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'2008'!$A$1:$O$82</definedName>
    <definedName name="_xlnm.Print_Area" localSheetId="12">'2009'!$A$1:$O$76</definedName>
    <definedName name="_xlnm.Print_Area" localSheetId="11">'2010'!$A$1:$O$75</definedName>
    <definedName name="_xlnm.Print_Area" localSheetId="10">'2011'!$A$1:$O$71</definedName>
    <definedName name="_xlnm.Print_Area" localSheetId="9">'2012'!$A$1:$O$71</definedName>
    <definedName name="_xlnm.Print_Area" localSheetId="8">'2013'!$A$1:$O$72</definedName>
    <definedName name="_xlnm.Print_Area" localSheetId="7">'2014'!$A$1:$O$75</definedName>
    <definedName name="_xlnm.Print_Area" localSheetId="6">'2015'!$A$1:$O$85</definedName>
    <definedName name="_xlnm.Print_Area" localSheetId="5">'2016'!$A$1:$O$85</definedName>
    <definedName name="_xlnm.Print_Area" localSheetId="4">'2017'!$A$1:$O$82</definedName>
    <definedName name="_xlnm.Print_Area" localSheetId="3">'2018'!$A$1:$O$82</definedName>
    <definedName name="_xlnm.Print_Area" localSheetId="2">'2019'!$A$1:$O$93</definedName>
    <definedName name="_xlnm.Print_Area" localSheetId="1">'2020'!$A$1:$O$94</definedName>
    <definedName name="_xlnm.Print_Area" localSheetId="0">'2021'!$A$1:$P$79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<sst xmlns="http://schemas.openxmlformats.org/spreadsheetml/2006/main" count="1291" uniqueCount="191">
  <si>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</si>
  <si>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</si>
  <si>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</si>
  <si>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</si>
  <si>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</si>
  <si>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</si>
  <si>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</si>
  <si>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</si>
  <si>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</si>
  <si>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</si>
  <si>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</si>
  <si>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County Ninth-Cent Voted Fuel Tax</t>
  </si>
  <si>
    <t>Second Local Option Fuel Tax (1 to 5 Cents)</t>
  </si>
  <si>
    <t>First Local Option Fuel Tax (1 to 6 Cents)</t>
  </si>
  <si>
    <t>Utility Service Tax - Electricity</t>
  </si>
  <si>
    <t>Utility Service Tax - Water</t>
  </si>
  <si>
    <t>Utility Service Tax - Gas</t>
  </si>
  <si>
    <t>Local Business Tax</t>
  </si>
  <si>
    <t>Permits, Fees, and Special Assessments</t>
  </si>
  <si>
    <t>Franchise Fee - Electricity</t>
  </si>
  <si>
    <t>Franchise Fee - Telecommunications</t>
  </si>
  <si>
    <t>Franchise Fee - Gas</t>
  </si>
  <si>
    <t>Franchise Fee - Solid Waste</t>
  </si>
  <si>
    <t>Impact Fees - Residential - Physical Environment</t>
  </si>
  <si>
    <t>Impact Fees - Residential - Transportation</t>
  </si>
  <si>
    <t>Impact Fees - Residential - Culture / Recreation</t>
  </si>
  <si>
    <t>Impact Fees - Residential - Other</t>
  </si>
  <si>
    <t>Federal Grant - Public Safety</t>
  </si>
  <si>
    <t>Intergovernmental Revenue</t>
  </si>
  <si>
    <t>Federal Grant - Economic Environment</t>
  </si>
  <si>
    <t>Federal Grant - Physical Environment - Sewer / Wastewater</t>
  </si>
  <si>
    <t>Federal Grant - Physical Environment - Other Physical Environment</t>
  </si>
  <si>
    <t>Federal Grant - Transportation - Airport Development</t>
  </si>
  <si>
    <t>State Grant - Transportation - Other Transportation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</si>
  <si>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</si>
  <si>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</si>
  <si>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</si>
  <si>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</si>
  <si>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</si>
  <si>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Culture / Recreation</t>
  </si>
  <si>
    <t>Shared Revenue from Other Local Units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</si>
  <si>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</si>
  <si>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</si>
  <si>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</si>
  <si>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</si>
  <si>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</si>
  <si>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</si>
  <si>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</si>
  <si>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</si>
  <si>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</si>
  <si>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Public Safety - Law Enforcement Services</t>
  </si>
  <si>
    <t>Public Safety - Other Public Safety Charges and Fees</t>
  </si>
  <si>
    <t>Physical Environment - Electric Utility</t>
  </si>
  <si>
    <t>Physical Environment - Water Utility</t>
  </si>
  <si>
    <t>Physical Environment - Garbage / Solid Waste</t>
  </si>
  <si>
    <t>Physical Environment - Sewer / Wastewater Utility</t>
  </si>
  <si>
    <t>Physical Environment - Conservation and Resource Management</t>
  </si>
  <si>
    <t>Physical Environment - Other Physical Environment Charges</t>
  </si>
  <si>
    <t>Transportation (User Fees) - Airports</t>
  </si>
  <si>
    <t>Culture / Recreation - Libraries</t>
  </si>
  <si>
    <t>Culture / Recreation - Parks and Recreation</t>
  </si>
  <si>
    <t>Culture / Recreation - Special Events</t>
  </si>
  <si>
    <t>Culture / Recreation - Special Recreation Facilities</t>
  </si>
  <si>
    <t>Culture / Recreation - Other Culture / Recreation Charges</t>
  </si>
  <si>
    <t>Total - All Account Codes</t>
  </si>
  <si>
    <t>Local Fiscal Year Ended September 30, 2009</t>
  </si>
  <si>
    <t>Court-Ordered Judgments and Fines - As Decided by County Court Criminal</t>
  </si>
  <si>
    <t>Fines - Library</t>
  </si>
  <si>
    <t>Fines - Local Ordinance Violations</t>
  </si>
  <si>
    <t>Forfeits - Assets Seized by Law Enforcement</t>
  </si>
  <si>
    <t>Other Judgments, Fines, and Forfeits</t>
  </si>
  <si>
    <t>Interest and Other Earnings - Interest</t>
  </si>
  <si>
    <t>Interest and Other Earnings - Net Increase (Decrease) in Fair Value of Investments</t>
  </si>
  <si>
    <t>Disposition of Fixed Assets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</si>
  <si>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</si>
  <si>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</si>
  <si>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</si>
  <si>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</si>
  <si>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</si>
  <si>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</si>
  <si>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</si>
  <si>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</si>
  <si>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</si>
  <si>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</si>
  <si>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</si>
  <si>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</si>
  <si>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Bartow Revenues Reported by Account Code and Fund Type</t>
  </si>
  <si>
    <t>Local Fiscal Year Ended September 30, 2010</t>
  </si>
  <si>
    <t>Other Permits, Fees, and Special Assessments</t>
  </si>
  <si>
    <t>Federal Grant - Physical Environment - Electric Supply System</t>
  </si>
  <si>
    <t>Public Safety - Fire Protection</t>
  </si>
  <si>
    <t>Public Safety - Protective Inspection Fees</t>
  </si>
  <si>
    <t>Transportation (User Fees) - Other Transportation Charges</t>
  </si>
  <si>
    <t>Rents and Royalties</t>
  </si>
  <si>
    <t>Sale of Surplus Materials and Scrap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</si>
  <si>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</si>
  <si>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</si>
  <si>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</si>
  <si>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Grants from Other Local Units - Culture / Recreation</t>
  </si>
  <si>
    <t>2011 Municipal Population:</t>
  </si>
  <si>
    <t>Local Fiscal Year Ended September 30, 2012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</si>
  <si>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</si>
  <si>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</si>
  <si>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</si>
  <si>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</si>
  <si>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Special Assessments - Charges for Public Services</t>
  </si>
  <si>
    <t>State Shared Revenues - General Government - Revenue Sharing Proceeds</t>
  </si>
  <si>
    <t>State Shared Revenues - General Government - Mobile Home License Tax</t>
  </si>
  <si>
    <t>State Shared Revenues - General Government - Local Government Half-Cent Sales Tax</t>
  </si>
  <si>
    <t>General Government - Other General Government Charges and Fees</t>
  </si>
  <si>
    <t>Transportation - Airports</t>
  </si>
  <si>
    <t>Transportation - Other Transportation Charges</t>
  </si>
  <si>
    <t>Sales - Disposition of Fixed Assets</t>
  </si>
  <si>
    <t>Sales - Sale of Surplus Materials and Scrap</t>
  </si>
  <si>
    <t>2013 Municipal Population:</t>
  </si>
  <si>
    <t>Local Fiscal Year Ended September 30, 2008</t>
  </si>
  <si>
    <t>Communications Services Taxes</t>
  </si>
  <si>
    <t>Permits and Franchise Fees</t>
  </si>
  <si>
    <t>Federal Grant - Other Federal Grants</t>
  </si>
  <si>
    <t>State Grant - Culture / Recreation</t>
  </si>
  <si>
    <t>State Grant - Other</t>
  </si>
  <si>
    <t>State Shared Revenues - Transportation - Other Transportation</t>
  </si>
  <si>
    <t>State Shared Revenues - Other</t>
  </si>
  <si>
    <t>Grants from Other Local Units - Transportation</t>
  </si>
  <si>
    <t>Impact Fees - Physical Environment</t>
  </si>
  <si>
    <t>Impact Fees - Transportation</t>
  </si>
  <si>
    <t>Impact Fees - Culture / Recreation</t>
  </si>
  <si>
    <t>Impact Fees - Other</t>
  </si>
  <si>
    <t>Other Miscellaneous Revenues - Settlements</t>
  </si>
  <si>
    <t>Proprietary Non-Operating Sources - Capital Contributions from Private Source</t>
  </si>
  <si>
    <t>2008 Municipal Population:</t>
  </si>
  <si>
    <t>Local Fiscal Year Ended September 30, 2014</t>
  </si>
  <si>
    <t>Impact Fees - Commercial - Transportation</t>
  </si>
  <si>
    <t>State Shared Revenues - General Government - Alcoholic Beverage License Tax</t>
  </si>
  <si>
    <t>Proceeds - Proceeds from Refunding Bonds</t>
  </si>
  <si>
    <t>2014 Municipal Population:</t>
  </si>
  <si>
    <t>Local Fiscal Year Ended September 30, 2015</t>
  </si>
  <si>
    <t>Impact Fees - Commercial - Physical Environment</t>
  </si>
  <si>
    <t>Impact Fees - Commercial - Other</t>
  </si>
  <si>
    <t>Federal Grant - Culture / Recreation</t>
  </si>
  <si>
    <t>State Grant - Physical Environment - Sewer / Wastewater</t>
  </si>
  <si>
    <t>State Shared Revenues - Public Safety - Other Public Safety</t>
  </si>
  <si>
    <t>Economic Environment - Other Economic Environment Charges</t>
  </si>
  <si>
    <t>Contributions from Enterprise Operations</t>
  </si>
  <si>
    <t>Proceeds of General Capital Asset Dispositions - Sales</t>
  </si>
  <si>
    <t>Proprietary Non-Operating - Capital Contributions from Private Source</t>
  </si>
  <si>
    <t>Proprietary Non-Operating - Other Non-Operating Sources</t>
  </si>
  <si>
    <t>2015 Municipal Population:</t>
  </si>
  <si>
    <t>Local Fiscal Year Ended September 30, 2016</t>
  </si>
  <si>
    <t>Insurance Premium Tax for Firefighters' Pension</t>
  </si>
  <si>
    <t>Insurance Premium Tax for Police Officers' Retirement</t>
  </si>
  <si>
    <t>Federal Grant - Transportation - Other Transportation</t>
  </si>
  <si>
    <t>State Grant - Transportation - Airport Development</t>
  </si>
  <si>
    <t>2016 Municipal Population:</t>
  </si>
  <si>
    <t>Local Fiscal Year Ended September 30, 2017</t>
  </si>
  <si>
    <t>State Shared Revenues - General Government - Sales and Uses Taxes to Counties</t>
  </si>
  <si>
    <t>Proprietary Non-Operating - Other Grants and Donations</t>
  </si>
  <si>
    <t>2017 Municipal Population:</t>
  </si>
  <si>
    <t>Local Fiscal Year Ended September 30, 2018</t>
  </si>
  <si>
    <t>Proceeds - Installment Purchases and Capital Lease Proceeds</t>
  </si>
  <si>
    <t>2018 Municipal Population:</t>
  </si>
  <si>
    <t>Local Fiscal Year Ended September 30, 2019</t>
  </si>
  <si>
    <t>Federal Grant - General Government</t>
  </si>
  <si>
    <t>Federal Grant - Physical Environment - Water Supply System</t>
  </si>
  <si>
    <t>Federal Grant - Physical Environment - Garbage / Solid Waste</t>
  </si>
  <si>
    <t>State Grant - Physical Environment - Water Supply System</t>
  </si>
  <si>
    <t>State Grant - Physical Environment - Electric Supply System</t>
  </si>
  <si>
    <t>State Grant - Physical Environment - Garbage / Solid Waste</t>
  </si>
  <si>
    <t>State Grant - Physical Environment - Stormwater Management</t>
  </si>
  <si>
    <t>State Grant - Physical Environment - Other Physical Environment</t>
  </si>
  <si>
    <t>2019 Municipal Population:</t>
  </si>
  <si>
    <t>Local Fiscal Year Ended September 30, 2020</t>
  </si>
  <si>
    <t>Other Financial Assistance - Federal Source</t>
  </si>
  <si>
    <t>State Grant - General Government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</si>
  <si>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</si>
  <si>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</si>
  <si>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</si>
  <si>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</si>
  <si>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</si>
  <si>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</si>
  <si>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</si>
  <si>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</si>
  <si>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</si>
  <si>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</si>
  <si>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Permits - Other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</si>
  <si>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</si>
  <si>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</si>
  <si>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</si>
  <si>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Proprietary Non-Operating Sources - Other Grants and Donations</t>
  </si>
  <si>
    <t>Proprietary Non-Operating Sources - Other Non-Operating Sources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</si>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</sst>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79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79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8"/>
      <c r="M3" s="69"/>
      <c r="N3" s="36"/>
      <c r="O3" s="37"/>
      <c r="P3" s="70" t="s">
        <v>176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80</v>
      </c>
      <c r="F4" s="34" t="s">
        <v>81</v>
      </c>
      <c r="G4" s="34" t="s">
        <v>82</v>
      </c>
      <c r="H4" s="34" t="s">
        <v>6</v>
      </c>
      <c r="I4" s="34" t="s">
        <v>7</v>
      </c>
      <c r="J4" s="35" t="s">
        <v>83</v>
      </c>
      <c r="K4" s="35" t="s">
        <v>8</v>
      </c>
      <c r="L4" s="35" t="s">
        <v>9</v>
      </c>
      <c r="M4" s="35" t="s">
        <v>177</v>
      </c>
      <c r="N4" s="35" t="s">
        <v>10</v>
      </c>
      <c r="O4" s="35" t="s">
        <v>178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179</v>
      </c>
      <c r="B5" s="26"/>
      <c r="C5" s="26"/>
      <c r="D5" s="27">
        <f aca="true" t="shared" si="0" ref="D5:N5">SUM(D6:D15)</f>
        <v>4752553</v>
      </c>
      <c r="E5" s="27">
        <f t="shared" si="0"/>
        <v>2321236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7073789</v>
      </c>
      <c r="P5" s="33">
        <f aca="true" t="shared" si="1" ref="P5:P36">(O5/P$77)</f>
        <v>362.0343415732637</v>
      </c>
      <c r="Q5" s="6"/>
    </row>
    <row r="6" spans="1:17" ht="15">
      <c r="A6" s="12"/>
      <c r="B6" s="25">
        <v>311</v>
      </c>
      <c r="C6" s="20" t="s">
        <v>3</v>
      </c>
      <c r="D6" s="46">
        <v>2014370</v>
      </c>
      <c r="E6" s="46">
        <v>1199659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3214029</v>
      </c>
      <c r="P6" s="47">
        <f t="shared" si="1"/>
        <v>164.49301397205588</v>
      </c>
      <c r="Q6" s="9"/>
    </row>
    <row r="7" spans="1:17" ht="15">
      <c r="A7" s="12"/>
      <c r="B7" s="25">
        <v>312.41</v>
      </c>
      <c r="C7" s="20" t="s">
        <v>180</v>
      </c>
      <c r="D7" s="46">
        <v>0</v>
      </c>
      <c r="E7" s="46">
        <v>613980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2" ref="O7:O15">SUM(D7:N7)</f>
        <v>613980</v>
      </c>
      <c r="P7" s="47">
        <f t="shared" si="1"/>
        <v>31.423307231690465</v>
      </c>
      <c r="Q7" s="9"/>
    </row>
    <row r="8" spans="1:17" ht="15">
      <c r="A8" s="12"/>
      <c r="B8" s="25">
        <v>312.43</v>
      </c>
      <c r="C8" s="20" t="s">
        <v>181</v>
      </c>
      <c r="D8" s="46">
        <v>0</v>
      </c>
      <c r="E8" s="46">
        <v>387760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387760</v>
      </c>
      <c r="P8" s="47">
        <f t="shared" si="1"/>
        <v>19.84543733046727</v>
      </c>
      <c r="Q8" s="9"/>
    </row>
    <row r="9" spans="1:17" ht="15">
      <c r="A9" s="12"/>
      <c r="B9" s="25">
        <v>312.51</v>
      </c>
      <c r="C9" s="20" t="s">
        <v>149</v>
      </c>
      <c r="D9" s="46">
        <v>0</v>
      </c>
      <c r="E9" s="46">
        <v>119837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119837</v>
      </c>
      <c r="P9" s="47">
        <f t="shared" si="1"/>
        <v>6.133220738011157</v>
      </c>
      <c r="Q9" s="9"/>
    </row>
    <row r="10" spans="1:17" ht="15">
      <c r="A10" s="12"/>
      <c r="B10" s="25">
        <v>312.52</v>
      </c>
      <c r="C10" s="20" t="s">
        <v>150</v>
      </c>
      <c r="D10" s="46">
        <v>175246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175246</v>
      </c>
      <c r="P10" s="47">
        <f t="shared" si="1"/>
        <v>8.969036286401556</v>
      </c>
      <c r="Q10" s="9"/>
    </row>
    <row r="11" spans="1:17" ht="15">
      <c r="A11" s="12"/>
      <c r="B11" s="25">
        <v>314.1</v>
      </c>
      <c r="C11" s="20" t="s">
        <v>14</v>
      </c>
      <c r="D11" s="46">
        <v>1624351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1624351</v>
      </c>
      <c r="P11" s="47">
        <f t="shared" si="1"/>
        <v>83.13378371462204</v>
      </c>
      <c r="Q11" s="9"/>
    </row>
    <row r="12" spans="1:17" ht="15">
      <c r="A12" s="12"/>
      <c r="B12" s="25">
        <v>314.3</v>
      </c>
      <c r="C12" s="20" t="s">
        <v>15</v>
      </c>
      <c r="D12" s="46">
        <v>327451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327451</v>
      </c>
      <c r="P12" s="47">
        <f t="shared" si="1"/>
        <v>16.758841291775422</v>
      </c>
      <c r="Q12" s="9"/>
    </row>
    <row r="13" spans="1:17" ht="15">
      <c r="A13" s="12"/>
      <c r="B13" s="25">
        <v>314.4</v>
      </c>
      <c r="C13" s="20" t="s">
        <v>16</v>
      </c>
      <c r="D13" s="46">
        <v>29647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29647</v>
      </c>
      <c r="P13" s="47">
        <f t="shared" si="1"/>
        <v>1.5173243257075593</v>
      </c>
      <c r="Q13" s="9"/>
    </row>
    <row r="14" spans="1:17" ht="15">
      <c r="A14" s="12"/>
      <c r="B14" s="25">
        <v>315.1</v>
      </c>
      <c r="C14" s="20" t="s">
        <v>182</v>
      </c>
      <c r="D14" s="46">
        <v>558712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558712</v>
      </c>
      <c r="P14" s="47">
        <f t="shared" si="1"/>
        <v>28.59470801985772</v>
      </c>
      <c r="Q14" s="9"/>
    </row>
    <row r="15" spans="1:17" ht="15">
      <c r="A15" s="12"/>
      <c r="B15" s="25">
        <v>316</v>
      </c>
      <c r="C15" s="20" t="s">
        <v>104</v>
      </c>
      <c r="D15" s="46">
        <v>22776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22776</v>
      </c>
      <c r="P15" s="47">
        <f t="shared" si="1"/>
        <v>1.1656686626746506</v>
      </c>
      <c r="Q15" s="9"/>
    </row>
    <row r="16" spans="1:17" ht="15.75">
      <c r="A16" s="29" t="s">
        <v>18</v>
      </c>
      <c r="B16" s="30"/>
      <c r="C16" s="31"/>
      <c r="D16" s="32">
        <f aca="true" t="shared" si="3" ref="D16:N16">SUM(D17:D27)</f>
        <v>593394</v>
      </c>
      <c r="E16" s="32">
        <f t="shared" si="3"/>
        <v>158300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908720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245674</v>
      </c>
      <c r="N16" s="32">
        <f t="shared" si="3"/>
        <v>0</v>
      </c>
      <c r="O16" s="44">
        <f>SUM(D16:N16)</f>
        <v>1906088</v>
      </c>
      <c r="P16" s="45">
        <f t="shared" si="1"/>
        <v>97.55299657096064</v>
      </c>
      <c r="Q16" s="10"/>
    </row>
    <row r="17" spans="1:17" ht="15">
      <c r="A17" s="12"/>
      <c r="B17" s="25">
        <v>322</v>
      </c>
      <c r="C17" s="20" t="s">
        <v>183</v>
      </c>
      <c r="D17" s="46">
        <v>307133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307133</v>
      </c>
      <c r="P17" s="47">
        <f t="shared" si="1"/>
        <v>15.718972311786683</v>
      </c>
      <c r="Q17" s="9"/>
    </row>
    <row r="18" spans="1:17" ht="15">
      <c r="A18" s="12"/>
      <c r="B18" s="25">
        <v>322.9</v>
      </c>
      <c r="C18" s="20" t="s">
        <v>184</v>
      </c>
      <c r="D18" s="46">
        <v>94977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245674</v>
      </c>
      <c r="N18" s="46">
        <v>0</v>
      </c>
      <c r="O18" s="46">
        <f aca="true" t="shared" si="4" ref="O18:O27">SUM(D18:N18)</f>
        <v>340651</v>
      </c>
      <c r="P18" s="47">
        <f t="shared" si="1"/>
        <v>17.434413224832387</v>
      </c>
      <c r="Q18" s="9"/>
    </row>
    <row r="19" spans="1:17" ht="15">
      <c r="A19" s="12"/>
      <c r="B19" s="25">
        <v>323.1</v>
      </c>
      <c r="C19" s="20" t="s">
        <v>19</v>
      </c>
      <c r="D19" s="46">
        <v>90788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90788</v>
      </c>
      <c r="P19" s="47">
        <f t="shared" si="1"/>
        <v>4.646501868058754</v>
      </c>
      <c r="Q19" s="9"/>
    </row>
    <row r="20" spans="1:17" ht="15">
      <c r="A20" s="12"/>
      <c r="B20" s="25">
        <v>323.4</v>
      </c>
      <c r="C20" s="20" t="s">
        <v>21</v>
      </c>
      <c r="D20" s="46">
        <v>38841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38841</v>
      </c>
      <c r="P20" s="47">
        <f t="shared" si="1"/>
        <v>1.9878704130201137</v>
      </c>
      <c r="Q20" s="9"/>
    </row>
    <row r="21" spans="1:17" ht="15">
      <c r="A21" s="12"/>
      <c r="B21" s="25">
        <v>323.7</v>
      </c>
      <c r="C21" s="20" t="s">
        <v>22</v>
      </c>
      <c r="D21" s="46">
        <v>1466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1466</v>
      </c>
      <c r="P21" s="47">
        <f t="shared" si="1"/>
        <v>0.0750294283228415</v>
      </c>
      <c r="Q21" s="9"/>
    </row>
    <row r="22" spans="1:17" ht="15">
      <c r="A22" s="12"/>
      <c r="B22" s="25">
        <v>324.21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736329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736329</v>
      </c>
      <c r="P22" s="47">
        <f t="shared" si="1"/>
        <v>37.68509135575004</v>
      </c>
      <c r="Q22" s="9"/>
    </row>
    <row r="23" spans="1:17" ht="15">
      <c r="A23" s="12"/>
      <c r="B23" s="25">
        <v>324.22</v>
      </c>
      <c r="C23" s="20" t="s">
        <v>137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172391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172391</v>
      </c>
      <c r="P23" s="47">
        <f t="shared" si="1"/>
        <v>8.822918266032039</v>
      </c>
      <c r="Q23" s="9"/>
    </row>
    <row r="24" spans="1:17" ht="15">
      <c r="A24" s="12"/>
      <c r="B24" s="25">
        <v>324.31</v>
      </c>
      <c r="C24" s="20" t="s">
        <v>24</v>
      </c>
      <c r="D24" s="46">
        <v>0</v>
      </c>
      <c r="E24" s="46">
        <v>22842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22842</v>
      </c>
      <c r="P24" s="47">
        <f t="shared" si="1"/>
        <v>1.1690465223399356</v>
      </c>
      <c r="Q24" s="9"/>
    </row>
    <row r="25" spans="1:17" ht="15">
      <c r="A25" s="12"/>
      <c r="B25" s="25">
        <v>324.32</v>
      </c>
      <c r="C25" s="20" t="s">
        <v>132</v>
      </c>
      <c r="D25" s="46">
        <v>0</v>
      </c>
      <c r="E25" s="46">
        <v>135458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135458</v>
      </c>
      <c r="P25" s="47">
        <f t="shared" si="1"/>
        <v>6.932698705153795</v>
      </c>
      <c r="Q25" s="9"/>
    </row>
    <row r="26" spans="1:17" ht="15">
      <c r="A26" s="12"/>
      <c r="B26" s="25">
        <v>324.91</v>
      </c>
      <c r="C26" s="20" t="s">
        <v>26</v>
      </c>
      <c r="D26" s="46">
        <v>19511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19511</v>
      </c>
      <c r="P26" s="47">
        <f t="shared" si="1"/>
        <v>0.9985669686268489</v>
      </c>
      <c r="Q26" s="9"/>
    </row>
    <row r="27" spans="1:17" ht="15">
      <c r="A27" s="12"/>
      <c r="B27" s="25">
        <v>324.92</v>
      </c>
      <c r="C27" s="20" t="s">
        <v>138</v>
      </c>
      <c r="D27" s="46">
        <v>40678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40678</v>
      </c>
      <c r="P27" s="47">
        <f t="shared" si="1"/>
        <v>2.081887507037208</v>
      </c>
      <c r="Q27" s="9"/>
    </row>
    <row r="28" spans="1:17" ht="15.75">
      <c r="A28" s="29" t="s">
        <v>185</v>
      </c>
      <c r="B28" s="30"/>
      <c r="C28" s="31"/>
      <c r="D28" s="32">
        <f aca="true" t="shared" si="5" ref="D28:N28">SUM(D29:D41)</f>
        <v>3023413</v>
      </c>
      <c r="E28" s="32">
        <f t="shared" si="5"/>
        <v>336996</v>
      </c>
      <c r="F28" s="32">
        <f t="shared" si="5"/>
        <v>0</v>
      </c>
      <c r="G28" s="32">
        <f t="shared" si="5"/>
        <v>0</v>
      </c>
      <c r="H28" s="32">
        <f t="shared" si="5"/>
        <v>0</v>
      </c>
      <c r="I28" s="32">
        <f t="shared" si="5"/>
        <v>764012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32">
        <f t="shared" si="5"/>
        <v>0</v>
      </c>
      <c r="O28" s="44">
        <f>SUM(D28:N28)</f>
        <v>4124421</v>
      </c>
      <c r="P28" s="45">
        <f t="shared" si="1"/>
        <v>211.08659603869185</v>
      </c>
      <c r="Q28" s="10"/>
    </row>
    <row r="29" spans="1:17" ht="15">
      <c r="A29" s="12"/>
      <c r="B29" s="25">
        <v>331.2</v>
      </c>
      <c r="C29" s="20" t="s">
        <v>27</v>
      </c>
      <c r="D29" s="46">
        <v>29757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29757</v>
      </c>
      <c r="P29" s="47">
        <f t="shared" si="1"/>
        <v>1.5229540918163673</v>
      </c>
      <c r="Q29" s="9"/>
    </row>
    <row r="30" spans="1:17" ht="15">
      <c r="A30" s="12"/>
      <c r="B30" s="25">
        <v>331.35</v>
      </c>
      <c r="C30" s="20" t="s">
        <v>30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400001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aca="true" t="shared" si="6" ref="O30:O38">SUM(D30:N30)</f>
        <v>400001</v>
      </c>
      <c r="P30" s="47">
        <f t="shared" si="1"/>
        <v>20.471927938993808</v>
      </c>
      <c r="Q30" s="9"/>
    </row>
    <row r="31" spans="1:17" ht="15">
      <c r="A31" s="12"/>
      <c r="B31" s="25">
        <v>331.41</v>
      </c>
      <c r="C31" s="20" t="s">
        <v>32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341011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341011</v>
      </c>
      <c r="P31" s="47">
        <f t="shared" si="1"/>
        <v>17.452837913915758</v>
      </c>
      <c r="Q31" s="9"/>
    </row>
    <row r="32" spans="1:17" ht="15">
      <c r="A32" s="12"/>
      <c r="B32" s="25">
        <v>331.49</v>
      </c>
      <c r="C32" s="20" t="s">
        <v>151</v>
      </c>
      <c r="D32" s="46">
        <v>0</v>
      </c>
      <c r="E32" s="46">
        <v>34601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34601</v>
      </c>
      <c r="P32" s="47">
        <f t="shared" si="1"/>
        <v>1.7708685193715135</v>
      </c>
      <c r="Q32" s="9"/>
    </row>
    <row r="33" spans="1:17" ht="15">
      <c r="A33" s="12"/>
      <c r="B33" s="25">
        <v>332</v>
      </c>
      <c r="C33" s="20" t="s">
        <v>172</v>
      </c>
      <c r="D33" s="46">
        <v>75840</v>
      </c>
      <c r="E33" s="46">
        <v>1800</v>
      </c>
      <c r="F33" s="46">
        <v>0</v>
      </c>
      <c r="G33" s="46">
        <v>0</v>
      </c>
      <c r="H33" s="46">
        <v>0</v>
      </c>
      <c r="I33" s="46">
        <v>23000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100640</v>
      </c>
      <c r="P33" s="47">
        <f t="shared" si="1"/>
        <v>5.15072419264036</v>
      </c>
      <c r="Q33" s="9"/>
    </row>
    <row r="34" spans="1:17" ht="15">
      <c r="A34" s="12"/>
      <c r="B34" s="25">
        <v>335.125</v>
      </c>
      <c r="C34" s="20" t="s">
        <v>186</v>
      </c>
      <c r="D34" s="46">
        <v>710981</v>
      </c>
      <c r="E34" s="46">
        <v>196627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907608</v>
      </c>
      <c r="P34" s="47">
        <f t="shared" si="1"/>
        <v>46.45109780439122</v>
      </c>
      <c r="Q34" s="9"/>
    </row>
    <row r="35" spans="1:17" ht="15">
      <c r="A35" s="12"/>
      <c r="B35" s="25">
        <v>335.14</v>
      </c>
      <c r="C35" s="20" t="s">
        <v>107</v>
      </c>
      <c r="D35" s="46">
        <v>11999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11999</v>
      </c>
      <c r="P35" s="47">
        <f t="shared" si="1"/>
        <v>0.614105123087159</v>
      </c>
      <c r="Q35" s="9"/>
    </row>
    <row r="36" spans="1:17" ht="15">
      <c r="A36" s="12"/>
      <c r="B36" s="25">
        <v>335.15</v>
      </c>
      <c r="C36" s="20" t="s">
        <v>133</v>
      </c>
      <c r="D36" s="46">
        <v>11371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11371</v>
      </c>
      <c r="P36" s="47">
        <f t="shared" si="1"/>
        <v>0.581964276575055</v>
      </c>
      <c r="Q36" s="9"/>
    </row>
    <row r="37" spans="1:17" ht="15">
      <c r="A37" s="12"/>
      <c r="B37" s="25">
        <v>335.18</v>
      </c>
      <c r="C37" s="20" t="s">
        <v>187</v>
      </c>
      <c r="D37" s="46">
        <v>1485136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1485136</v>
      </c>
      <c r="P37" s="47">
        <f aca="true" t="shared" si="7" ref="P37:P68">(O37/P$77)</f>
        <v>76.0088029070065</v>
      </c>
      <c r="Q37" s="9"/>
    </row>
    <row r="38" spans="1:17" ht="15">
      <c r="A38" s="12"/>
      <c r="B38" s="25">
        <v>335.21</v>
      </c>
      <c r="C38" s="20" t="s">
        <v>38</v>
      </c>
      <c r="D38" s="46">
        <v>0</v>
      </c>
      <c r="E38" s="46">
        <v>4519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4519</v>
      </c>
      <c r="P38" s="47">
        <f t="shared" si="7"/>
        <v>0.23128102768821332</v>
      </c>
      <c r="Q38" s="9"/>
    </row>
    <row r="39" spans="1:17" ht="15">
      <c r="A39" s="12"/>
      <c r="B39" s="25">
        <v>335.7</v>
      </c>
      <c r="C39" s="20" t="s">
        <v>39</v>
      </c>
      <c r="D39" s="46">
        <v>456026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456026</v>
      </c>
      <c r="P39" s="47">
        <f t="shared" si="7"/>
        <v>23.33927017759353</v>
      </c>
      <c r="Q39" s="9"/>
    </row>
    <row r="40" spans="1:17" ht="15">
      <c r="A40" s="12"/>
      <c r="B40" s="25">
        <v>337.7</v>
      </c>
      <c r="C40" s="20" t="s">
        <v>98</v>
      </c>
      <c r="D40" s="46">
        <v>226450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226450</v>
      </c>
      <c r="P40" s="47">
        <f t="shared" si="7"/>
        <v>11.589641230359794</v>
      </c>
      <c r="Q40" s="9"/>
    </row>
    <row r="41" spans="1:17" ht="15">
      <c r="A41" s="12"/>
      <c r="B41" s="25">
        <v>338</v>
      </c>
      <c r="C41" s="20" t="s">
        <v>40</v>
      </c>
      <c r="D41" s="46">
        <v>15853</v>
      </c>
      <c r="E41" s="46">
        <v>99449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115302</v>
      </c>
      <c r="P41" s="47">
        <f t="shared" si="7"/>
        <v>5.901120835252572</v>
      </c>
      <c r="Q41" s="9"/>
    </row>
    <row r="42" spans="1:17" ht="15.75">
      <c r="A42" s="29" t="s">
        <v>46</v>
      </c>
      <c r="B42" s="30"/>
      <c r="C42" s="31"/>
      <c r="D42" s="32">
        <f aca="true" t="shared" si="8" ref="D42:N42">SUM(D43:D56)</f>
        <v>1368156</v>
      </c>
      <c r="E42" s="32">
        <f t="shared" si="8"/>
        <v>877436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51383034</v>
      </c>
      <c r="J42" s="32">
        <f t="shared" si="8"/>
        <v>0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 t="shared" si="8"/>
        <v>0</v>
      </c>
      <c r="O42" s="32">
        <f>SUM(D42:N42)</f>
        <v>53628626</v>
      </c>
      <c r="P42" s="45">
        <f t="shared" si="7"/>
        <v>2744.6965556067353</v>
      </c>
      <c r="Q42" s="10"/>
    </row>
    <row r="43" spans="1:17" ht="15">
      <c r="A43" s="12"/>
      <c r="B43" s="25">
        <v>341.9</v>
      </c>
      <c r="C43" s="20" t="s">
        <v>109</v>
      </c>
      <c r="D43" s="46">
        <v>38386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aca="true" t="shared" si="9" ref="O43:O56">SUM(D43:N43)</f>
        <v>38386</v>
      </c>
      <c r="P43" s="47">
        <f t="shared" si="7"/>
        <v>1.9645836532064076</v>
      </c>
      <c r="Q43" s="9"/>
    </row>
    <row r="44" spans="1:17" ht="15">
      <c r="A44" s="12"/>
      <c r="B44" s="25">
        <v>342.1</v>
      </c>
      <c r="C44" s="20" t="s">
        <v>50</v>
      </c>
      <c r="D44" s="46">
        <v>319965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9"/>
        <v>319965</v>
      </c>
      <c r="P44" s="47">
        <f t="shared" si="7"/>
        <v>16.37571011822509</v>
      </c>
      <c r="Q44" s="9"/>
    </row>
    <row r="45" spans="1:17" ht="15">
      <c r="A45" s="12"/>
      <c r="B45" s="25">
        <v>342.2</v>
      </c>
      <c r="C45" s="20" t="s">
        <v>90</v>
      </c>
      <c r="D45" s="46">
        <v>0</v>
      </c>
      <c r="E45" s="46">
        <v>760250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9"/>
        <v>760250</v>
      </c>
      <c r="P45" s="47">
        <f t="shared" si="7"/>
        <v>38.90936076564819</v>
      </c>
      <c r="Q45" s="9"/>
    </row>
    <row r="46" spans="1:17" ht="15">
      <c r="A46" s="12"/>
      <c r="B46" s="25">
        <v>342.5</v>
      </c>
      <c r="C46" s="20" t="s">
        <v>91</v>
      </c>
      <c r="D46" s="46">
        <v>17990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9"/>
        <v>17990</v>
      </c>
      <c r="P46" s="47">
        <f t="shared" si="7"/>
        <v>0.9207226572496033</v>
      </c>
      <c r="Q46" s="9"/>
    </row>
    <row r="47" spans="1:17" ht="15">
      <c r="A47" s="12"/>
      <c r="B47" s="25">
        <v>343.1</v>
      </c>
      <c r="C47" s="20" t="s">
        <v>52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32208352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9"/>
        <v>32208352</v>
      </c>
      <c r="P47" s="47">
        <f t="shared" si="7"/>
        <v>1648.4135319105378</v>
      </c>
      <c r="Q47" s="9"/>
    </row>
    <row r="48" spans="1:17" ht="15">
      <c r="A48" s="12"/>
      <c r="B48" s="25">
        <v>343.3</v>
      </c>
      <c r="C48" s="20" t="s">
        <v>53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5126437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9"/>
        <v>5126437</v>
      </c>
      <c r="P48" s="47">
        <f t="shared" si="7"/>
        <v>262.3694661958135</v>
      </c>
      <c r="Q48" s="9"/>
    </row>
    <row r="49" spans="1:17" ht="15">
      <c r="A49" s="12"/>
      <c r="B49" s="25">
        <v>343.4</v>
      </c>
      <c r="C49" s="20" t="s">
        <v>54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3709988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9"/>
        <v>3709988</v>
      </c>
      <c r="P49" s="47">
        <f t="shared" si="7"/>
        <v>189.87604278622243</v>
      </c>
      <c r="Q49" s="9"/>
    </row>
    <row r="50" spans="1:17" ht="15">
      <c r="A50" s="12"/>
      <c r="B50" s="25">
        <v>343.5</v>
      </c>
      <c r="C50" s="20" t="s">
        <v>55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5153741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9"/>
        <v>5153741</v>
      </c>
      <c r="P50" s="47">
        <f t="shared" si="7"/>
        <v>263.76687650340347</v>
      </c>
      <c r="Q50" s="9"/>
    </row>
    <row r="51" spans="1:17" ht="15">
      <c r="A51" s="12"/>
      <c r="B51" s="25">
        <v>343.9</v>
      </c>
      <c r="C51" s="20" t="s">
        <v>57</v>
      </c>
      <c r="D51" s="46">
        <v>31508</v>
      </c>
      <c r="E51" s="46">
        <v>0</v>
      </c>
      <c r="F51" s="46">
        <v>0</v>
      </c>
      <c r="G51" s="46">
        <v>0</v>
      </c>
      <c r="H51" s="46">
        <v>0</v>
      </c>
      <c r="I51" s="46">
        <v>791859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9"/>
        <v>823367</v>
      </c>
      <c r="P51" s="47">
        <f t="shared" si="7"/>
        <v>42.13966937919034</v>
      </c>
      <c r="Q51" s="9"/>
    </row>
    <row r="52" spans="1:17" ht="15">
      <c r="A52" s="12"/>
      <c r="B52" s="25">
        <v>344.1</v>
      </c>
      <c r="C52" s="20" t="s">
        <v>110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4392657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9"/>
        <v>4392657</v>
      </c>
      <c r="P52" s="47">
        <f t="shared" si="7"/>
        <v>224.81483187471213</v>
      </c>
      <c r="Q52" s="9"/>
    </row>
    <row r="53" spans="1:17" ht="15">
      <c r="A53" s="12"/>
      <c r="B53" s="25">
        <v>344.9</v>
      </c>
      <c r="C53" s="20" t="s">
        <v>111</v>
      </c>
      <c r="D53" s="46">
        <v>0</v>
      </c>
      <c r="E53" s="46">
        <v>117186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9"/>
        <v>117186</v>
      </c>
      <c r="P53" s="47">
        <f t="shared" si="7"/>
        <v>5.997543374788884</v>
      </c>
      <c r="Q53" s="9"/>
    </row>
    <row r="54" spans="1:17" ht="15">
      <c r="A54" s="12"/>
      <c r="B54" s="25">
        <v>347.1</v>
      </c>
      <c r="C54" s="20" t="s">
        <v>59</v>
      </c>
      <c r="D54" s="46">
        <v>5864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9"/>
        <v>5864</v>
      </c>
      <c r="P54" s="47">
        <f t="shared" si="7"/>
        <v>0.300117713291366</v>
      </c>
      <c r="Q54" s="9"/>
    </row>
    <row r="55" spans="1:17" ht="15">
      <c r="A55" s="12"/>
      <c r="B55" s="25">
        <v>347.2</v>
      </c>
      <c r="C55" s="20" t="s">
        <v>60</v>
      </c>
      <c r="D55" s="46">
        <v>84251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9"/>
        <v>84251</v>
      </c>
      <c r="P55" s="47">
        <f t="shared" si="7"/>
        <v>4.311940222119863</v>
      </c>
      <c r="Q55" s="9"/>
    </row>
    <row r="56" spans="1:17" ht="15">
      <c r="A56" s="12"/>
      <c r="B56" s="25">
        <v>347.5</v>
      </c>
      <c r="C56" s="20" t="s">
        <v>62</v>
      </c>
      <c r="D56" s="46">
        <v>870192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9"/>
        <v>870192</v>
      </c>
      <c r="P56" s="47">
        <f t="shared" si="7"/>
        <v>44.53615845232612</v>
      </c>
      <c r="Q56" s="9"/>
    </row>
    <row r="57" spans="1:17" ht="15.75">
      <c r="A57" s="29" t="s">
        <v>47</v>
      </c>
      <c r="B57" s="30"/>
      <c r="C57" s="31"/>
      <c r="D57" s="32">
        <f aca="true" t="shared" si="10" ref="D57:N57">SUM(D58:D61)</f>
        <v>143981</v>
      </c>
      <c r="E57" s="32">
        <f t="shared" si="10"/>
        <v>1750</v>
      </c>
      <c r="F57" s="32">
        <f t="shared" si="10"/>
        <v>0</v>
      </c>
      <c r="G57" s="32">
        <f t="shared" si="10"/>
        <v>0</v>
      </c>
      <c r="H57" s="32">
        <f t="shared" si="10"/>
        <v>0</v>
      </c>
      <c r="I57" s="32">
        <f t="shared" si="10"/>
        <v>0</v>
      </c>
      <c r="J57" s="32">
        <f t="shared" si="10"/>
        <v>0</v>
      </c>
      <c r="K57" s="32">
        <f t="shared" si="10"/>
        <v>0</v>
      </c>
      <c r="L57" s="32">
        <f t="shared" si="10"/>
        <v>0</v>
      </c>
      <c r="M57" s="32">
        <f t="shared" si="10"/>
        <v>0</v>
      </c>
      <c r="N57" s="32">
        <f t="shared" si="10"/>
        <v>0</v>
      </c>
      <c r="O57" s="32">
        <f aca="true" t="shared" si="11" ref="O57:O63">SUM(D57:N57)</f>
        <v>145731</v>
      </c>
      <c r="P57" s="45">
        <f t="shared" si="7"/>
        <v>7.458467680024566</v>
      </c>
      <c r="Q57" s="10"/>
    </row>
    <row r="58" spans="1:17" ht="15">
      <c r="A58" s="13"/>
      <c r="B58" s="39">
        <v>351.1</v>
      </c>
      <c r="C58" s="21" t="s">
        <v>66</v>
      </c>
      <c r="D58" s="46">
        <v>68977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1"/>
        <v>68977</v>
      </c>
      <c r="P58" s="47">
        <f t="shared" si="7"/>
        <v>3.5302216080659194</v>
      </c>
      <c r="Q58" s="9"/>
    </row>
    <row r="59" spans="1:17" ht="15">
      <c r="A59" s="13"/>
      <c r="B59" s="39">
        <v>352</v>
      </c>
      <c r="C59" s="21" t="s">
        <v>67</v>
      </c>
      <c r="D59" s="46">
        <v>3071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1"/>
        <v>3071</v>
      </c>
      <c r="P59" s="47">
        <f t="shared" si="7"/>
        <v>0.15717283381954042</v>
      </c>
      <c r="Q59" s="9"/>
    </row>
    <row r="60" spans="1:17" ht="15">
      <c r="A60" s="13"/>
      <c r="B60" s="39">
        <v>354</v>
      </c>
      <c r="C60" s="21" t="s">
        <v>68</v>
      </c>
      <c r="D60" s="46">
        <v>50404</v>
      </c>
      <c r="E60" s="46">
        <v>1750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1"/>
        <v>52154</v>
      </c>
      <c r="P60" s="47">
        <f t="shared" si="7"/>
        <v>2.6692256512615793</v>
      </c>
      <c r="Q60" s="9"/>
    </row>
    <row r="61" spans="1:17" ht="15">
      <c r="A61" s="13"/>
      <c r="B61" s="39">
        <v>359</v>
      </c>
      <c r="C61" s="21" t="s">
        <v>70</v>
      </c>
      <c r="D61" s="46">
        <v>21529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1"/>
        <v>21529</v>
      </c>
      <c r="P61" s="47">
        <f t="shared" si="7"/>
        <v>1.101847586877527</v>
      </c>
      <c r="Q61" s="9"/>
    </row>
    <row r="62" spans="1:17" ht="15.75">
      <c r="A62" s="29" t="s">
        <v>4</v>
      </c>
      <c r="B62" s="30"/>
      <c r="C62" s="31"/>
      <c r="D62" s="32">
        <f aca="true" t="shared" si="12" ref="D62:N62">SUM(D63:D69)</f>
        <v>359968</v>
      </c>
      <c r="E62" s="32">
        <f t="shared" si="12"/>
        <v>19565</v>
      </c>
      <c r="F62" s="32">
        <f t="shared" si="12"/>
        <v>0</v>
      </c>
      <c r="G62" s="32">
        <f t="shared" si="12"/>
        <v>0</v>
      </c>
      <c r="H62" s="32">
        <f t="shared" si="12"/>
        <v>0</v>
      </c>
      <c r="I62" s="32">
        <f t="shared" si="12"/>
        <v>441564</v>
      </c>
      <c r="J62" s="32">
        <f t="shared" si="12"/>
        <v>0</v>
      </c>
      <c r="K62" s="32">
        <f t="shared" si="12"/>
        <v>16391445</v>
      </c>
      <c r="L62" s="32">
        <f t="shared" si="12"/>
        <v>0</v>
      </c>
      <c r="M62" s="32">
        <f t="shared" si="12"/>
        <v>0</v>
      </c>
      <c r="N62" s="32">
        <f t="shared" si="12"/>
        <v>0</v>
      </c>
      <c r="O62" s="32">
        <f t="shared" si="11"/>
        <v>17212542</v>
      </c>
      <c r="P62" s="45">
        <f t="shared" si="7"/>
        <v>880.93259634577</v>
      </c>
      <c r="Q62" s="10"/>
    </row>
    <row r="63" spans="1:17" ht="15">
      <c r="A63" s="12"/>
      <c r="B63" s="25">
        <v>361.1</v>
      </c>
      <c r="C63" s="20" t="s">
        <v>71</v>
      </c>
      <c r="D63" s="46">
        <v>110347</v>
      </c>
      <c r="E63" s="46">
        <v>1365</v>
      </c>
      <c r="F63" s="46">
        <v>0</v>
      </c>
      <c r="G63" s="46">
        <v>0</v>
      </c>
      <c r="H63" s="46">
        <v>0</v>
      </c>
      <c r="I63" s="46">
        <v>271131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1"/>
        <v>382843</v>
      </c>
      <c r="P63" s="47">
        <f t="shared" si="7"/>
        <v>19.59378678540355</v>
      </c>
      <c r="Q63" s="9"/>
    </row>
    <row r="64" spans="1:17" ht="15">
      <c r="A64" s="12"/>
      <c r="B64" s="25">
        <v>361.3</v>
      </c>
      <c r="C64" s="20" t="s">
        <v>72</v>
      </c>
      <c r="D64" s="46">
        <v>-79075</v>
      </c>
      <c r="E64" s="46">
        <v>0</v>
      </c>
      <c r="F64" s="46">
        <v>0</v>
      </c>
      <c r="G64" s="46">
        <v>0</v>
      </c>
      <c r="H64" s="46">
        <v>0</v>
      </c>
      <c r="I64" s="46">
        <v>-4855</v>
      </c>
      <c r="J64" s="46">
        <v>0</v>
      </c>
      <c r="K64" s="46">
        <v>12820725</v>
      </c>
      <c r="L64" s="46">
        <v>0</v>
      </c>
      <c r="M64" s="46">
        <v>0</v>
      </c>
      <c r="N64" s="46">
        <v>0</v>
      </c>
      <c r="O64" s="46">
        <f aca="true" t="shared" si="13" ref="O64:O69">SUM(D64:N64)</f>
        <v>12736795</v>
      </c>
      <c r="P64" s="47">
        <f t="shared" si="7"/>
        <v>651.8652438712319</v>
      </c>
      <c r="Q64" s="9"/>
    </row>
    <row r="65" spans="1:17" ht="15">
      <c r="A65" s="12"/>
      <c r="B65" s="25">
        <v>365</v>
      </c>
      <c r="C65" s="20" t="s">
        <v>113</v>
      </c>
      <c r="D65" s="46">
        <v>74560</v>
      </c>
      <c r="E65" s="46">
        <v>18200</v>
      </c>
      <c r="F65" s="46">
        <v>0</v>
      </c>
      <c r="G65" s="46">
        <v>0</v>
      </c>
      <c r="H65" s="46">
        <v>0</v>
      </c>
      <c r="I65" s="46">
        <v>17953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3"/>
        <v>110713</v>
      </c>
      <c r="P65" s="47">
        <f t="shared" si="7"/>
        <v>5.666257229131481</v>
      </c>
      <c r="Q65" s="9"/>
    </row>
    <row r="66" spans="1:17" ht="15">
      <c r="A66" s="12"/>
      <c r="B66" s="25">
        <v>366</v>
      </c>
      <c r="C66" s="20" t="s">
        <v>74</v>
      </c>
      <c r="D66" s="46">
        <v>3000</v>
      </c>
      <c r="E66" s="46">
        <v>0</v>
      </c>
      <c r="F66" s="46">
        <v>0</v>
      </c>
      <c r="G66" s="46">
        <v>0</v>
      </c>
      <c r="H66" s="46">
        <v>0</v>
      </c>
      <c r="I66" s="46">
        <v>47802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3"/>
        <v>50802</v>
      </c>
      <c r="P66" s="47">
        <f t="shared" si="7"/>
        <v>2.600030707815139</v>
      </c>
      <c r="Q66" s="9"/>
    </row>
    <row r="67" spans="1:17" ht="15">
      <c r="A67" s="12"/>
      <c r="B67" s="25">
        <v>368</v>
      </c>
      <c r="C67" s="20" t="s">
        <v>75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3570720</v>
      </c>
      <c r="L67" s="46">
        <v>0</v>
      </c>
      <c r="M67" s="46">
        <v>0</v>
      </c>
      <c r="N67" s="46">
        <v>0</v>
      </c>
      <c r="O67" s="46">
        <f t="shared" si="13"/>
        <v>3570720</v>
      </c>
      <c r="P67" s="47">
        <f t="shared" si="7"/>
        <v>182.7483494549363</v>
      </c>
      <c r="Q67" s="9"/>
    </row>
    <row r="68" spans="1:17" ht="15">
      <c r="A68" s="12"/>
      <c r="B68" s="25">
        <v>369.3</v>
      </c>
      <c r="C68" s="20" t="s">
        <v>128</v>
      </c>
      <c r="D68" s="46">
        <v>5200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3"/>
        <v>5200</v>
      </c>
      <c r="P68" s="47">
        <f t="shared" si="7"/>
        <v>0.2661343978709248</v>
      </c>
      <c r="Q68" s="9"/>
    </row>
    <row r="69" spans="1:17" ht="15">
      <c r="A69" s="12"/>
      <c r="B69" s="25">
        <v>369.9</v>
      </c>
      <c r="C69" s="20" t="s">
        <v>76</v>
      </c>
      <c r="D69" s="46">
        <v>245936</v>
      </c>
      <c r="E69" s="46">
        <v>0</v>
      </c>
      <c r="F69" s="46">
        <v>0</v>
      </c>
      <c r="G69" s="46">
        <v>0</v>
      </c>
      <c r="H69" s="46">
        <v>0</v>
      </c>
      <c r="I69" s="46">
        <v>109533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3"/>
        <v>355469</v>
      </c>
      <c r="P69" s="47">
        <f aca="true" t="shared" si="14" ref="P69:P75">(O69/P$77)</f>
        <v>18.192793899380725</v>
      </c>
      <c r="Q69" s="9"/>
    </row>
    <row r="70" spans="1:17" ht="15.75">
      <c r="A70" s="29" t="s">
        <v>48</v>
      </c>
      <c r="B70" s="30"/>
      <c r="C70" s="31"/>
      <c r="D70" s="32">
        <f aca="true" t="shared" si="15" ref="D70:N70">SUM(D71:D74)</f>
        <v>10013676</v>
      </c>
      <c r="E70" s="32">
        <f t="shared" si="15"/>
        <v>2665714</v>
      </c>
      <c r="F70" s="32">
        <f t="shared" si="15"/>
        <v>0</v>
      </c>
      <c r="G70" s="32">
        <f t="shared" si="15"/>
        <v>0</v>
      </c>
      <c r="H70" s="32">
        <f t="shared" si="15"/>
        <v>0</v>
      </c>
      <c r="I70" s="32">
        <f t="shared" si="15"/>
        <v>360033</v>
      </c>
      <c r="J70" s="32">
        <f t="shared" si="15"/>
        <v>0</v>
      </c>
      <c r="K70" s="32">
        <f t="shared" si="15"/>
        <v>0</v>
      </c>
      <c r="L70" s="32">
        <f t="shared" si="15"/>
        <v>0</v>
      </c>
      <c r="M70" s="32">
        <f t="shared" si="15"/>
        <v>0</v>
      </c>
      <c r="N70" s="32">
        <f t="shared" si="15"/>
        <v>0</v>
      </c>
      <c r="O70" s="32">
        <f aca="true" t="shared" si="16" ref="O70:O75">SUM(D70:N70)</f>
        <v>13039423</v>
      </c>
      <c r="P70" s="45">
        <f t="shared" si="14"/>
        <v>667.3536516710169</v>
      </c>
      <c r="Q70" s="9"/>
    </row>
    <row r="71" spans="1:17" ht="15">
      <c r="A71" s="12"/>
      <c r="B71" s="25">
        <v>381</v>
      </c>
      <c r="C71" s="20" t="s">
        <v>77</v>
      </c>
      <c r="D71" s="46">
        <v>9916751</v>
      </c>
      <c r="E71" s="46">
        <v>2665714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16"/>
        <v>12582465</v>
      </c>
      <c r="P71" s="47">
        <f t="shared" si="14"/>
        <v>643.9666820205742</v>
      </c>
      <c r="Q71" s="9"/>
    </row>
    <row r="72" spans="1:17" ht="15">
      <c r="A72" s="12"/>
      <c r="B72" s="25">
        <v>388.1</v>
      </c>
      <c r="C72" s="20" t="s">
        <v>144</v>
      </c>
      <c r="D72" s="46">
        <v>96925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16"/>
        <v>96925</v>
      </c>
      <c r="P72" s="47">
        <f t="shared" si="14"/>
        <v>4.960591637238344</v>
      </c>
      <c r="Q72" s="9"/>
    </row>
    <row r="73" spans="1:17" ht="15">
      <c r="A73" s="12"/>
      <c r="B73" s="25">
        <v>389.4</v>
      </c>
      <c r="C73" s="20" t="s">
        <v>188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57070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16"/>
        <v>57070</v>
      </c>
      <c r="P73" s="47">
        <f t="shared" si="14"/>
        <v>2.9208250166333998</v>
      </c>
      <c r="Q73" s="9"/>
    </row>
    <row r="74" spans="1:17" ht="15.75" thickBot="1">
      <c r="A74" s="12"/>
      <c r="B74" s="25">
        <v>389.9</v>
      </c>
      <c r="C74" s="20" t="s">
        <v>189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302963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16"/>
        <v>302963</v>
      </c>
      <c r="P74" s="47">
        <f t="shared" si="14"/>
        <v>15.50555299657096</v>
      </c>
      <c r="Q74" s="9"/>
    </row>
    <row r="75" spans="1:120" ht="16.5" thickBot="1">
      <c r="A75" s="14" t="s">
        <v>64</v>
      </c>
      <c r="B75" s="23"/>
      <c r="C75" s="22"/>
      <c r="D75" s="15">
        <f aca="true" t="shared" si="17" ref="D75:N75">SUM(D5,D16,D28,D42,D57,D62,D70)</f>
        <v>20255141</v>
      </c>
      <c r="E75" s="15">
        <f t="shared" si="17"/>
        <v>6380997</v>
      </c>
      <c r="F75" s="15">
        <f t="shared" si="17"/>
        <v>0</v>
      </c>
      <c r="G75" s="15">
        <f t="shared" si="17"/>
        <v>0</v>
      </c>
      <c r="H75" s="15">
        <f t="shared" si="17"/>
        <v>0</v>
      </c>
      <c r="I75" s="15">
        <f t="shared" si="17"/>
        <v>53857363</v>
      </c>
      <c r="J75" s="15">
        <f t="shared" si="17"/>
        <v>0</v>
      </c>
      <c r="K75" s="15">
        <f t="shared" si="17"/>
        <v>16391445</v>
      </c>
      <c r="L75" s="15">
        <f t="shared" si="17"/>
        <v>0</v>
      </c>
      <c r="M75" s="15">
        <f t="shared" si="17"/>
        <v>245674</v>
      </c>
      <c r="N75" s="15">
        <f t="shared" si="17"/>
        <v>0</v>
      </c>
      <c r="O75" s="15">
        <f t="shared" si="16"/>
        <v>97130620</v>
      </c>
      <c r="P75" s="38">
        <f t="shared" si="14"/>
        <v>4971.115205486463</v>
      </c>
      <c r="Q75" s="6"/>
      <c r="R75" s="2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</row>
    <row r="76" spans="1:16" ht="15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9"/>
    </row>
    <row r="77" spans="1:16" ht="15">
      <c r="A77" s="40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8" t="s">
        <v>190</v>
      </c>
      <c r="N77" s="48"/>
      <c r="O77" s="48"/>
      <c r="P77" s="43">
        <v>19539</v>
      </c>
    </row>
    <row r="78" spans="1:16" ht="15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1"/>
    </row>
    <row r="79" spans="1:16" ht="15.75" customHeight="1" thickBot="1">
      <c r="A79" s="52" t="s">
        <v>96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4"/>
    </row>
  </sheetData>
  <sheetProtection/>
  <mergeCells count="10">
    <mergeCell ref="M77:O77"/>
    <mergeCell ref="A78:P78"/>
    <mergeCell ref="A79:P7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79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80</v>
      </c>
      <c r="F4" s="34" t="s">
        <v>81</v>
      </c>
      <c r="G4" s="34" t="s">
        <v>82</v>
      </c>
      <c r="H4" s="34" t="s">
        <v>6</v>
      </c>
      <c r="I4" s="34" t="s">
        <v>7</v>
      </c>
      <c r="J4" s="35" t="s">
        <v>83</v>
      </c>
      <c r="K4" s="35" t="s">
        <v>8</v>
      </c>
      <c r="L4" s="35" t="s">
        <v>9</v>
      </c>
      <c r="M4" s="35" t="s">
        <v>10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3572409</v>
      </c>
      <c r="E5" s="27">
        <f t="shared" si="0"/>
        <v>839187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713539</v>
      </c>
      <c r="N5" s="28">
        <f>SUM(D5:M5)</f>
        <v>5125135</v>
      </c>
      <c r="O5" s="33">
        <f aca="true" t="shared" si="1" ref="O5:O36">(N5/O$69)</f>
        <v>295.9768422268422</v>
      </c>
      <c r="P5" s="6"/>
    </row>
    <row r="6" spans="1:16" ht="15">
      <c r="A6" s="12"/>
      <c r="B6" s="25">
        <v>311</v>
      </c>
      <c r="C6" s="20" t="s">
        <v>3</v>
      </c>
      <c r="D6" s="46">
        <v>1839333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713539</v>
      </c>
      <c r="N6" s="46">
        <f>SUM(D6:M6)</f>
        <v>2552872</v>
      </c>
      <c r="O6" s="47">
        <f t="shared" si="1"/>
        <v>147.42850542850542</v>
      </c>
      <c r="P6" s="9"/>
    </row>
    <row r="7" spans="1:16" ht="15">
      <c r="A7" s="12"/>
      <c r="B7" s="25">
        <v>312.3</v>
      </c>
      <c r="C7" s="20" t="s">
        <v>11</v>
      </c>
      <c r="D7" s="46">
        <v>0</v>
      </c>
      <c r="E7" s="46">
        <v>83797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83797</v>
      </c>
      <c r="O7" s="47">
        <f t="shared" si="1"/>
        <v>4.8392815892815895</v>
      </c>
      <c r="P7" s="9"/>
    </row>
    <row r="8" spans="1:16" ht="15">
      <c r="A8" s="12"/>
      <c r="B8" s="25">
        <v>312.41</v>
      </c>
      <c r="C8" s="20" t="s">
        <v>13</v>
      </c>
      <c r="D8" s="46">
        <v>0</v>
      </c>
      <c r="E8" s="46">
        <v>463412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463412</v>
      </c>
      <c r="O8" s="47">
        <f t="shared" si="1"/>
        <v>26.76206976206976</v>
      </c>
      <c r="P8" s="9"/>
    </row>
    <row r="9" spans="1:16" ht="15">
      <c r="A9" s="12"/>
      <c r="B9" s="25">
        <v>312.42</v>
      </c>
      <c r="C9" s="20" t="s">
        <v>12</v>
      </c>
      <c r="D9" s="46">
        <v>0</v>
      </c>
      <c r="E9" s="46">
        <v>291978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291978</v>
      </c>
      <c r="O9" s="47">
        <f t="shared" si="1"/>
        <v>16.861746361746363</v>
      </c>
      <c r="P9" s="9"/>
    </row>
    <row r="10" spans="1:16" ht="15">
      <c r="A10" s="12"/>
      <c r="B10" s="25">
        <v>314.1</v>
      </c>
      <c r="C10" s="20" t="s">
        <v>14</v>
      </c>
      <c r="D10" s="46">
        <v>1437468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1437468</v>
      </c>
      <c r="O10" s="47">
        <f t="shared" si="1"/>
        <v>83.01386001386001</v>
      </c>
      <c r="P10" s="9"/>
    </row>
    <row r="11" spans="1:16" ht="15">
      <c r="A11" s="12"/>
      <c r="B11" s="25">
        <v>314.3</v>
      </c>
      <c r="C11" s="20" t="s">
        <v>15</v>
      </c>
      <c r="D11" s="46">
        <v>254379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254379</v>
      </c>
      <c r="O11" s="47">
        <f t="shared" si="1"/>
        <v>14.69040194040194</v>
      </c>
      <c r="P11" s="9"/>
    </row>
    <row r="12" spans="1:16" ht="15">
      <c r="A12" s="12"/>
      <c r="B12" s="25">
        <v>314.4</v>
      </c>
      <c r="C12" s="20" t="s">
        <v>16</v>
      </c>
      <c r="D12" s="46">
        <v>16921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16921</v>
      </c>
      <c r="O12" s="47">
        <f t="shared" si="1"/>
        <v>0.9771887271887272</v>
      </c>
      <c r="P12" s="9"/>
    </row>
    <row r="13" spans="1:16" ht="15">
      <c r="A13" s="12"/>
      <c r="B13" s="25">
        <v>316</v>
      </c>
      <c r="C13" s="20" t="s">
        <v>17</v>
      </c>
      <c r="D13" s="46">
        <v>24308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24308</v>
      </c>
      <c r="O13" s="47">
        <f t="shared" si="1"/>
        <v>1.4037884037884039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SUM(D15:D24)</f>
        <v>1049900</v>
      </c>
      <c r="E14" s="32">
        <f t="shared" si="3"/>
        <v>18931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236683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1305514</v>
      </c>
      <c r="O14" s="45">
        <f t="shared" si="1"/>
        <v>75.3935088935089</v>
      </c>
      <c r="P14" s="10"/>
    </row>
    <row r="15" spans="1:16" ht="15">
      <c r="A15" s="12"/>
      <c r="B15" s="25">
        <v>322</v>
      </c>
      <c r="C15" s="20" t="s">
        <v>0</v>
      </c>
      <c r="D15" s="46">
        <v>169686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169686</v>
      </c>
      <c r="O15" s="47">
        <f t="shared" si="1"/>
        <v>9.799376299376299</v>
      </c>
      <c r="P15" s="9"/>
    </row>
    <row r="16" spans="1:16" ht="15">
      <c r="A16" s="12"/>
      <c r="B16" s="25">
        <v>323.1</v>
      </c>
      <c r="C16" s="20" t="s">
        <v>19</v>
      </c>
      <c r="D16" s="46">
        <v>153497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3">SUM(D16:M16)</f>
        <v>153497</v>
      </c>
      <c r="O16" s="47">
        <f t="shared" si="1"/>
        <v>8.864460614460615</v>
      </c>
      <c r="P16" s="9"/>
    </row>
    <row r="17" spans="1:16" ht="15">
      <c r="A17" s="12"/>
      <c r="B17" s="25">
        <v>323.2</v>
      </c>
      <c r="C17" s="20" t="s">
        <v>20</v>
      </c>
      <c r="D17" s="46">
        <v>690334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690334</v>
      </c>
      <c r="O17" s="47">
        <f t="shared" si="1"/>
        <v>39.866828366828365</v>
      </c>
      <c r="P17" s="9"/>
    </row>
    <row r="18" spans="1:16" ht="15">
      <c r="A18" s="12"/>
      <c r="B18" s="25">
        <v>323.4</v>
      </c>
      <c r="C18" s="20" t="s">
        <v>21</v>
      </c>
      <c r="D18" s="46">
        <v>17647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17647</v>
      </c>
      <c r="O18" s="47">
        <f t="shared" si="1"/>
        <v>1.0191152691152692</v>
      </c>
      <c r="P18" s="9"/>
    </row>
    <row r="19" spans="1:16" ht="15">
      <c r="A19" s="12"/>
      <c r="B19" s="25">
        <v>323.7</v>
      </c>
      <c r="C19" s="20" t="s">
        <v>22</v>
      </c>
      <c r="D19" s="46">
        <v>7497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7497</v>
      </c>
      <c r="O19" s="47">
        <f t="shared" si="1"/>
        <v>0.43295218295218296</v>
      </c>
      <c r="P19" s="9"/>
    </row>
    <row r="20" spans="1:16" ht="15">
      <c r="A20" s="12"/>
      <c r="B20" s="25">
        <v>324.21</v>
      </c>
      <c r="C20" s="20" t="s">
        <v>23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236683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236683</v>
      </c>
      <c r="O20" s="47">
        <f t="shared" si="1"/>
        <v>13.668456918456918</v>
      </c>
      <c r="P20" s="9"/>
    </row>
    <row r="21" spans="1:16" ht="15">
      <c r="A21" s="12"/>
      <c r="B21" s="25">
        <v>324.31</v>
      </c>
      <c r="C21" s="20" t="s">
        <v>24</v>
      </c>
      <c r="D21" s="46">
        <v>0</v>
      </c>
      <c r="E21" s="46">
        <v>18931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18931</v>
      </c>
      <c r="O21" s="47">
        <f t="shared" si="1"/>
        <v>1.0932663432663432</v>
      </c>
      <c r="P21" s="9"/>
    </row>
    <row r="22" spans="1:16" ht="15">
      <c r="A22" s="12"/>
      <c r="B22" s="25">
        <v>324.61</v>
      </c>
      <c r="C22" s="20" t="s">
        <v>25</v>
      </c>
      <c r="D22" s="46">
        <v>1459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1459</v>
      </c>
      <c r="O22" s="47">
        <f t="shared" si="1"/>
        <v>0.08425733425733425</v>
      </c>
      <c r="P22" s="9"/>
    </row>
    <row r="23" spans="1:16" ht="15">
      <c r="A23" s="12"/>
      <c r="B23" s="25">
        <v>324.71</v>
      </c>
      <c r="C23" s="20" t="s">
        <v>26</v>
      </c>
      <c r="D23" s="46">
        <v>9730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9730</v>
      </c>
      <c r="O23" s="47">
        <f t="shared" si="1"/>
        <v>0.5619080619080619</v>
      </c>
      <c r="P23" s="9"/>
    </row>
    <row r="24" spans="1:16" ht="15">
      <c r="A24" s="12"/>
      <c r="B24" s="25">
        <v>329</v>
      </c>
      <c r="C24" s="20" t="s">
        <v>88</v>
      </c>
      <c r="D24" s="46">
        <v>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50</v>
      </c>
      <c r="O24" s="47">
        <f t="shared" si="1"/>
        <v>0.0028875028875028877</v>
      </c>
      <c r="P24" s="9"/>
    </row>
    <row r="25" spans="1:16" ht="15.75">
      <c r="A25" s="29" t="s">
        <v>28</v>
      </c>
      <c r="B25" s="30"/>
      <c r="C25" s="31"/>
      <c r="D25" s="32">
        <f aca="true" t="shared" si="5" ref="D25:M25">SUM(D26:D34)</f>
        <v>2560979</v>
      </c>
      <c r="E25" s="32">
        <f t="shared" si="5"/>
        <v>152397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2713376</v>
      </c>
      <c r="O25" s="45">
        <f t="shared" si="1"/>
        <v>156.6976206976207</v>
      </c>
      <c r="P25" s="10"/>
    </row>
    <row r="26" spans="1:16" ht="15">
      <c r="A26" s="12"/>
      <c r="B26" s="25">
        <v>331.2</v>
      </c>
      <c r="C26" s="20" t="s">
        <v>27</v>
      </c>
      <c r="D26" s="46">
        <v>25085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25085</v>
      </c>
      <c r="O26" s="47">
        <f t="shared" si="1"/>
        <v>1.4486601986601986</v>
      </c>
      <c r="P26" s="9"/>
    </row>
    <row r="27" spans="1:16" ht="15">
      <c r="A27" s="12"/>
      <c r="B27" s="25">
        <v>331.5</v>
      </c>
      <c r="C27" s="20" t="s">
        <v>29</v>
      </c>
      <c r="D27" s="46">
        <v>588084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588084</v>
      </c>
      <c r="O27" s="47">
        <f t="shared" si="1"/>
        <v>33.96188496188496</v>
      </c>
      <c r="P27" s="9"/>
    </row>
    <row r="28" spans="1:16" ht="15">
      <c r="A28" s="12"/>
      <c r="B28" s="25">
        <v>335.12</v>
      </c>
      <c r="C28" s="20" t="s">
        <v>34</v>
      </c>
      <c r="D28" s="46">
        <v>392341</v>
      </c>
      <c r="E28" s="46">
        <v>150697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33">SUM(D28:M28)</f>
        <v>543038</v>
      </c>
      <c r="O28" s="47">
        <f t="shared" si="1"/>
        <v>31.360475860475862</v>
      </c>
      <c r="P28" s="9"/>
    </row>
    <row r="29" spans="1:16" ht="15">
      <c r="A29" s="12"/>
      <c r="B29" s="25">
        <v>335.14</v>
      </c>
      <c r="C29" s="20" t="s">
        <v>35</v>
      </c>
      <c r="D29" s="46">
        <v>9221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9221</v>
      </c>
      <c r="O29" s="47">
        <f t="shared" si="1"/>
        <v>0.5325132825132826</v>
      </c>
      <c r="P29" s="9"/>
    </row>
    <row r="30" spans="1:16" ht="15">
      <c r="A30" s="12"/>
      <c r="B30" s="25">
        <v>335.15</v>
      </c>
      <c r="C30" s="20" t="s">
        <v>36</v>
      </c>
      <c r="D30" s="46">
        <v>7587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7587</v>
      </c>
      <c r="O30" s="47">
        <f t="shared" si="1"/>
        <v>0.43814968814968813</v>
      </c>
      <c r="P30" s="9"/>
    </row>
    <row r="31" spans="1:16" ht="15">
      <c r="A31" s="12"/>
      <c r="B31" s="25">
        <v>335.18</v>
      </c>
      <c r="C31" s="20" t="s">
        <v>37</v>
      </c>
      <c r="D31" s="46">
        <v>844954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844954</v>
      </c>
      <c r="O31" s="47">
        <f t="shared" si="1"/>
        <v>48.79614229614229</v>
      </c>
      <c r="P31" s="9"/>
    </row>
    <row r="32" spans="1:16" ht="15">
      <c r="A32" s="12"/>
      <c r="B32" s="25">
        <v>335.21</v>
      </c>
      <c r="C32" s="20" t="s">
        <v>38</v>
      </c>
      <c r="D32" s="46">
        <v>0</v>
      </c>
      <c r="E32" s="46">
        <v>1700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1700</v>
      </c>
      <c r="O32" s="47">
        <f t="shared" si="1"/>
        <v>0.09817509817509817</v>
      </c>
      <c r="P32" s="9"/>
    </row>
    <row r="33" spans="1:16" ht="15">
      <c r="A33" s="12"/>
      <c r="B33" s="25">
        <v>335.7</v>
      </c>
      <c r="C33" s="20" t="s">
        <v>39</v>
      </c>
      <c r="D33" s="46">
        <v>535305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535305</v>
      </c>
      <c r="O33" s="47">
        <f t="shared" si="1"/>
        <v>30.913894663894663</v>
      </c>
      <c r="P33" s="9"/>
    </row>
    <row r="34" spans="1:16" ht="15">
      <c r="A34" s="12"/>
      <c r="B34" s="25">
        <v>338</v>
      </c>
      <c r="C34" s="20" t="s">
        <v>40</v>
      </c>
      <c r="D34" s="46">
        <v>158402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158402</v>
      </c>
      <c r="O34" s="47">
        <f t="shared" si="1"/>
        <v>9.147724647724647</v>
      </c>
      <c r="P34" s="9"/>
    </row>
    <row r="35" spans="1:16" ht="15.75">
      <c r="A35" s="29" t="s">
        <v>46</v>
      </c>
      <c r="B35" s="30"/>
      <c r="C35" s="31"/>
      <c r="D35" s="32">
        <f aca="true" t="shared" si="7" ref="D35:M35">SUM(D36:D51)</f>
        <v>1517679</v>
      </c>
      <c r="E35" s="32">
        <f t="shared" si="7"/>
        <v>696130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49157879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51371688</v>
      </c>
      <c r="O35" s="45">
        <f t="shared" si="1"/>
        <v>2966.7179487179487</v>
      </c>
      <c r="P35" s="10"/>
    </row>
    <row r="36" spans="1:16" ht="15">
      <c r="A36" s="12"/>
      <c r="B36" s="25">
        <v>341.9</v>
      </c>
      <c r="C36" s="20" t="s">
        <v>49</v>
      </c>
      <c r="D36" s="46">
        <v>68045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8" ref="N36:N51">SUM(D36:M36)</f>
        <v>68045</v>
      </c>
      <c r="O36" s="47">
        <f t="shared" si="1"/>
        <v>3.9296026796026795</v>
      </c>
      <c r="P36" s="9"/>
    </row>
    <row r="37" spans="1:16" ht="15">
      <c r="A37" s="12"/>
      <c r="B37" s="25">
        <v>342.1</v>
      </c>
      <c r="C37" s="20" t="s">
        <v>50</v>
      </c>
      <c r="D37" s="46">
        <v>161447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161447</v>
      </c>
      <c r="O37" s="47">
        <f aca="true" t="shared" si="9" ref="O37:O67">(N37/O$69)</f>
        <v>9.323573573573574</v>
      </c>
      <c r="P37" s="9"/>
    </row>
    <row r="38" spans="1:16" ht="15">
      <c r="A38" s="12"/>
      <c r="B38" s="25">
        <v>342.2</v>
      </c>
      <c r="C38" s="20" t="s">
        <v>90</v>
      </c>
      <c r="D38" s="46">
        <v>0</v>
      </c>
      <c r="E38" s="46">
        <v>572915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572915</v>
      </c>
      <c r="O38" s="47">
        <f t="shared" si="9"/>
        <v>33.08587433587434</v>
      </c>
      <c r="P38" s="9"/>
    </row>
    <row r="39" spans="1:16" ht="15">
      <c r="A39" s="12"/>
      <c r="B39" s="25">
        <v>342.5</v>
      </c>
      <c r="C39" s="20" t="s">
        <v>91</v>
      </c>
      <c r="D39" s="46">
        <v>7410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7410</v>
      </c>
      <c r="O39" s="47">
        <f t="shared" si="9"/>
        <v>0.42792792792792794</v>
      </c>
      <c r="P39" s="9"/>
    </row>
    <row r="40" spans="1:16" ht="15">
      <c r="A40" s="12"/>
      <c r="B40" s="25">
        <v>343.1</v>
      </c>
      <c r="C40" s="20" t="s">
        <v>52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34062576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34062576</v>
      </c>
      <c r="O40" s="47">
        <f t="shared" si="9"/>
        <v>1967.115731115731</v>
      </c>
      <c r="P40" s="9"/>
    </row>
    <row r="41" spans="1:16" ht="15">
      <c r="A41" s="12"/>
      <c r="B41" s="25">
        <v>343.3</v>
      </c>
      <c r="C41" s="20" t="s">
        <v>53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3886366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3886366</v>
      </c>
      <c r="O41" s="47">
        <f t="shared" si="9"/>
        <v>224.43786093786093</v>
      </c>
      <c r="P41" s="9"/>
    </row>
    <row r="42" spans="1:16" ht="15">
      <c r="A42" s="12"/>
      <c r="B42" s="25">
        <v>343.4</v>
      </c>
      <c r="C42" s="20" t="s">
        <v>54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3003622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3003622</v>
      </c>
      <c r="O42" s="47">
        <f t="shared" si="9"/>
        <v>173.45934395934395</v>
      </c>
      <c r="P42" s="9"/>
    </row>
    <row r="43" spans="1:16" ht="15">
      <c r="A43" s="12"/>
      <c r="B43" s="25">
        <v>343.5</v>
      </c>
      <c r="C43" s="20" t="s">
        <v>55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3850353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3850353</v>
      </c>
      <c r="O43" s="47">
        <f t="shared" si="9"/>
        <v>222.3581081081081</v>
      </c>
      <c r="P43" s="9"/>
    </row>
    <row r="44" spans="1:16" ht="15">
      <c r="A44" s="12"/>
      <c r="B44" s="25">
        <v>343.7</v>
      </c>
      <c r="C44" s="20" t="s">
        <v>56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629067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629067</v>
      </c>
      <c r="O44" s="47">
        <f t="shared" si="9"/>
        <v>36.32865557865558</v>
      </c>
      <c r="P44" s="9"/>
    </row>
    <row r="45" spans="1:16" ht="15">
      <c r="A45" s="12"/>
      <c r="B45" s="25">
        <v>343.9</v>
      </c>
      <c r="C45" s="20" t="s">
        <v>57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154260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154260</v>
      </c>
      <c r="O45" s="47">
        <f t="shared" si="9"/>
        <v>8.90852390852391</v>
      </c>
      <c r="P45" s="9"/>
    </row>
    <row r="46" spans="1:16" ht="15">
      <c r="A46" s="12"/>
      <c r="B46" s="25">
        <v>344.1</v>
      </c>
      <c r="C46" s="20" t="s">
        <v>58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3571635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3571635</v>
      </c>
      <c r="O46" s="47">
        <f t="shared" si="9"/>
        <v>206.2621275121275</v>
      </c>
      <c r="P46" s="9"/>
    </row>
    <row r="47" spans="1:16" ht="15">
      <c r="A47" s="12"/>
      <c r="B47" s="25">
        <v>344.9</v>
      </c>
      <c r="C47" s="20" t="s">
        <v>92</v>
      </c>
      <c r="D47" s="46">
        <v>0</v>
      </c>
      <c r="E47" s="46">
        <v>123215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123215</v>
      </c>
      <c r="O47" s="47">
        <f t="shared" si="9"/>
        <v>7.1156733656733655</v>
      </c>
      <c r="P47" s="9"/>
    </row>
    <row r="48" spans="1:16" ht="15">
      <c r="A48" s="12"/>
      <c r="B48" s="25">
        <v>347.1</v>
      </c>
      <c r="C48" s="20" t="s">
        <v>59</v>
      </c>
      <c r="D48" s="46">
        <v>9686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9686</v>
      </c>
      <c r="O48" s="47">
        <f t="shared" si="9"/>
        <v>0.5593670593670593</v>
      </c>
      <c r="P48" s="9"/>
    </row>
    <row r="49" spans="1:16" ht="15">
      <c r="A49" s="12"/>
      <c r="B49" s="25">
        <v>347.2</v>
      </c>
      <c r="C49" s="20" t="s">
        <v>60</v>
      </c>
      <c r="D49" s="46">
        <v>233659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233659</v>
      </c>
      <c r="O49" s="47">
        <f t="shared" si="9"/>
        <v>13.493820743820743</v>
      </c>
      <c r="P49" s="9"/>
    </row>
    <row r="50" spans="1:16" ht="15">
      <c r="A50" s="12"/>
      <c r="B50" s="25">
        <v>347.5</v>
      </c>
      <c r="C50" s="20" t="s">
        <v>62</v>
      </c>
      <c r="D50" s="46">
        <v>1011998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8"/>
        <v>1011998</v>
      </c>
      <c r="O50" s="47">
        <f t="shared" si="9"/>
        <v>58.44294294294294</v>
      </c>
      <c r="P50" s="9"/>
    </row>
    <row r="51" spans="1:16" ht="15">
      <c r="A51" s="12"/>
      <c r="B51" s="25">
        <v>347.9</v>
      </c>
      <c r="C51" s="20" t="s">
        <v>63</v>
      </c>
      <c r="D51" s="46">
        <v>25434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8"/>
        <v>25434</v>
      </c>
      <c r="O51" s="47">
        <f t="shared" si="9"/>
        <v>1.4688149688149688</v>
      </c>
      <c r="P51" s="9"/>
    </row>
    <row r="52" spans="1:16" ht="15.75">
      <c r="A52" s="29" t="s">
        <v>47</v>
      </c>
      <c r="B52" s="30"/>
      <c r="C52" s="31"/>
      <c r="D52" s="32">
        <f aca="true" t="shared" si="10" ref="D52:M52">SUM(D53:D56)</f>
        <v>151952</v>
      </c>
      <c r="E52" s="32">
        <f t="shared" si="10"/>
        <v>250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0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 aca="true" t="shared" si="11" ref="N52:N58">SUM(D52:M52)</f>
        <v>152202</v>
      </c>
      <c r="O52" s="45">
        <f t="shared" si="9"/>
        <v>8.78967428967429</v>
      </c>
      <c r="P52" s="10"/>
    </row>
    <row r="53" spans="1:16" ht="15">
      <c r="A53" s="13"/>
      <c r="B53" s="39">
        <v>351.1</v>
      </c>
      <c r="C53" s="21" t="s">
        <v>66</v>
      </c>
      <c r="D53" s="46">
        <v>129742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129742</v>
      </c>
      <c r="O53" s="47">
        <f t="shared" si="9"/>
        <v>7.492607992607993</v>
      </c>
      <c r="P53" s="9"/>
    </row>
    <row r="54" spans="1:16" ht="15">
      <c r="A54" s="13"/>
      <c r="B54" s="39">
        <v>352</v>
      </c>
      <c r="C54" s="21" t="s">
        <v>67</v>
      </c>
      <c r="D54" s="46">
        <v>11022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11022</v>
      </c>
      <c r="O54" s="47">
        <f t="shared" si="9"/>
        <v>0.6365211365211365</v>
      </c>
      <c r="P54" s="9"/>
    </row>
    <row r="55" spans="1:16" ht="15">
      <c r="A55" s="13"/>
      <c r="B55" s="39">
        <v>354</v>
      </c>
      <c r="C55" s="21" t="s">
        <v>68</v>
      </c>
      <c r="D55" s="46">
        <v>1880</v>
      </c>
      <c r="E55" s="46">
        <v>250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2130</v>
      </c>
      <c r="O55" s="47">
        <f t="shared" si="9"/>
        <v>0.12300762300762301</v>
      </c>
      <c r="P55" s="9"/>
    </row>
    <row r="56" spans="1:16" ht="15">
      <c r="A56" s="13"/>
      <c r="B56" s="39">
        <v>359</v>
      </c>
      <c r="C56" s="21" t="s">
        <v>70</v>
      </c>
      <c r="D56" s="46">
        <v>9308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9308</v>
      </c>
      <c r="O56" s="47">
        <f t="shared" si="9"/>
        <v>0.5375375375375375</v>
      </c>
      <c r="P56" s="9"/>
    </row>
    <row r="57" spans="1:16" ht="15.75">
      <c r="A57" s="29" t="s">
        <v>4</v>
      </c>
      <c r="B57" s="30"/>
      <c r="C57" s="31"/>
      <c r="D57" s="32">
        <f aca="true" t="shared" si="12" ref="D57:M57">SUM(D58:D64)</f>
        <v>211946</v>
      </c>
      <c r="E57" s="32">
        <f t="shared" si="12"/>
        <v>4010</v>
      </c>
      <c r="F57" s="32">
        <f t="shared" si="12"/>
        <v>0</v>
      </c>
      <c r="G57" s="32">
        <f t="shared" si="12"/>
        <v>0</v>
      </c>
      <c r="H57" s="32">
        <f t="shared" si="12"/>
        <v>0</v>
      </c>
      <c r="I57" s="32">
        <f t="shared" si="12"/>
        <v>2980394</v>
      </c>
      <c r="J57" s="32">
        <f t="shared" si="12"/>
        <v>0</v>
      </c>
      <c r="K57" s="32">
        <f t="shared" si="12"/>
        <v>7954041</v>
      </c>
      <c r="L57" s="32">
        <f t="shared" si="12"/>
        <v>0</v>
      </c>
      <c r="M57" s="32">
        <f t="shared" si="12"/>
        <v>8074</v>
      </c>
      <c r="N57" s="32">
        <f t="shared" si="11"/>
        <v>11158465</v>
      </c>
      <c r="O57" s="45">
        <f t="shared" si="9"/>
        <v>644.4019981519981</v>
      </c>
      <c r="P57" s="10"/>
    </row>
    <row r="58" spans="1:16" ht="15">
      <c r="A58" s="12"/>
      <c r="B58" s="25">
        <v>361.1</v>
      </c>
      <c r="C58" s="20" t="s">
        <v>71</v>
      </c>
      <c r="D58" s="46">
        <v>29421</v>
      </c>
      <c r="E58" s="46">
        <v>725</v>
      </c>
      <c r="F58" s="46">
        <v>0</v>
      </c>
      <c r="G58" s="46">
        <v>0</v>
      </c>
      <c r="H58" s="46">
        <v>0</v>
      </c>
      <c r="I58" s="46">
        <v>121674</v>
      </c>
      <c r="J58" s="46">
        <v>0</v>
      </c>
      <c r="K58" s="46">
        <v>0</v>
      </c>
      <c r="L58" s="46">
        <v>0</v>
      </c>
      <c r="M58" s="46">
        <v>8059</v>
      </c>
      <c r="N58" s="46">
        <f t="shared" si="11"/>
        <v>159879</v>
      </c>
      <c r="O58" s="47">
        <f t="shared" si="9"/>
        <v>9.233021483021483</v>
      </c>
      <c r="P58" s="9"/>
    </row>
    <row r="59" spans="1:16" ht="15">
      <c r="A59" s="12"/>
      <c r="B59" s="25">
        <v>361.3</v>
      </c>
      <c r="C59" s="20" t="s">
        <v>72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5299579</v>
      </c>
      <c r="L59" s="46">
        <v>0</v>
      </c>
      <c r="M59" s="46">
        <v>0</v>
      </c>
      <c r="N59" s="46">
        <f aca="true" t="shared" si="13" ref="N59:N64">SUM(D59:M59)</f>
        <v>5299579</v>
      </c>
      <c r="O59" s="47">
        <f t="shared" si="9"/>
        <v>306.0509933009933</v>
      </c>
      <c r="P59" s="9"/>
    </row>
    <row r="60" spans="1:16" ht="15">
      <c r="A60" s="12"/>
      <c r="B60" s="25">
        <v>362</v>
      </c>
      <c r="C60" s="20" t="s">
        <v>93</v>
      </c>
      <c r="D60" s="46">
        <v>1719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1719</v>
      </c>
      <c r="O60" s="47">
        <f t="shared" si="9"/>
        <v>0.09927234927234928</v>
      </c>
      <c r="P60" s="9"/>
    </row>
    <row r="61" spans="1:16" ht="15">
      <c r="A61" s="12"/>
      <c r="B61" s="25">
        <v>364</v>
      </c>
      <c r="C61" s="20" t="s">
        <v>73</v>
      </c>
      <c r="D61" s="46">
        <v>68616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68616</v>
      </c>
      <c r="O61" s="47">
        <f t="shared" si="9"/>
        <v>3.9625779625779627</v>
      </c>
      <c r="P61" s="9"/>
    </row>
    <row r="62" spans="1:16" ht="15">
      <c r="A62" s="12"/>
      <c r="B62" s="25">
        <v>366</v>
      </c>
      <c r="C62" s="20" t="s">
        <v>74</v>
      </c>
      <c r="D62" s="46">
        <v>16744</v>
      </c>
      <c r="E62" s="46">
        <v>3285</v>
      </c>
      <c r="F62" s="46">
        <v>0</v>
      </c>
      <c r="G62" s="46">
        <v>0</v>
      </c>
      <c r="H62" s="46">
        <v>0</v>
      </c>
      <c r="I62" s="46">
        <v>2439077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2459106</v>
      </c>
      <c r="O62" s="47">
        <f t="shared" si="9"/>
        <v>142.01351351351352</v>
      </c>
      <c r="P62" s="9"/>
    </row>
    <row r="63" spans="1:16" ht="15">
      <c r="A63" s="12"/>
      <c r="B63" s="25">
        <v>368</v>
      </c>
      <c r="C63" s="20" t="s">
        <v>75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2654462</v>
      </c>
      <c r="L63" s="46">
        <v>0</v>
      </c>
      <c r="M63" s="46">
        <v>0</v>
      </c>
      <c r="N63" s="46">
        <f t="shared" si="13"/>
        <v>2654462</v>
      </c>
      <c r="O63" s="47">
        <f t="shared" si="9"/>
        <v>153.2953337953338</v>
      </c>
      <c r="P63" s="9"/>
    </row>
    <row r="64" spans="1:16" ht="15">
      <c r="A64" s="12"/>
      <c r="B64" s="25">
        <v>369.9</v>
      </c>
      <c r="C64" s="20" t="s">
        <v>76</v>
      </c>
      <c r="D64" s="46">
        <v>95446</v>
      </c>
      <c r="E64" s="46">
        <v>0</v>
      </c>
      <c r="F64" s="46">
        <v>0</v>
      </c>
      <c r="G64" s="46">
        <v>0</v>
      </c>
      <c r="H64" s="46">
        <v>0</v>
      </c>
      <c r="I64" s="46">
        <v>419643</v>
      </c>
      <c r="J64" s="46">
        <v>0</v>
      </c>
      <c r="K64" s="46">
        <v>0</v>
      </c>
      <c r="L64" s="46">
        <v>0</v>
      </c>
      <c r="M64" s="46">
        <v>15</v>
      </c>
      <c r="N64" s="46">
        <f t="shared" si="13"/>
        <v>515104</v>
      </c>
      <c r="O64" s="47">
        <f t="shared" si="9"/>
        <v>29.747285747285748</v>
      </c>
      <c r="P64" s="9"/>
    </row>
    <row r="65" spans="1:16" ht="15.75">
      <c r="A65" s="29" t="s">
        <v>48</v>
      </c>
      <c r="B65" s="30"/>
      <c r="C65" s="31"/>
      <c r="D65" s="32">
        <f aca="true" t="shared" si="14" ref="D65:M65">SUM(D66:D66)</f>
        <v>8133766</v>
      </c>
      <c r="E65" s="32">
        <f t="shared" si="14"/>
        <v>1252187</v>
      </c>
      <c r="F65" s="32">
        <f t="shared" si="14"/>
        <v>0</v>
      </c>
      <c r="G65" s="32">
        <f t="shared" si="14"/>
        <v>0</v>
      </c>
      <c r="H65" s="32">
        <f t="shared" si="14"/>
        <v>0</v>
      </c>
      <c r="I65" s="32">
        <f t="shared" si="14"/>
        <v>0</v>
      </c>
      <c r="J65" s="32">
        <f t="shared" si="14"/>
        <v>0</v>
      </c>
      <c r="K65" s="32">
        <f t="shared" si="14"/>
        <v>0</v>
      </c>
      <c r="L65" s="32">
        <f t="shared" si="14"/>
        <v>0</v>
      </c>
      <c r="M65" s="32">
        <f t="shared" si="14"/>
        <v>0</v>
      </c>
      <c r="N65" s="32">
        <f>SUM(D65:M65)</f>
        <v>9385953</v>
      </c>
      <c r="O65" s="45">
        <f t="shared" si="9"/>
        <v>542.0393277893278</v>
      </c>
      <c r="P65" s="9"/>
    </row>
    <row r="66" spans="1:16" ht="15.75" thickBot="1">
      <c r="A66" s="12"/>
      <c r="B66" s="25">
        <v>381</v>
      </c>
      <c r="C66" s="20" t="s">
        <v>77</v>
      </c>
      <c r="D66" s="46">
        <v>8133766</v>
      </c>
      <c r="E66" s="46">
        <v>1252187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9385953</v>
      </c>
      <c r="O66" s="47">
        <f t="shared" si="9"/>
        <v>542.0393277893278</v>
      </c>
      <c r="P66" s="9"/>
    </row>
    <row r="67" spans="1:119" ht="16.5" thickBot="1">
      <c r="A67" s="14" t="s">
        <v>64</v>
      </c>
      <c r="B67" s="23"/>
      <c r="C67" s="22"/>
      <c r="D67" s="15">
        <f aca="true" t="shared" si="15" ref="D67:M67">SUM(D5,D14,D25,D35,D52,D57,D65)</f>
        <v>17198631</v>
      </c>
      <c r="E67" s="15">
        <f t="shared" si="15"/>
        <v>2963092</v>
      </c>
      <c r="F67" s="15">
        <f t="shared" si="15"/>
        <v>0</v>
      </c>
      <c r="G67" s="15">
        <f t="shared" si="15"/>
        <v>0</v>
      </c>
      <c r="H67" s="15">
        <f t="shared" si="15"/>
        <v>0</v>
      </c>
      <c r="I67" s="15">
        <f t="shared" si="15"/>
        <v>52374956</v>
      </c>
      <c r="J67" s="15">
        <f t="shared" si="15"/>
        <v>0</v>
      </c>
      <c r="K67" s="15">
        <f t="shared" si="15"/>
        <v>7954041</v>
      </c>
      <c r="L67" s="15">
        <f t="shared" si="15"/>
        <v>0</v>
      </c>
      <c r="M67" s="15">
        <f t="shared" si="15"/>
        <v>721613</v>
      </c>
      <c r="N67" s="15">
        <f>SUM(D67:M67)</f>
        <v>81212333</v>
      </c>
      <c r="O67" s="38">
        <f t="shared" si="9"/>
        <v>4690.0169207669205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5" ht="15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5" ht="15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8" t="s">
        <v>101</v>
      </c>
      <c r="M69" s="48"/>
      <c r="N69" s="48"/>
      <c r="O69" s="43">
        <v>17316</v>
      </c>
    </row>
    <row r="70" spans="1:15" ht="15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5" ht="15.75" customHeight="1" thickBot="1">
      <c r="A71" s="52" t="s">
        <v>96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sheetProtection/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79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80</v>
      </c>
      <c r="F4" s="34" t="s">
        <v>81</v>
      </c>
      <c r="G4" s="34" t="s">
        <v>82</v>
      </c>
      <c r="H4" s="34" t="s">
        <v>6</v>
      </c>
      <c r="I4" s="34" t="s">
        <v>7</v>
      </c>
      <c r="J4" s="35" t="s">
        <v>83</v>
      </c>
      <c r="K4" s="35" t="s">
        <v>8</v>
      </c>
      <c r="L4" s="35" t="s">
        <v>9</v>
      </c>
      <c r="M4" s="35" t="s">
        <v>10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3744200</v>
      </c>
      <c r="E5" s="27">
        <f t="shared" si="0"/>
        <v>846758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891778</v>
      </c>
      <c r="N5" s="28">
        <f>SUM(D5:M5)</f>
        <v>5482736</v>
      </c>
      <c r="O5" s="33">
        <f aca="true" t="shared" si="1" ref="O5:O36">(N5/O$69)</f>
        <v>316.50037522369104</v>
      </c>
      <c r="P5" s="6"/>
    </row>
    <row r="6" spans="1:16" ht="15">
      <c r="A6" s="12"/>
      <c r="B6" s="25">
        <v>311</v>
      </c>
      <c r="C6" s="20" t="s">
        <v>3</v>
      </c>
      <c r="D6" s="46">
        <v>1937412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891778</v>
      </c>
      <c r="N6" s="46">
        <f>SUM(D6:M6)</f>
        <v>2829190</v>
      </c>
      <c r="O6" s="47">
        <f t="shared" si="1"/>
        <v>163.3198637649368</v>
      </c>
      <c r="P6" s="9"/>
    </row>
    <row r="7" spans="1:16" ht="15">
      <c r="A7" s="12"/>
      <c r="B7" s="25">
        <v>312.3</v>
      </c>
      <c r="C7" s="20" t="s">
        <v>11</v>
      </c>
      <c r="D7" s="46">
        <v>0</v>
      </c>
      <c r="E7" s="46">
        <v>84840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84840</v>
      </c>
      <c r="O7" s="47">
        <f t="shared" si="1"/>
        <v>4.897535068983433</v>
      </c>
      <c r="P7" s="9"/>
    </row>
    <row r="8" spans="1:16" ht="15">
      <c r="A8" s="12"/>
      <c r="B8" s="25">
        <v>312.41</v>
      </c>
      <c r="C8" s="20" t="s">
        <v>13</v>
      </c>
      <c r="D8" s="46">
        <v>0</v>
      </c>
      <c r="E8" s="46">
        <v>470164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470164</v>
      </c>
      <c r="O8" s="47">
        <f t="shared" si="1"/>
        <v>27.141026381111818</v>
      </c>
      <c r="P8" s="9"/>
    </row>
    <row r="9" spans="1:16" ht="15">
      <c r="A9" s="12"/>
      <c r="B9" s="25">
        <v>312.42</v>
      </c>
      <c r="C9" s="20" t="s">
        <v>12</v>
      </c>
      <c r="D9" s="46">
        <v>0</v>
      </c>
      <c r="E9" s="46">
        <v>291754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291754</v>
      </c>
      <c r="O9" s="47">
        <f t="shared" si="1"/>
        <v>16.842001962708537</v>
      </c>
      <c r="P9" s="9"/>
    </row>
    <row r="10" spans="1:16" ht="15">
      <c r="A10" s="12"/>
      <c r="B10" s="25">
        <v>314.1</v>
      </c>
      <c r="C10" s="20" t="s">
        <v>14</v>
      </c>
      <c r="D10" s="46">
        <v>1537319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1537319</v>
      </c>
      <c r="O10" s="47">
        <f t="shared" si="1"/>
        <v>88.74438607631473</v>
      </c>
      <c r="P10" s="9"/>
    </row>
    <row r="11" spans="1:16" ht="15">
      <c r="A11" s="12"/>
      <c r="B11" s="25">
        <v>314.3</v>
      </c>
      <c r="C11" s="20" t="s">
        <v>15</v>
      </c>
      <c r="D11" s="46">
        <v>232927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232927</v>
      </c>
      <c r="O11" s="47">
        <f t="shared" si="1"/>
        <v>13.44611210529354</v>
      </c>
      <c r="P11" s="9"/>
    </row>
    <row r="12" spans="1:16" ht="15">
      <c r="A12" s="12"/>
      <c r="B12" s="25">
        <v>314.4</v>
      </c>
      <c r="C12" s="20" t="s">
        <v>16</v>
      </c>
      <c r="D12" s="46">
        <v>12970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12970</v>
      </c>
      <c r="O12" s="47">
        <f t="shared" si="1"/>
        <v>0.7487155804421867</v>
      </c>
      <c r="P12" s="9"/>
    </row>
    <row r="13" spans="1:16" ht="15">
      <c r="A13" s="12"/>
      <c r="B13" s="25">
        <v>316</v>
      </c>
      <c r="C13" s="20" t="s">
        <v>17</v>
      </c>
      <c r="D13" s="46">
        <v>23572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23572</v>
      </c>
      <c r="O13" s="47">
        <f t="shared" si="1"/>
        <v>1.3607342839000174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SUM(D15:D24)</f>
        <v>1118408</v>
      </c>
      <c r="E14" s="32">
        <f t="shared" si="3"/>
        <v>61152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238163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1417723</v>
      </c>
      <c r="O14" s="45">
        <f t="shared" si="1"/>
        <v>81.84050106794434</v>
      </c>
      <c r="P14" s="10"/>
    </row>
    <row r="15" spans="1:16" ht="15">
      <c r="A15" s="12"/>
      <c r="B15" s="25">
        <v>322</v>
      </c>
      <c r="C15" s="20" t="s">
        <v>0</v>
      </c>
      <c r="D15" s="46">
        <v>151053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151053</v>
      </c>
      <c r="O15" s="47">
        <f t="shared" si="1"/>
        <v>8.71979449287075</v>
      </c>
      <c r="P15" s="9"/>
    </row>
    <row r="16" spans="1:16" ht="15">
      <c r="A16" s="12"/>
      <c r="B16" s="25">
        <v>323.1</v>
      </c>
      <c r="C16" s="20" t="s">
        <v>19</v>
      </c>
      <c r="D16" s="46">
        <v>143205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3">SUM(D16:M16)</f>
        <v>143205</v>
      </c>
      <c r="O16" s="47">
        <f t="shared" si="1"/>
        <v>8.266755180973272</v>
      </c>
      <c r="P16" s="9"/>
    </row>
    <row r="17" spans="1:16" ht="15">
      <c r="A17" s="12"/>
      <c r="B17" s="25">
        <v>323.2</v>
      </c>
      <c r="C17" s="20" t="s">
        <v>20</v>
      </c>
      <c r="D17" s="46">
        <v>689849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689849</v>
      </c>
      <c r="O17" s="47">
        <f t="shared" si="1"/>
        <v>39.822721237660915</v>
      </c>
      <c r="P17" s="9"/>
    </row>
    <row r="18" spans="1:16" ht="15">
      <c r="A18" s="12"/>
      <c r="B18" s="25">
        <v>323.4</v>
      </c>
      <c r="C18" s="20" t="s">
        <v>21</v>
      </c>
      <c r="D18" s="46">
        <v>30888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30888</v>
      </c>
      <c r="O18" s="47">
        <f t="shared" si="1"/>
        <v>1.7830629798533741</v>
      </c>
      <c r="P18" s="9"/>
    </row>
    <row r="19" spans="1:16" ht="15">
      <c r="A19" s="12"/>
      <c r="B19" s="25">
        <v>323.7</v>
      </c>
      <c r="C19" s="20" t="s">
        <v>22</v>
      </c>
      <c r="D19" s="46">
        <v>7202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7202</v>
      </c>
      <c r="O19" s="47">
        <f t="shared" si="1"/>
        <v>0.4157478496796167</v>
      </c>
      <c r="P19" s="9"/>
    </row>
    <row r="20" spans="1:16" ht="15">
      <c r="A20" s="12"/>
      <c r="B20" s="25">
        <v>324.21</v>
      </c>
      <c r="C20" s="20" t="s">
        <v>23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238163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238163</v>
      </c>
      <c r="O20" s="47">
        <f t="shared" si="1"/>
        <v>13.74836922011199</v>
      </c>
      <c r="P20" s="9"/>
    </row>
    <row r="21" spans="1:16" ht="15">
      <c r="A21" s="12"/>
      <c r="B21" s="25">
        <v>324.31</v>
      </c>
      <c r="C21" s="20" t="s">
        <v>24</v>
      </c>
      <c r="D21" s="46">
        <v>0</v>
      </c>
      <c r="E21" s="46">
        <v>61152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61152</v>
      </c>
      <c r="O21" s="47">
        <f t="shared" si="1"/>
        <v>3.530104485366276</v>
      </c>
      <c r="P21" s="9"/>
    </row>
    <row r="22" spans="1:16" ht="15">
      <c r="A22" s="12"/>
      <c r="B22" s="25">
        <v>324.61</v>
      </c>
      <c r="C22" s="20" t="s">
        <v>25</v>
      </c>
      <c r="D22" s="46">
        <v>55732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55732</v>
      </c>
      <c r="O22" s="47">
        <f t="shared" si="1"/>
        <v>3.2172256537551234</v>
      </c>
      <c r="P22" s="9"/>
    </row>
    <row r="23" spans="1:16" ht="15">
      <c r="A23" s="12"/>
      <c r="B23" s="25">
        <v>324.71</v>
      </c>
      <c r="C23" s="20" t="s">
        <v>26</v>
      </c>
      <c r="D23" s="46">
        <v>40429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40429</v>
      </c>
      <c r="O23" s="47">
        <f t="shared" si="1"/>
        <v>2.333833631588062</v>
      </c>
      <c r="P23" s="9"/>
    </row>
    <row r="24" spans="1:16" ht="15">
      <c r="A24" s="12"/>
      <c r="B24" s="25">
        <v>329</v>
      </c>
      <c r="C24" s="20" t="s">
        <v>88</v>
      </c>
      <c r="D24" s="46">
        <v>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50</v>
      </c>
      <c r="O24" s="47">
        <f t="shared" si="1"/>
        <v>0.0028863360849737344</v>
      </c>
      <c r="P24" s="9"/>
    </row>
    <row r="25" spans="1:16" ht="15.75">
      <c r="A25" s="29" t="s">
        <v>28</v>
      </c>
      <c r="B25" s="30"/>
      <c r="C25" s="31"/>
      <c r="D25" s="32">
        <f aca="true" t="shared" si="5" ref="D25:M25">SUM(D26:D35)</f>
        <v>1905973</v>
      </c>
      <c r="E25" s="32">
        <f t="shared" si="5"/>
        <v>156233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2062206</v>
      </c>
      <c r="O25" s="45">
        <f t="shared" si="1"/>
        <v>119.04439184898689</v>
      </c>
      <c r="P25" s="10"/>
    </row>
    <row r="26" spans="1:16" ht="15">
      <c r="A26" s="12"/>
      <c r="B26" s="25">
        <v>331.2</v>
      </c>
      <c r="C26" s="20" t="s">
        <v>27</v>
      </c>
      <c r="D26" s="46">
        <v>37746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37746</v>
      </c>
      <c r="O26" s="47">
        <f t="shared" si="1"/>
        <v>2.1789528372683717</v>
      </c>
      <c r="P26" s="9"/>
    </row>
    <row r="27" spans="1:16" ht="15">
      <c r="A27" s="12"/>
      <c r="B27" s="25">
        <v>331.5</v>
      </c>
      <c r="C27" s="20" t="s">
        <v>29</v>
      </c>
      <c r="D27" s="46">
        <v>93516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93516</v>
      </c>
      <c r="O27" s="47">
        <f t="shared" si="1"/>
        <v>5.3983721064480745</v>
      </c>
      <c r="P27" s="9"/>
    </row>
    <row r="28" spans="1:16" ht="15">
      <c r="A28" s="12"/>
      <c r="B28" s="25">
        <v>335.12</v>
      </c>
      <c r="C28" s="20" t="s">
        <v>34</v>
      </c>
      <c r="D28" s="46">
        <v>384086</v>
      </c>
      <c r="E28" s="46">
        <v>155033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33">SUM(D28:M28)</f>
        <v>539119</v>
      </c>
      <c r="O28" s="47">
        <f t="shared" si="1"/>
        <v>31.121572475899093</v>
      </c>
      <c r="P28" s="9"/>
    </row>
    <row r="29" spans="1:16" ht="15">
      <c r="A29" s="12"/>
      <c r="B29" s="25">
        <v>335.14</v>
      </c>
      <c r="C29" s="20" t="s">
        <v>35</v>
      </c>
      <c r="D29" s="46">
        <v>9281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9281</v>
      </c>
      <c r="O29" s="47">
        <f t="shared" si="1"/>
        <v>0.5357617040928245</v>
      </c>
      <c r="P29" s="9"/>
    </row>
    <row r="30" spans="1:16" ht="15">
      <c r="A30" s="12"/>
      <c r="B30" s="25">
        <v>335.15</v>
      </c>
      <c r="C30" s="20" t="s">
        <v>36</v>
      </c>
      <c r="D30" s="46">
        <v>8272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8272</v>
      </c>
      <c r="O30" s="47">
        <f t="shared" si="1"/>
        <v>0.4775154418980546</v>
      </c>
      <c r="P30" s="9"/>
    </row>
    <row r="31" spans="1:16" ht="15">
      <c r="A31" s="12"/>
      <c r="B31" s="25">
        <v>335.18</v>
      </c>
      <c r="C31" s="20" t="s">
        <v>37</v>
      </c>
      <c r="D31" s="46">
        <v>803352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803352</v>
      </c>
      <c r="O31" s="47">
        <f t="shared" si="1"/>
        <v>46.37487733071639</v>
      </c>
      <c r="P31" s="9"/>
    </row>
    <row r="32" spans="1:16" ht="15">
      <c r="A32" s="12"/>
      <c r="B32" s="25">
        <v>335.21</v>
      </c>
      <c r="C32" s="20" t="s">
        <v>38</v>
      </c>
      <c r="D32" s="46">
        <v>0</v>
      </c>
      <c r="E32" s="46">
        <v>1200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1200</v>
      </c>
      <c r="O32" s="47">
        <f t="shared" si="1"/>
        <v>0.06927206603936963</v>
      </c>
      <c r="P32" s="9"/>
    </row>
    <row r="33" spans="1:16" ht="15">
      <c r="A33" s="12"/>
      <c r="B33" s="25">
        <v>335.7</v>
      </c>
      <c r="C33" s="20" t="s">
        <v>39</v>
      </c>
      <c r="D33" s="46">
        <v>418087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418087</v>
      </c>
      <c r="O33" s="47">
        <f t="shared" si="1"/>
        <v>24.134791895168274</v>
      </c>
      <c r="P33" s="9"/>
    </row>
    <row r="34" spans="1:16" ht="15">
      <c r="A34" s="12"/>
      <c r="B34" s="25">
        <v>337.7</v>
      </c>
      <c r="C34" s="20" t="s">
        <v>98</v>
      </c>
      <c r="D34" s="46">
        <v>39150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39150</v>
      </c>
      <c r="O34" s="47">
        <f t="shared" si="1"/>
        <v>2.260001154534434</v>
      </c>
      <c r="P34" s="9"/>
    </row>
    <row r="35" spans="1:16" ht="15">
      <c r="A35" s="12"/>
      <c r="B35" s="25">
        <v>338</v>
      </c>
      <c r="C35" s="20" t="s">
        <v>40</v>
      </c>
      <c r="D35" s="46">
        <v>112483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112483</v>
      </c>
      <c r="O35" s="47">
        <f t="shared" si="1"/>
        <v>6.493274836922011</v>
      </c>
      <c r="P35" s="9"/>
    </row>
    <row r="36" spans="1:16" ht="15.75">
      <c r="A36" s="29" t="s">
        <v>46</v>
      </c>
      <c r="B36" s="30"/>
      <c r="C36" s="31"/>
      <c r="D36" s="32">
        <f aca="true" t="shared" si="7" ref="D36:M36">SUM(D37:D51)</f>
        <v>1497797</v>
      </c>
      <c r="E36" s="32">
        <f t="shared" si="7"/>
        <v>399134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51612826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53509757</v>
      </c>
      <c r="O36" s="45">
        <f t="shared" si="1"/>
        <v>3088.9428505455176</v>
      </c>
      <c r="P36" s="10"/>
    </row>
    <row r="37" spans="1:16" ht="15">
      <c r="A37" s="12"/>
      <c r="B37" s="25">
        <v>341.9</v>
      </c>
      <c r="C37" s="20" t="s">
        <v>49</v>
      </c>
      <c r="D37" s="46">
        <v>63836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8" ref="N37:N51">SUM(D37:M37)</f>
        <v>63836</v>
      </c>
      <c r="O37" s="47">
        <f aca="true" t="shared" si="9" ref="O37:O67">(N37/O$69)</f>
        <v>3.6850430064076662</v>
      </c>
      <c r="P37" s="9"/>
    </row>
    <row r="38" spans="1:16" ht="15">
      <c r="A38" s="12"/>
      <c r="B38" s="25">
        <v>342.1</v>
      </c>
      <c r="C38" s="20" t="s">
        <v>50</v>
      </c>
      <c r="D38" s="46">
        <v>145496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145496</v>
      </c>
      <c r="O38" s="47">
        <f t="shared" si="9"/>
        <v>8.399007100386768</v>
      </c>
      <c r="P38" s="9"/>
    </row>
    <row r="39" spans="1:16" ht="15">
      <c r="A39" s="12"/>
      <c r="B39" s="25">
        <v>342.2</v>
      </c>
      <c r="C39" s="20" t="s">
        <v>90</v>
      </c>
      <c r="D39" s="46">
        <v>0</v>
      </c>
      <c r="E39" s="46">
        <v>282017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282017</v>
      </c>
      <c r="O39" s="47">
        <f t="shared" si="9"/>
        <v>16.279916873520754</v>
      </c>
      <c r="P39" s="9"/>
    </row>
    <row r="40" spans="1:16" ht="15">
      <c r="A40" s="12"/>
      <c r="B40" s="25">
        <v>342.5</v>
      </c>
      <c r="C40" s="20" t="s">
        <v>91</v>
      </c>
      <c r="D40" s="46">
        <v>8880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8880</v>
      </c>
      <c r="O40" s="47">
        <f t="shared" si="9"/>
        <v>0.5126132886913353</v>
      </c>
      <c r="P40" s="9"/>
    </row>
    <row r="41" spans="1:16" ht="15">
      <c r="A41" s="12"/>
      <c r="B41" s="25">
        <v>343.1</v>
      </c>
      <c r="C41" s="20" t="s">
        <v>52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37329501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37329501</v>
      </c>
      <c r="O41" s="47">
        <f t="shared" si="9"/>
        <v>2154.909715407262</v>
      </c>
      <c r="P41" s="9"/>
    </row>
    <row r="42" spans="1:16" ht="15">
      <c r="A42" s="12"/>
      <c r="B42" s="25">
        <v>343.3</v>
      </c>
      <c r="C42" s="20" t="s">
        <v>53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3537960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3537960</v>
      </c>
      <c r="O42" s="47">
        <f t="shared" si="9"/>
        <v>204.23483230387347</v>
      </c>
      <c r="P42" s="9"/>
    </row>
    <row r="43" spans="1:16" ht="15">
      <c r="A43" s="12"/>
      <c r="B43" s="25">
        <v>343.4</v>
      </c>
      <c r="C43" s="20" t="s">
        <v>54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2811919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2811919</v>
      </c>
      <c r="O43" s="47">
        <f t="shared" si="9"/>
        <v>162.32286555446515</v>
      </c>
      <c r="P43" s="9"/>
    </row>
    <row r="44" spans="1:16" ht="15">
      <c r="A44" s="12"/>
      <c r="B44" s="25">
        <v>343.5</v>
      </c>
      <c r="C44" s="20" t="s">
        <v>55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3814771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3814771</v>
      </c>
      <c r="O44" s="47">
        <f t="shared" si="9"/>
        <v>220.21422386422674</v>
      </c>
      <c r="P44" s="9"/>
    </row>
    <row r="45" spans="1:16" ht="15">
      <c r="A45" s="12"/>
      <c r="B45" s="25">
        <v>343.7</v>
      </c>
      <c r="C45" s="20" t="s">
        <v>56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604999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604999</v>
      </c>
      <c r="O45" s="47">
        <f t="shared" si="9"/>
        <v>34.92460890146049</v>
      </c>
      <c r="P45" s="9"/>
    </row>
    <row r="46" spans="1:16" ht="15">
      <c r="A46" s="12"/>
      <c r="B46" s="25">
        <v>343.9</v>
      </c>
      <c r="C46" s="20" t="s">
        <v>57</v>
      </c>
      <c r="D46" s="46">
        <v>28969</v>
      </c>
      <c r="E46" s="46">
        <v>0</v>
      </c>
      <c r="F46" s="46">
        <v>0</v>
      </c>
      <c r="G46" s="46">
        <v>0</v>
      </c>
      <c r="H46" s="46">
        <v>0</v>
      </c>
      <c r="I46" s="46">
        <v>154968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183937</v>
      </c>
      <c r="O46" s="47">
        <f t="shared" si="9"/>
        <v>10.618080009236275</v>
      </c>
      <c r="P46" s="9"/>
    </row>
    <row r="47" spans="1:16" ht="15">
      <c r="A47" s="12"/>
      <c r="B47" s="25">
        <v>344.1</v>
      </c>
      <c r="C47" s="20" t="s">
        <v>58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3358708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3358708</v>
      </c>
      <c r="O47" s="47">
        <f t="shared" si="9"/>
        <v>193.88720198579924</v>
      </c>
      <c r="P47" s="9"/>
    </row>
    <row r="48" spans="1:16" ht="15">
      <c r="A48" s="12"/>
      <c r="B48" s="25">
        <v>344.9</v>
      </c>
      <c r="C48" s="20" t="s">
        <v>92</v>
      </c>
      <c r="D48" s="46">
        <v>0</v>
      </c>
      <c r="E48" s="46">
        <v>117117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117117</v>
      </c>
      <c r="O48" s="47">
        <f t="shared" si="9"/>
        <v>6.760780465277377</v>
      </c>
      <c r="P48" s="9"/>
    </row>
    <row r="49" spans="1:16" ht="15">
      <c r="A49" s="12"/>
      <c r="B49" s="25">
        <v>347.1</v>
      </c>
      <c r="C49" s="20" t="s">
        <v>59</v>
      </c>
      <c r="D49" s="46">
        <v>3470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3470</v>
      </c>
      <c r="O49" s="47">
        <f t="shared" si="9"/>
        <v>0.20031172429717717</v>
      </c>
      <c r="P49" s="9"/>
    </row>
    <row r="50" spans="1:16" ht="15">
      <c r="A50" s="12"/>
      <c r="B50" s="25">
        <v>347.2</v>
      </c>
      <c r="C50" s="20" t="s">
        <v>60</v>
      </c>
      <c r="D50" s="46">
        <v>216114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8"/>
        <v>216114</v>
      </c>
      <c r="O50" s="47">
        <f t="shared" si="9"/>
        <v>12.475552733360272</v>
      </c>
      <c r="P50" s="9"/>
    </row>
    <row r="51" spans="1:16" ht="15">
      <c r="A51" s="12"/>
      <c r="B51" s="25">
        <v>347.5</v>
      </c>
      <c r="C51" s="20" t="s">
        <v>62</v>
      </c>
      <c r="D51" s="46">
        <v>1031032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8"/>
        <v>1031032</v>
      </c>
      <c r="O51" s="47">
        <f t="shared" si="9"/>
        <v>59.51809732725278</v>
      </c>
      <c r="P51" s="9"/>
    </row>
    <row r="52" spans="1:16" ht="15.75">
      <c r="A52" s="29" t="s">
        <v>47</v>
      </c>
      <c r="B52" s="30"/>
      <c r="C52" s="31"/>
      <c r="D52" s="32">
        <f aca="true" t="shared" si="10" ref="D52:M52">SUM(D53:D56)</f>
        <v>100457</v>
      </c>
      <c r="E52" s="32">
        <f t="shared" si="10"/>
        <v>75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0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 aca="true" t="shared" si="11" ref="N52:N58">SUM(D52:M52)</f>
        <v>100532</v>
      </c>
      <c r="O52" s="45">
        <f t="shared" si="9"/>
        <v>5.803382785891589</v>
      </c>
      <c r="P52" s="10"/>
    </row>
    <row r="53" spans="1:16" ht="15">
      <c r="A53" s="13"/>
      <c r="B53" s="39">
        <v>351.1</v>
      </c>
      <c r="C53" s="21" t="s">
        <v>66</v>
      </c>
      <c r="D53" s="46">
        <v>152568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152568</v>
      </c>
      <c r="O53" s="47">
        <f t="shared" si="9"/>
        <v>8.807250476245454</v>
      </c>
      <c r="P53" s="9"/>
    </row>
    <row r="54" spans="1:16" ht="15">
      <c r="A54" s="13"/>
      <c r="B54" s="39">
        <v>352</v>
      </c>
      <c r="C54" s="21" t="s">
        <v>67</v>
      </c>
      <c r="D54" s="46">
        <v>11149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11149</v>
      </c>
      <c r="O54" s="47">
        <f t="shared" si="9"/>
        <v>0.6435952202274433</v>
      </c>
      <c r="P54" s="9"/>
    </row>
    <row r="55" spans="1:16" ht="15">
      <c r="A55" s="13"/>
      <c r="B55" s="39">
        <v>354</v>
      </c>
      <c r="C55" s="21" t="s">
        <v>68</v>
      </c>
      <c r="D55" s="46">
        <v>-76915</v>
      </c>
      <c r="E55" s="46">
        <v>75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-76840</v>
      </c>
      <c r="O55" s="47">
        <f t="shared" si="9"/>
        <v>-4.435721295387635</v>
      </c>
      <c r="P55" s="9"/>
    </row>
    <row r="56" spans="1:16" ht="15">
      <c r="A56" s="13"/>
      <c r="B56" s="39">
        <v>359</v>
      </c>
      <c r="C56" s="21" t="s">
        <v>70</v>
      </c>
      <c r="D56" s="46">
        <v>13655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13655</v>
      </c>
      <c r="O56" s="47">
        <f t="shared" si="9"/>
        <v>0.7882583848063268</v>
      </c>
      <c r="P56" s="9"/>
    </row>
    <row r="57" spans="1:16" ht="15.75">
      <c r="A57" s="29" t="s">
        <v>4</v>
      </c>
      <c r="B57" s="30"/>
      <c r="C57" s="31"/>
      <c r="D57" s="32">
        <f aca="true" t="shared" si="12" ref="D57:M57">SUM(D58:D64)</f>
        <v>247686</v>
      </c>
      <c r="E57" s="32">
        <f t="shared" si="12"/>
        <v>35823</v>
      </c>
      <c r="F57" s="32">
        <f t="shared" si="12"/>
        <v>0</v>
      </c>
      <c r="G57" s="32">
        <f t="shared" si="12"/>
        <v>0</v>
      </c>
      <c r="H57" s="32">
        <f t="shared" si="12"/>
        <v>0</v>
      </c>
      <c r="I57" s="32">
        <f t="shared" si="12"/>
        <v>2917446</v>
      </c>
      <c r="J57" s="32">
        <f t="shared" si="12"/>
        <v>0</v>
      </c>
      <c r="K57" s="32">
        <f t="shared" si="12"/>
        <v>2837436</v>
      </c>
      <c r="L57" s="32">
        <f t="shared" si="12"/>
        <v>0</v>
      </c>
      <c r="M57" s="32">
        <f t="shared" si="12"/>
        <v>13823</v>
      </c>
      <c r="N57" s="32">
        <f t="shared" si="11"/>
        <v>6052214</v>
      </c>
      <c r="O57" s="45">
        <f t="shared" si="9"/>
        <v>349.3744732436645</v>
      </c>
      <c r="P57" s="10"/>
    </row>
    <row r="58" spans="1:16" ht="15">
      <c r="A58" s="12"/>
      <c r="B58" s="25">
        <v>361.1</v>
      </c>
      <c r="C58" s="20" t="s">
        <v>71</v>
      </c>
      <c r="D58" s="46">
        <v>50283</v>
      </c>
      <c r="E58" s="46">
        <v>823</v>
      </c>
      <c r="F58" s="46">
        <v>0</v>
      </c>
      <c r="G58" s="46">
        <v>0</v>
      </c>
      <c r="H58" s="46">
        <v>0</v>
      </c>
      <c r="I58" s="46">
        <v>149444</v>
      </c>
      <c r="J58" s="46">
        <v>0</v>
      </c>
      <c r="K58" s="46">
        <v>0</v>
      </c>
      <c r="L58" s="46">
        <v>0</v>
      </c>
      <c r="M58" s="46">
        <v>13423</v>
      </c>
      <c r="N58" s="46">
        <f t="shared" si="11"/>
        <v>213973</v>
      </c>
      <c r="O58" s="47">
        <f t="shared" si="9"/>
        <v>12.351959822201698</v>
      </c>
      <c r="P58" s="9"/>
    </row>
    <row r="59" spans="1:16" ht="15">
      <c r="A59" s="12"/>
      <c r="B59" s="25">
        <v>361.3</v>
      </c>
      <c r="C59" s="20" t="s">
        <v>72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383909</v>
      </c>
      <c r="L59" s="46">
        <v>0</v>
      </c>
      <c r="M59" s="46">
        <v>0</v>
      </c>
      <c r="N59" s="46">
        <f aca="true" t="shared" si="13" ref="N59:N64">SUM(D59:M59)</f>
        <v>383909</v>
      </c>
      <c r="O59" s="47">
        <f t="shared" si="9"/>
        <v>22.161808000923628</v>
      </c>
      <c r="P59" s="9"/>
    </row>
    <row r="60" spans="1:16" ht="15">
      <c r="A60" s="12"/>
      <c r="B60" s="25">
        <v>362</v>
      </c>
      <c r="C60" s="20" t="s">
        <v>93</v>
      </c>
      <c r="D60" s="46">
        <v>1740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1740</v>
      </c>
      <c r="O60" s="47">
        <f t="shared" si="9"/>
        <v>0.10044449575708596</v>
      </c>
      <c r="P60" s="9"/>
    </row>
    <row r="61" spans="1:16" ht="15">
      <c r="A61" s="12"/>
      <c r="B61" s="25">
        <v>364</v>
      </c>
      <c r="C61" s="20" t="s">
        <v>73</v>
      </c>
      <c r="D61" s="46">
        <v>85061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85061</v>
      </c>
      <c r="O61" s="47">
        <f t="shared" si="9"/>
        <v>4.910292674479017</v>
      </c>
      <c r="P61" s="9"/>
    </row>
    <row r="62" spans="1:16" ht="15">
      <c r="A62" s="12"/>
      <c r="B62" s="25">
        <v>366</v>
      </c>
      <c r="C62" s="20" t="s">
        <v>74</v>
      </c>
      <c r="D62" s="46">
        <v>19507</v>
      </c>
      <c r="E62" s="46">
        <v>35000</v>
      </c>
      <c r="F62" s="46">
        <v>0</v>
      </c>
      <c r="G62" s="46">
        <v>0</v>
      </c>
      <c r="H62" s="46">
        <v>0</v>
      </c>
      <c r="I62" s="46">
        <v>2313577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2368084</v>
      </c>
      <c r="O62" s="47">
        <f t="shared" si="9"/>
        <v>136.7017260289788</v>
      </c>
      <c r="P62" s="9"/>
    </row>
    <row r="63" spans="1:16" ht="15">
      <c r="A63" s="12"/>
      <c r="B63" s="25">
        <v>368</v>
      </c>
      <c r="C63" s="20" t="s">
        <v>75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2453527</v>
      </c>
      <c r="L63" s="46">
        <v>0</v>
      </c>
      <c r="M63" s="46">
        <v>0</v>
      </c>
      <c r="N63" s="46">
        <f t="shared" si="13"/>
        <v>2453527</v>
      </c>
      <c r="O63" s="47">
        <f t="shared" si="9"/>
        <v>141.63407031114704</v>
      </c>
      <c r="P63" s="9"/>
    </row>
    <row r="64" spans="1:16" ht="15">
      <c r="A64" s="12"/>
      <c r="B64" s="25">
        <v>369.9</v>
      </c>
      <c r="C64" s="20" t="s">
        <v>76</v>
      </c>
      <c r="D64" s="46">
        <v>91095</v>
      </c>
      <c r="E64" s="46">
        <v>0</v>
      </c>
      <c r="F64" s="46">
        <v>0</v>
      </c>
      <c r="G64" s="46">
        <v>0</v>
      </c>
      <c r="H64" s="46">
        <v>0</v>
      </c>
      <c r="I64" s="46">
        <v>454425</v>
      </c>
      <c r="J64" s="46">
        <v>0</v>
      </c>
      <c r="K64" s="46">
        <v>0</v>
      </c>
      <c r="L64" s="46">
        <v>0</v>
      </c>
      <c r="M64" s="46">
        <v>400</v>
      </c>
      <c r="N64" s="46">
        <f t="shared" si="13"/>
        <v>545920</v>
      </c>
      <c r="O64" s="47">
        <f t="shared" si="9"/>
        <v>31.51417191017722</v>
      </c>
      <c r="P64" s="9"/>
    </row>
    <row r="65" spans="1:16" ht="15.75">
      <c r="A65" s="29" t="s">
        <v>48</v>
      </c>
      <c r="B65" s="30"/>
      <c r="C65" s="31"/>
      <c r="D65" s="32">
        <f aca="true" t="shared" si="14" ref="D65:M65">SUM(D66:D66)</f>
        <v>7803074</v>
      </c>
      <c r="E65" s="32">
        <f t="shared" si="14"/>
        <v>1573784</v>
      </c>
      <c r="F65" s="32">
        <f t="shared" si="14"/>
        <v>0</v>
      </c>
      <c r="G65" s="32">
        <f t="shared" si="14"/>
        <v>0</v>
      </c>
      <c r="H65" s="32">
        <f t="shared" si="14"/>
        <v>0</v>
      </c>
      <c r="I65" s="32">
        <f t="shared" si="14"/>
        <v>0</v>
      </c>
      <c r="J65" s="32">
        <f t="shared" si="14"/>
        <v>0</v>
      </c>
      <c r="K65" s="32">
        <f t="shared" si="14"/>
        <v>0</v>
      </c>
      <c r="L65" s="32">
        <f t="shared" si="14"/>
        <v>0</v>
      </c>
      <c r="M65" s="32">
        <f t="shared" si="14"/>
        <v>0</v>
      </c>
      <c r="N65" s="32">
        <f>SUM(D65:M65)</f>
        <v>9376858</v>
      </c>
      <c r="O65" s="45">
        <f t="shared" si="9"/>
        <v>541.2952721814928</v>
      </c>
      <c r="P65" s="9"/>
    </row>
    <row r="66" spans="1:16" ht="15.75" thickBot="1">
      <c r="A66" s="12"/>
      <c r="B66" s="25">
        <v>381</v>
      </c>
      <c r="C66" s="20" t="s">
        <v>77</v>
      </c>
      <c r="D66" s="46">
        <v>7803074</v>
      </c>
      <c r="E66" s="46">
        <v>1573784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9376858</v>
      </c>
      <c r="O66" s="47">
        <f t="shared" si="9"/>
        <v>541.2952721814928</v>
      </c>
      <c r="P66" s="9"/>
    </row>
    <row r="67" spans="1:119" ht="16.5" thickBot="1">
      <c r="A67" s="14" t="s">
        <v>64</v>
      </c>
      <c r="B67" s="23"/>
      <c r="C67" s="22"/>
      <c r="D67" s="15">
        <f aca="true" t="shared" si="15" ref="D67:M67">SUM(D5,D14,D25,D36,D52,D57,D65)</f>
        <v>16417595</v>
      </c>
      <c r="E67" s="15">
        <f t="shared" si="15"/>
        <v>3072959</v>
      </c>
      <c r="F67" s="15">
        <f t="shared" si="15"/>
        <v>0</v>
      </c>
      <c r="G67" s="15">
        <f t="shared" si="15"/>
        <v>0</v>
      </c>
      <c r="H67" s="15">
        <f t="shared" si="15"/>
        <v>0</v>
      </c>
      <c r="I67" s="15">
        <f t="shared" si="15"/>
        <v>54768435</v>
      </c>
      <c r="J67" s="15">
        <f t="shared" si="15"/>
        <v>0</v>
      </c>
      <c r="K67" s="15">
        <f t="shared" si="15"/>
        <v>2837436</v>
      </c>
      <c r="L67" s="15">
        <f t="shared" si="15"/>
        <v>0</v>
      </c>
      <c r="M67" s="15">
        <f t="shared" si="15"/>
        <v>905601</v>
      </c>
      <c r="N67" s="15">
        <f>SUM(D67:M67)</f>
        <v>78002026</v>
      </c>
      <c r="O67" s="38">
        <f t="shared" si="9"/>
        <v>4502.801246897188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5" ht="15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5" ht="15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8" t="s">
        <v>99</v>
      </c>
      <c r="M69" s="48"/>
      <c r="N69" s="48"/>
      <c r="O69" s="43">
        <v>17323</v>
      </c>
    </row>
    <row r="70" spans="1:15" ht="15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5" ht="15.75" customHeight="1" thickBot="1">
      <c r="A71" s="52" t="s">
        <v>96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sheetProtection/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79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80</v>
      </c>
      <c r="F4" s="34" t="s">
        <v>81</v>
      </c>
      <c r="G4" s="34" t="s">
        <v>82</v>
      </c>
      <c r="H4" s="34" t="s">
        <v>6</v>
      </c>
      <c r="I4" s="34" t="s">
        <v>7</v>
      </c>
      <c r="J4" s="35" t="s">
        <v>83</v>
      </c>
      <c r="K4" s="35" t="s">
        <v>8</v>
      </c>
      <c r="L4" s="35" t="s">
        <v>9</v>
      </c>
      <c r="M4" s="35" t="s">
        <v>10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3913693</v>
      </c>
      <c r="E5" s="27">
        <f t="shared" si="0"/>
        <v>893084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1134479</v>
      </c>
      <c r="N5" s="28">
        <f>SUM(D5:M5)</f>
        <v>5941256</v>
      </c>
      <c r="O5" s="33">
        <f aca="true" t="shared" si="1" ref="O5:O36">(N5/O$73)</f>
        <v>343.4649092380622</v>
      </c>
      <c r="P5" s="6"/>
    </row>
    <row r="6" spans="1:16" ht="15">
      <c r="A6" s="12"/>
      <c r="B6" s="25">
        <v>311</v>
      </c>
      <c r="C6" s="20" t="s">
        <v>3</v>
      </c>
      <c r="D6" s="46">
        <v>2117105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1134479</v>
      </c>
      <c r="N6" s="46">
        <f>SUM(D6:M6)</f>
        <v>3251584</v>
      </c>
      <c r="O6" s="47">
        <f t="shared" si="1"/>
        <v>187.97456353335645</v>
      </c>
      <c r="P6" s="9"/>
    </row>
    <row r="7" spans="1:16" ht="15">
      <c r="A7" s="12"/>
      <c r="B7" s="25">
        <v>312.3</v>
      </c>
      <c r="C7" s="20" t="s">
        <v>11</v>
      </c>
      <c r="D7" s="46">
        <v>0</v>
      </c>
      <c r="E7" s="46">
        <v>89288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89288</v>
      </c>
      <c r="O7" s="47">
        <f t="shared" si="1"/>
        <v>5.161752803792346</v>
      </c>
      <c r="P7" s="9"/>
    </row>
    <row r="8" spans="1:16" ht="15">
      <c r="A8" s="12"/>
      <c r="B8" s="25">
        <v>312.41</v>
      </c>
      <c r="C8" s="20" t="s">
        <v>13</v>
      </c>
      <c r="D8" s="46">
        <v>0</v>
      </c>
      <c r="E8" s="46">
        <v>494776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494776</v>
      </c>
      <c r="O8" s="47">
        <f t="shared" si="1"/>
        <v>28.60307550005781</v>
      </c>
      <c r="P8" s="9"/>
    </row>
    <row r="9" spans="1:16" ht="15">
      <c r="A9" s="12"/>
      <c r="B9" s="25">
        <v>312.42</v>
      </c>
      <c r="C9" s="20" t="s">
        <v>12</v>
      </c>
      <c r="D9" s="46">
        <v>0</v>
      </c>
      <c r="E9" s="46">
        <v>309020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309020</v>
      </c>
      <c r="O9" s="47">
        <f t="shared" si="1"/>
        <v>17.864493004971674</v>
      </c>
      <c r="P9" s="9"/>
    </row>
    <row r="10" spans="1:16" ht="15">
      <c r="A10" s="12"/>
      <c r="B10" s="25">
        <v>314.1</v>
      </c>
      <c r="C10" s="20" t="s">
        <v>14</v>
      </c>
      <c r="D10" s="46">
        <v>1540203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1540203</v>
      </c>
      <c r="O10" s="47">
        <f t="shared" si="1"/>
        <v>89.03936871314603</v>
      </c>
      <c r="P10" s="9"/>
    </row>
    <row r="11" spans="1:16" ht="15">
      <c r="A11" s="12"/>
      <c r="B11" s="25">
        <v>314.3</v>
      </c>
      <c r="C11" s="20" t="s">
        <v>15</v>
      </c>
      <c r="D11" s="46">
        <v>216541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216541</v>
      </c>
      <c r="O11" s="47">
        <f t="shared" si="1"/>
        <v>12.518268007862181</v>
      </c>
      <c r="P11" s="9"/>
    </row>
    <row r="12" spans="1:16" ht="15">
      <c r="A12" s="12"/>
      <c r="B12" s="25">
        <v>314.4</v>
      </c>
      <c r="C12" s="20" t="s">
        <v>16</v>
      </c>
      <c r="D12" s="46">
        <v>15705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15705</v>
      </c>
      <c r="O12" s="47">
        <f t="shared" si="1"/>
        <v>0.9079084287200833</v>
      </c>
      <c r="P12" s="9"/>
    </row>
    <row r="13" spans="1:16" ht="15">
      <c r="A13" s="12"/>
      <c r="B13" s="25">
        <v>316</v>
      </c>
      <c r="C13" s="20" t="s">
        <v>17</v>
      </c>
      <c r="D13" s="46">
        <v>24139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24139</v>
      </c>
      <c r="O13" s="47">
        <f t="shared" si="1"/>
        <v>1.395479246155625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SUM(D15:D23)</f>
        <v>1018093</v>
      </c>
      <c r="E14" s="32">
        <f t="shared" si="3"/>
        <v>34731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132067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1184891</v>
      </c>
      <c r="O14" s="45">
        <f t="shared" si="1"/>
        <v>68.49872817666783</v>
      </c>
      <c r="P14" s="10"/>
    </row>
    <row r="15" spans="1:16" ht="15">
      <c r="A15" s="12"/>
      <c r="B15" s="25">
        <v>322</v>
      </c>
      <c r="C15" s="20" t="s">
        <v>0</v>
      </c>
      <c r="D15" s="46">
        <v>105642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105642</v>
      </c>
      <c r="O15" s="47">
        <f t="shared" si="1"/>
        <v>6.107180020811654</v>
      </c>
      <c r="P15" s="9"/>
    </row>
    <row r="16" spans="1:16" ht="15">
      <c r="A16" s="12"/>
      <c r="B16" s="25">
        <v>323.1</v>
      </c>
      <c r="C16" s="20" t="s">
        <v>19</v>
      </c>
      <c r="D16" s="46">
        <v>140007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2">SUM(D16:M16)</f>
        <v>140007</v>
      </c>
      <c r="O16" s="47">
        <f t="shared" si="1"/>
        <v>8.093825875823795</v>
      </c>
      <c r="P16" s="9"/>
    </row>
    <row r="17" spans="1:16" ht="15">
      <c r="A17" s="12"/>
      <c r="B17" s="25">
        <v>323.2</v>
      </c>
      <c r="C17" s="20" t="s">
        <v>20</v>
      </c>
      <c r="D17" s="46">
        <v>727175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727175</v>
      </c>
      <c r="O17" s="47">
        <f t="shared" si="1"/>
        <v>42.03809688981385</v>
      </c>
      <c r="P17" s="9"/>
    </row>
    <row r="18" spans="1:16" ht="15">
      <c r="A18" s="12"/>
      <c r="B18" s="25">
        <v>323.7</v>
      </c>
      <c r="C18" s="20" t="s">
        <v>22</v>
      </c>
      <c r="D18" s="46">
        <v>10009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10009</v>
      </c>
      <c r="O18" s="47">
        <f t="shared" si="1"/>
        <v>0.5786218059891317</v>
      </c>
      <c r="P18" s="9"/>
    </row>
    <row r="19" spans="1:16" ht="15">
      <c r="A19" s="12"/>
      <c r="B19" s="25">
        <v>324.21</v>
      </c>
      <c r="C19" s="20" t="s">
        <v>23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132067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132067</v>
      </c>
      <c r="O19" s="47">
        <f t="shared" si="1"/>
        <v>7.634813273210776</v>
      </c>
      <c r="P19" s="9"/>
    </row>
    <row r="20" spans="1:16" ht="15">
      <c r="A20" s="12"/>
      <c r="B20" s="25">
        <v>324.31</v>
      </c>
      <c r="C20" s="20" t="s">
        <v>24</v>
      </c>
      <c r="D20" s="46">
        <v>0</v>
      </c>
      <c r="E20" s="46">
        <v>34731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34731</v>
      </c>
      <c r="O20" s="47">
        <f t="shared" si="1"/>
        <v>2.0078043704474506</v>
      </c>
      <c r="P20" s="9"/>
    </row>
    <row r="21" spans="1:16" ht="15">
      <c r="A21" s="12"/>
      <c r="B21" s="25">
        <v>324.61</v>
      </c>
      <c r="C21" s="20" t="s">
        <v>25</v>
      </c>
      <c r="D21" s="46">
        <v>18871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18871</v>
      </c>
      <c r="O21" s="47">
        <f t="shared" si="1"/>
        <v>1.0909353682506648</v>
      </c>
      <c r="P21" s="9"/>
    </row>
    <row r="22" spans="1:16" ht="15">
      <c r="A22" s="12"/>
      <c r="B22" s="25">
        <v>324.71</v>
      </c>
      <c r="C22" s="20" t="s">
        <v>26</v>
      </c>
      <c r="D22" s="46">
        <v>16289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16289</v>
      </c>
      <c r="O22" s="47">
        <f t="shared" si="1"/>
        <v>0.9416695571742398</v>
      </c>
      <c r="P22" s="9"/>
    </row>
    <row r="23" spans="1:16" ht="15">
      <c r="A23" s="12"/>
      <c r="B23" s="25">
        <v>329</v>
      </c>
      <c r="C23" s="20" t="s">
        <v>88</v>
      </c>
      <c r="D23" s="46">
        <v>100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100</v>
      </c>
      <c r="O23" s="47">
        <f t="shared" si="1"/>
        <v>0.005781015146259683</v>
      </c>
      <c r="P23" s="9"/>
    </row>
    <row r="24" spans="1:16" ht="15.75">
      <c r="A24" s="29" t="s">
        <v>28</v>
      </c>
      <c r="B24" s="30"/>
      <c r="C24" s="31"/>
      <c r="D24" s="32">
        <f aca="true" t="shared" si="5" ref="D24:M24">SUM(D25:D34)</f>
        <v>2198226</v>
      </c>
      <c r="E24" s="32">
        <f t="shared" si="5"/>
        <v>155803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51327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2405356</v>
      </c>
      <c r="O24" s="45">
        <f t="shared" si="1"/>
        <v>139.05399468146607</v>
      </c>
      <c r="P24" s="10"/>
    </row>
    <row r="25" spans="1:16" ht="15">
      <c r="A25" s="12"/>
      <c r="B25" s="25">
        <v>331.2</v>
      </c>
      <c r="C25" s="20" t="s">
        <v>27</v>
      </c>
      <c r="D25" s="46">
        <v>145159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145159</v>
      </c>
      <c r="O25" s="47">
        <f t="shared" si="1"/>
        <v>8.391663776159094</v>
      </c>
      <c r="P25" s="9"/>
    </row>
    <row r="26" spans="1:16" ht="15">
      <c r="A26" s="12"/>
      <c r="B26" s="25">
        <v>331.32</v>
      </c>
      <c r="C26" s="20" t="s">
        <v>89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51327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51327</v>
      </c>
      <c r="O26" s="47">
        <f t="shared" si="1"/>
        <v>2.9672216441207078</v>
      </c>
      <c r="P26" s="9"/>
    </row>
    <row r="27" spans="1:16" ht="15">
      <c r="A27" s="12"/>
      <c r="B27" s="25">
        <v>331.5</v>
      </c>
      <c r="C27" s="20" t="s">
        <v>29</v>
      </c>
      <c r="D27" s="46">
        <v>42597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42597</v>
      </c>
      <c r="O27" s="47">
        <f t="shared" si="1"/>
        <v>2.4625390218522374</v>
      </c>
      <c r="P27" s="9"/>
    </row>
    <row r="28" spans="1:16" ht="15">
      <c r="A28" s="12"/>
      <c r="B28" s="25">
        <v>335.12</v>
      </c>
      <c r="C28" s="20" t="s">
        <v>34</v>
      </c>
      <c r="D28" s="46">
        <v>380926</v>
      </c>
      <c r="E28" s="46">
        <v>155803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33">SUM(D28:M28)</f>
        <v>536729</v>
      </c>
      <c r="O28" s="47">
        <f t="shared" si="1"/>
        <v>31.028384784368136</v>
      </c>
      <c r="P28" s="9"/>
    </row>
    <row r="29" spans="1:16" ht="15">
      <c r="A29" s="12"/>
      <c r="B29" s="25">
        <v>335.14</v>
      </c>
      <c r="C29" s="20" t="s">
        <v>35</v>
      </c>
      <c r="D29" s="46">
        <v>9684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9684</v>
      </c>
      <c r="O29" s="47">
        <f t="shared" si="1"/>
        <v>0.5598335067637877</v>
      </c>
      <c r="P29" s="9"/>
    </row>
    <row r="30" spans="1:16" ht="15">
      <c r="A30" s="12"/>
      <c r="B30" s="25">
        <v>335.15</v>
      </c>
      <c r="C30" s="20" t="s">
        <v>36</v>
      </c>
      <c r="D30" s="46">
        <v>8891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8891</v>
      </c>
      <c r="O30" s="47">
        <f t="shared" si="1"/>
        <v>0.5139900566539485</v>
      </c>
      <c r="P30" s="9"/>
    </row>
    <row r="31" spans="1:16" ht="15">
      <c r="A31" s="12"/>
      <c r="B31" s="25">
        <v>335.18</v>
      </c>
      <c r="C31" s="20" t="s">
        <v>37</v>
      </c>
      <c r="D31" s="46">
        <v>786058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786058</v>
      </c>
      <c r="O31" s="47">
        <f t="shared" si="1"/>
        <v>45.44213203838594</v>
      </c>
      <c r="P31" s="9"/>
    </row>
    <row r="32" spans="1:16" ht="15">
      <c r="A32" s="12"/>
      <c r="B32" s="25">
        <v>335.21</v>
      </c>
      <c r="C32" s="20" t="s">
        <v>38</v>
      </c>
      <c r="D32" s="46">
        <v>1200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1200</v>
      </c>
      <c r="O32" s="47">
        <f t="shared" si="1"/>
        <v>0.0693721817551162</v>
      </c>
      <c r="P32" s="9"/>
    </row>
    <row r="33" spans="1:16" ht="15">
      <c r="A33" s="12"/>
      <c r="B33" s="25">
        <v>335.7</v>
      </c>
      <c r="C33" s="20" t="s">
        <v>39</v>
      </c>
      <c r="D33" s="46">
        <v>589539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589539</v>
      </c>
      <c r="O33" s="47">
        <f t="shared" si="1"/>
        <v>34.081338883107875</v>
      </c>
      <c r="P33" s="9"/>
    </row>
    <row r="34" spans="1:16" ht="15">
      <c r="A34" s="12"/>
      <c r="B34" s="25">
        <v>338</v>
      </c>
      <c r="C34" s="20" t="s">
        <v>40</v>
      </c>
      <c r="D34" s="46">
        <v>234172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234172</v>
      </c>
      <c r="O34" s="47">
        <f t="shared" si="1"/>
        <v>13.537518788299225</v>
      </c>
      <c r="P34" s="9"/>
    </row>
    <row r="35" spans="1:16" ht="15.75">
      <c r="A35" s="29" t="s">
        <v>46</v>
      </c>
      <c r="B35" s="30"/>
      <c r="C35" s="31"/>
      <c r="D35" s="32">
        <f aca="true" t="shared" si="7" ref="D35:M35">SUM(D36:D53)</f>
        <v>1500320</v>
      </c>
      <c r="E35" s="32">
        <f t="shared" si="7"/>
        <v>203419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53738414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55442153</v>
      </c>
      <c r="O35" s="45">
        <f t="shared" si="1"/>
        <v>3205.119262342467</v>
      </c>
      <c r="P35" s="10"/>
    </row>
    <row r="36" spans="1:16" ht="15">
      <c r="A36" s="12"/>
      <c r="B36" s="25">
        <v>341.9</v>
      </c>
      <c r="C36" s="20" t="s">
        <v>49</v>
      </c>
      <c r="D36" s="46">
        <v>61143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8" ref="N36:N53">SUM(D36:M36)</f>
        <v>61143</v>
      </c>
      <c r="O36" s="47">
        <f t="shared" si="1"/>
        <v>3.534686090877558</v>
      </c>
      <c r="P36" s="9"/>
    </row>
    <row r="37" spans="1:16" ht="15">
      <c r="A37" s="12"/>
      <c r="B37" s="25">
        <v>342.1</v>
      </c>
      <c r="C37" s="20" t="s">
        <v>50</v>
      </c>
      <c r="D37" s="46">
        <v>143798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143798</v>
      </c>
      <c r="O37" s="47">
        <f aca="true" t="shared" si="9" ref="O37:O68">(N37/O$73)</f>
        <v>8.3129841600185</v>
      </c>
      <c r="P37" s="9"/>
    </row>
    <row r="38" spans="1:16" ht="15">
      <c r="A38" s="12"/>
      <c r="B38" s="25">
        <v>342.2</v>
      </c>
      <c r="C38" s="20" t="s">
        <v>90</v>
      </c>
      <c r="D38" s="46">
        <v>0</v>
      </c>
      <c r="E38" s="46">
        <v>94950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94950</v>
      </c>
      <c r="O38" s="47">
        <f t="shared" si="9"/>
        <v>5.489073881373569</v>
      </c>
      <c r="P38" s="9"/>
    </row>
    <row r="39" spans="1:16" ht="15">
      <c r="A39" s="12"/>
      <c r="B39" s="25">
        <v>342.5</v>
      </c>
      <c r="C39" s="20" t="s">
        <v>91</v>
      </c>
      <c r="D39" s="46">
        <v>8560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8560</v>
      </c>
      <c r="O39" s="47">
        <f t="shared" si="9"/>
        <v>0.4948548965198289</v>
      </c>
      <c r="P39" s="9"/>
    </row>
    <row r="40" spans="1:16" ht="15">
      <c r="A40" s="12"/>
      <c r="B40" s="25">
        <v>343.1</v>
      </c>
      <c r="C40" s="20" t="s">
        <v>52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39839131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39839131</v>
      </c>
      <c r="O40" s="47">
        <f t="shared" si="9"/>
        <v>2303.1061972482366</v>
      </c>
      <c r="P40" s="9"/>
    </row>
    <row r="41" spans="1:16" ht="15">
      <c r="A41" s="12"/>
      <c r="B41" s="25">
        <v>343.3</v>
      </c>
      <c r="C41" s="20" t="s">
        <v>53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3283298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3283298</v>
      </c>
      <c r="O41" s="47">
        <f t="shared" si="9"/>
        <v>189.80795467684126</v>
      </c>
      <c r="P41" s="9"/>
    </row>
    <row r="42" spans="1:16" ht="15">
      <c r="A42" s="12"/>
      <c r="B42" s="25">
        <v>343.4</v>
      </c>
      <c r="C42" s="20" t="s">
        <v>54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2837110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2837110</v>
      </c>
      <c r="O42" s="47">
        <f t="shared" si="9"/>
        <v>164.0137588160481</v>
      </c>
      <c r="P42" s="9"/>
    </row>
    <row r="43" spans="1:16" ht="15">
      <c r="A43" s="12"/>
      <c r="B43" s="25">
        <v>343.5</v>
      </c>
      <c r="C43" s="20" t="s">
        <v>55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3838512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3838512</v>
      </c>
      <c r="O43" s="47">
        <f t="shared" si="9"/>
        <v>221.9049601109955</v>
      </c>
      <c r="P43" s="9"/>
    </row>
    <row r="44" spans="1:16" ht="15">
      <c r="A44" s="12"/>
      <c r="B44" s="25">
        <v>343.7</v>
      </c>
      <c r="C44" s="20" t="s">
        <v>56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513060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513060</v>
      </c>
      <c r="O44" s="47">
        <f t="shared" si="9"/>
        <v>29.66007630939993</v>
      </c>
      <c r="P44" s="9"/>
    </row>
    <row r="45" spans="1:16" ht="15">
      <c r="A45" s="12"/>
      <c r="B45" s="25">
        <v>343.9</v>
      </c>
      <c r="C45" s="20" t="s">
        <v>57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165920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165920</v>
      </c>
      <c r="O45" s="47">
        <f t="shared" si="9"/>
        <v>9.591860330674066</v>
      </c>
      <c r="P45" s="9"/>
    </row>
    <row r="46" spans="1:16" ht="15">
      <c r="A46" s="12"/>
      <c r="B46" s="25">
        <v>344.1</v>
      </c>
      <c r="C46" s="20" t="s">
        <v>58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3261383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3261383</v>
      </c>
      <c r="O46" s="47">
        <f t="shared" si="9"/>
        <v>188.54104520753845</v>
      </c>
      <c r="P46" s="9"/>
    </row>
    <row r="47" spans="1:16" ht="15">
      <c r="A47" s="12"/>
      <c r="B47" s="25">
        <v>344.9</v>
      </c>
      <c r="C47" s="20" t="s">
        <v>92</v>
      </c>
      <c r="D47" s="46">
        <v>0</v>
      </c>
      <c r="E47" s="46">
        <v>108469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108469</v>
      </c>
      <c r="O47" s="47">
        <f t="shared" si="9"/>
        <v>6.270609318996415</v>
      </c>
      <c r="P47" s="9"/>
    </row>
    <row r="48" spans="1:16" ht="15">
      <c r="A48" s="12"/>
      <c r="B48" s="25">
        <v>347.1</v>
      </c>
      <c r="C48" s="20" t="s">
        <v>59</v>
      </c>
      <c r="D48" s="46">
        <v>6499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6499</v>
      </c>
      <c r="O48" s="47">
        <f t="shared" si="9"/>
        <v>0.3757081743554168</v>
      </c>
      <c r="P48" s="9"/>
    </row>
    <row r="49" spans="1:16" ht="15">
      <c r="A49" s="12"/>
      <c r="B49" s="25">
        <v>347.2</v>
      </c>
      <c r="C49" s="20" t="s">
        <v>60</v>
      </c>
      <c r="D49" s="46">
        <v>76166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76166</v>
      </c>
      <c r="O49" s="47">
        <f t="shared" si="9"/>
        <v>4.403167996300151</v>
      </c>
      <c r="P49" s="9"/>
    </row>
    <row r="50" spans="1:16" ht="15">
      <c r="A50" s="12"/>
      <c r="B50" s="25">
        <v>347.4</v>
      </c>
      <c r="C50" s="20" t="s">
        <v>61</v>
      </c>
      <c r="D50" s="46">
        <v>985733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8"/>
        <v>985733</v>
      </c>
      <c r="O50" s="47">
        <f t="shared" si="9"/>
        <v>56.98537403167996</v>
      </c>
      <c r="P50" s="9"/>
    </row>
    <row r="51" spans="1:16" ht="15">
      <c r="A51" s="12"/>
      <c r="B51" s="25">
        <v>347.5</v>
      </c>
      <c r="C51" s="20" t="s">
        <v>62</v>
      </c>
      <c r="D51" s="46">
        <v>142667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8"/>
        <v>142667</v>
      </c>
      <c r="O51" s="47">
        <f t="shared" si="9"/>
        <v>8.247600878714302</v>
      </c>
      <c r="P51" s="9"/>
    </row>
    <row r="52" spans="1:16" ht="15">
      <c r="A52" s="12"/>
      <c r="B52" s="25">
        <v>347.9</v>
      </c>
      <c r="C52" s="20" t="s">
        <v>63</v>
      </c>
      <c r="D52" s="46">
        <v>64714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8"/>
        <v>64714</v>
      </c>
      <c r="O52" s="47">
        <f t="shared" si="9"/>
        <v>3.7411261417504913</v>
      </c>
      <c r="P52" s="9"/>
    </row>
    <row r="53" spans="1:16" ht="15">
      <c r="A53" s="12"/>
      <c r="B53" s="25">
        <v>349</v>
      </c>
      <c r="C53" s="20" t="s">
        <v>1</v>
      </c>
      <c r="D53" s="46">
        <v>11040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8"/>
        <v>11040</v>
      </c>
      <c r="O53" s="47">
        <f t="shared" si="9"/>
        <v>0.638224072147069</v>
      </c>
      <c r="P53" s="9"/>
    </row>
    <row r="54" spans="1:16" ht="15.75">
      <c r="A54" s="29" t="s">
        <v>47</v>
      </c>
      <c r="B54" s="30"/>
      <c r="C54" s="31"/>
      <c r="D54" s="32">
        <f aca="true" t="shared" si="10" ref="D54:M54">SUM(D55:D58)</f>
        <v>219791</v>
      </c>
      <c r="E54" s="32">
        <f t="shared" si="10"/>
        <v>550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0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0</v>
      </c>
      <c r="N54" s="32">
        <f aca="true" t="shared" si="11" ref="N54:N60">SUM(D54:M54)</f>
        <v>220341</v>
      </c>
      <c r="O54" s="45">
        <f t="shared" si="9"/>
        <v>12.73794658342005</v>
      </c>
      <c r="P54" s="10"/>
    </row>
    <row r="55" spans="1:16" ht="15">
      <c r="A55" s="13"/>
      <c r="B55" s="39">
        <v>351.1</v>
      </c>
      <c r="C55" s="21" t="s">
        <v>66</v>
      </c>
      <c r="D55" s="46">
        <v>190390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190390</v>
      </c>
      <c r="O55" s="47">
        <f t="shared" si="9"/>
        <v>11.006474736963812</v>
      </c>
      <c r="P55" s="9"/>
    </row>
    <row r="56" spans="1:16" ht="15">
      <c r="A56" s="13"/>
      <c r="B56" s="39">
        <v>352</v>
      </c>
      <c r="C56" s="21" t="s">
        <v>67</v>
      </c>
      <c r="D56" s="46">
        <v>10758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10758</v>
      </c>
      <c r="O56" s="47">
        <f t="shared" si="9"/>
        <v>0.6219216094346167</v>
      </c>
      <c r="P56" s="9"/>
    </row>
    <row r="57" spans="1:16" ht="15">
      <c r="A57" s="13"/>
      <c r="B57" s="39">
        <v>354</v>
      </c>
      <c r="C57" s="21" t="s">
        <v>68</v>
      </c>
      <c r="D57" s="46">
        <v>3412</v>
      </c>
      <c r="E57" s="46">
        <v>550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3962</v>
      </c>
      <c r="O57" s="47">
        <f t="shared" si="9"/>
        <v>0.22904382009480864</v>
      </c>
      <c r="P57" s="9"/>
    </row>
    <row r="58" spans="1:16" ht="15">
      <c r="A58" s="13"/>
      <c r="B58" s="39">
        <v>359</v>
      </c>
      <c r="C58" s="21" t="s">
        <v>70</v>
      </c>
      <c r="D58" s="46">
        <v>15231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15231</v>
      </c>
      <c r="O58" s="47">
        <f t="shared" si="9"/>
        <v>0.8805064169268123</v>
      </c>
      <c r="P58" s="9"/>
    </row>
    <row r="59" spans="1:16" ht="15.75">
      <c r="A59" s="29" t="s">
        <v>4</v>
      </c>
      <c r="B59" s="30"/>
      <c r="C59" s="31"/>
      <c r="D59" s="32">
        <f aca="true" t="shared" si="12" ref="D59:M59">SUM(D60:D67)</f>
        <v>448569</v>
      </c>
      <c r="E59" s="32">
        <f t="shared" si="12"/>
        <v>73943</v>
      </c>
      <c r="F59" s="32">
        <f t="shared" si="12"/>
        <v>0</v>
      </c>
      <c r="G59" s="32">
        <f t="shared" si="12"/>
        <v>0</v>
      </c>
      <c r="H59" s="32">
        <f t="shared" si="12"/>
        <v>0</v>
      </c>
      <c r="I59" s="32">
        <f t="shared" si="12"/>
        <v>1533535</v>
      </c>
      <c r="J59" s="32">
        <f t="shared" si="12"/>
        <v>0</v>
      </c>
      <c r="K59" s="32">
        <f t="shared" si="12"/>
        <v>4918163</v>
      </c>
      <c r="L59" s="32">
        <f t="shared" si="12"/>
        <v>0</v>
      </c>
      <c r="M59" s="32">
        <f t="shared" si="12"/>
        <v>16134</v>
      </c>
      <c r="N59" s="32">
        <f t="shared" si="11"/>
        <v>6990344</v>
      </c>
      <c r="O59" s="45">
        <f t="shared" si="9"/>
        <v>404.112845415655</v>
      </c>
      <c r="P59" s="10"/>
    </row>
    <row r="60" spans="1:16" ht="15">
      <c r="A60" s="12"/>
      <c r="B60" s="25">
        <v>361.1</v>
      </c>
      <c r="C60" s="20" t="s">
        <v>71</v>
      </c>
      <c r="D60" s="46">
        <v>64911</v>
      </c>
      <c r="E60" s="46">
        <v>1120</v>
      </c>
      <c r="F60" s="46">
        <v>0</v>
      </c>
      <c r="G60" s="46">
        <v>0</v>
      </c>
      <c r="H60" s="46">
        <v>0</v>
      </c>
      <c r="I60" s="46">
        <v>199130</v>
      </c>
      <c r="J60" s="46">
        <v>0</v>
      </c>
      <c r="K60" s="46">
        <v>0</v>
      </c>
      <c r="L60" s="46">
        <v>0</v>
      </c>
      <c r="M60" s="46">
        <v>16134</v>
      </c>
      <c r="N60" s="46">
        <f t="shared" si="11"/>
        <v>281295</v>
      </c>
      <c r="O60" s="47">
        <f t="shared" si="9"/>
        <v>16.261706555671175</v>
      </c>
      <c r="P60" s="9"/>
    </row>
    <row r="61" spans="1:16" ht="15">
      <c r="A61" s="12"/>
      <c r="B61" s="25">
        <v>361.3</v>
      </c>
      <c r="C61" s="20" t="s">
        <v>72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2694991</v>
      </c>
      <c r="L61" s="46">
        <v>0</v>
      </c>
      <c r="M61" s="46">
        <v>0</v>
      </c>
      <c r="N61" s="46">
        <f aca="true" t="shared" si="13" ref="N61:N67">SUM(D61:M61)</f>
        <v>2694991</v>
      </c>
      <c r="O61" s="47">
        <f t="shared" si="9"/>
        <v>155.7978379003353</v>
      </c>
      <c r="P61" s="9"/>
    </row>
    <row r="62" spans="1:16" ht="15">
      <c r="A62" s="12"/>
      <c r="B62" s="25">
        <v>362</v>
      </c>
      <c r="C62" s="20" t="s">
        <v>93</v>
      </c>
      <c r="D62" s="46">
        <v>1775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1775</v>
      </c>
      <c r="O62" s="47">
        <f t="shared" si="9"/>
        <v>0.10261301884610938</v>
      </c>
      <c r="P62" s="9"/>
    </row>
    <row r="63" spans="1:16" ht="15">
      <c r="A63" s="12"/>
      <c r="B63" s="25">
        <v>364</v>
      </c>
      <c r="C63" s="20" t="s">
        <v>73</v>
      </c>
      <c r="D63" s="46">
        <v>225700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225700</v>
      </c>
      <c r="O63" s="47">
        <f t="shared" si="9"/>
        <v>13.047751185108105</v>
      </c>
      <c r="P63" s="9"/>
    </row>
    <row r="64" spans="1:16" ht="15">
      <c r="A64" s="12"/>
      <c r="B64" s="25">
        <v>365</v>
      </c>
      <c r="C64" s="20" t="s">
        <v>94</v>
      </c>
      <c r="D64" s="46">
        <v>17597</v>
      </c>
      <c r="E64" s="46">
        <v>1103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18700</v>
      </c>
      <c r="O64" s="47">
        <f t="shared" si="9"/>
        <v>1.0810498323505608</v>
      </c>
      <c r="P64" s="9"/>
    </row>
    <row r="65" spans="1:16" ht="15">
      <c r="A65" s="12"/>
      <c r="B65" s="25">
        <v>366</v>
      </c>
      <c r="C65" s="20" t="s">
        <v>74</v>
      </c>
      <c r="D65" s="46">
        <v>5307</v>
      </c>
      <c r="E65" s="46">
        <v>71720</v>
      </c>
      <c r="F65" s="46">
        <v>0</v>
      </c>
      <c r="G65" s="46">
        <v>0</v>
      </c>
      <c r="H65" s="46">
        <v>0</v>
      </c>
      <c r="I65" s="46">
        <v>955892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1032919</v>
      </c>
      <c r="O65" s="47">
        <f t="shared" si="9"/>
        <v>59.713203838594055</v>
      </c>
      <c r="P65" s="9"/>
    </row>
    <row r="66" spans="1:16" ht="15">
      <c r="A66" s="12"/>
      <c r="B66" s="25">
        <v>368</v>
      </c>
      <c r="C66" s="20" t="s">
        <v>75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2223172</v>
      </c>
      <c r="L66" s="46">
        <v>0</v>
      </c>
      <c r="M66" s="46">
        <v>0</v>
      </c>
      <c r="N66" s="46">
        <f t="shared" si="13"/>
        <v>2223172</v>
      </c>
      <c r="O66" s="47">
        <f t="shared" si="9"/>
        <v>128.52191004740433</v>
      </c>
      <c r="P66" s="9"/>
    </row>
    <row r="67" spans="1:16" ht="15">
      <c r="A67" s="12"/>
      <c r="B67" s="25">
        <v>369.9</v>
      </c>
      <c r="C67" s="20" t="s">
        <v>76</v>
      </c>
      <c r="D67" s="46">
        <v>133279</v>
      </c>
      <c r="E67" s="46">
        <v>0</v>
      </c>
      <c r="F67" s="46">
        <v>0</v>
      </c>
      <c r="G67" s="46">
        <v>0</v>
      </c>
      <c r="H67" s="46">
        <v>0</v>
      </c>
      <c r="I67" s="46">
        <v>378513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511792</v>
      </c>
      <c r="O67" s="47">
        <f t="shared" si="9"/>
        <v>29.586773037345356</v>
      </c>
      <c r="P67" s="9"/>
    </row>
    <row r="68" spans="1:16" ht="15.75">
      <c r="A68" s="29" t="s">
        <v>48</v>
      </c>
      <c r="B68" s="30"/>
      <c r="C68" s="31"/>
      <c r="D68" s="32">
        <f aca="true" t="shared" si="14" ref="D68:M68">SUM(D69:D70)</f>
        <v>6975011</v>
      </c>
      <c r="E68" s="32">
        <f t="shared" si="14"/>
        <v>1726902</v>
      </c>
      <c r="F68" s="32">
        <f t="shared" si="14"/>
        <v>0</v>
      </c>
      <c r="G68" s="32">
        <f t="shared" si="14"/>
        <v>0</v>
      </c>
      <c r="H68" s="32">
        <f t="shared" si="14"/>
        <v>0</v>
      </c>
      <c r="I68" s="32">
        <f t="shared" si="14"/>
        <v>0</v>
      </c>
      <c r="J68" s="32">
        <f t="shared" si="14"/>
        <v>0</v>
      </c>
      <c r="K68" s="32">
        <f t="shared" si="14"/>
        <v>0</v>
      </c>
      <c r="L68" s="32">
        <f t="shared" si="14"/>
        <v>0</v>
      </c>
      <c r="M68" s="32">
        <f t="shared" si="14"/>
        <v>0</v>
      </c>
      <c r="N68" s="32">
        <f>SUM(D68:M68)</f>
        <v>8701913</v>
      </c>
      <c r="O68" s="45">
        <f t="shared" si="9"/>
        <v>503.0589085443404</v>
      </c>
      <c r="P68" s="9"/>
    </row>
    <row r="69" spans="1:16" ht="15">
      <c r="A69" s="12"/>
      <c r="B69" s="25">
        <v>381</v>
      </c>
      <c r="C69" s="20" t="s">
        <v>77</v>
      </c>
      <c r="D69" s="46">
        <v>6723098</v>
      </c>
      <c r="E69" s="46">
        <v>1726902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8450000</v>
      </c>
      <c r="O69" s="47">
        <f>(N69/O$73)</f>
        <v>488.49577985894325</v>
      </c>
      <c r="P69" s="9"/>
    </row>
    <row r="70" spans="1:16" ht="15.75" thickBot="1">
      <c r="A70" s="12"/>
      <c r="B70" s="25">
        <v>384</v>
      </c>
      <c r="C70" s="20" t="s">
        <v>78</v>
      </c>
      <c r="D70" s="46">
        <v>251913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251913</v>
      </c>
      <c r="O70" s="47">
        <f>(N70/O$73)</f>
        <v>14.563128685397155</v>
      </c>
      <c r="P70" s="9"/>
    </row>
    <row r="71" spans="1:119" ht="16.5" thickBot="1">
      <c r="A71" s="14" t="s">
        <v>64</v>
      </c>
      <c r="B71" s="23"/>
      <c r="C71" s="22"/>
      <c r="D71" s="15">
        <f aca="true" t="shared" si="15" ref="D71:M71">SUM(D5,D14,D24,D35,D54,D59,D68)</f>
        <v>16273703</v>
      </c>
      <c r="E71" s="15">
        <f t="shared" si="15"/>
        <v>3088432</v>
      </c>
      <c r="F71" s="15">
        <f t="shared" si="15"/>
        <v>0</v>
      </c>
      <c r="G71" s="15">
        <f t="shared" si="15"/>
        <v>0</v>
      </c>
      <c r="H71" s="15">
        <f t="shared" si="15"/>
        <v>0</v>
      </c>
      <c r="I71" s="15">
        <f t="shared" si="15"/>
        <v>55455343</v>
      </c>
      <c r="J71" s="15">
        <f t="shared" si="15"/>
        <v>0</v>
      </c>
      <c r="K71" s="15">
        <f t="shared" si="15"/>
        <v>4918163</v>
      </c>
      <c r="L71" s="15">
        <f t="shared" si="15"/>
        <v>0</v>
      </c>
      <c r="M71" s="15">
        <f t="shared" si="15"/>
        <v>1150613</v>
      </c>
      <c r="N71" s="15">
        <f>SUM(D71:M71)</f>
        <v>80886254</v>
      </c>
      <c r="O71" s="38">
        <f>(N71/O$73)</f>
        <v>4676.046594982079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5" ht="15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5" ht="15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95</v>
      </c>
      <c r="M73" s="48"/>
      <c r="N73" s="48"/>
      <c r="O73" s="43">
        <v>17298</v>
      </c>
    </row>
    <row r="74" spans="1:15" ht="15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5" ht="15.75" thickBot="1">
      <c r="A75" s="52" t="s">
        <v>96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sheetProtection/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79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80</v>
      </c>
      <c r="F4" s="34" t="s">
        <v>81</v>
      </c>
      <c r="G4" s="34" t="s">
        <v>82</v>
      </c>
      <c r="H4" s="34" t="s">
        <v>6</v>
      </c>
      <c r="I4" s="34" t="s">
        <v>7</v>
      </c>
      <c r="J4" s="35" t="s">
        <v>83</v>
      </c>
      <c r="K4" s="35" t="s">
        <v>8</v>
      </c>
      <c r="L4" s="35" t="s">
        <v>9</v>
      </c>
      <c r="M4" s="35" t="s">
        <v>10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4052721</v>
      </c>
      <c r="E5" s="27">
        <f t="shared" si="0"/>
        <v>922511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1242506</v>
      </c>
      <c r="N5" s="28">
        <f>SUM(D5:M5)</f>
        <v>6217738</v>
      </c>
      <c r="O5" s="33">
        <f aca="true" t="shared" si="1" ref="O5:O36">(N5/O$74)</f>
        <v>365.59875345445994</v>
      </c>
      <c r="P5" s="6"/>
    </row>
    <row r="6" spans="1:16" ht="15">
      <c r="A6" s="12"/>
      <c r="B6" s="25">
        <v>311</v>
      </c>
      <c r="C6" s="20" t="s">
        <v>3</v>
      </c>
      <c r="D6" s="46">
        <v>2305534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1242506</v>
      </c>
      <c r="N6" s="46">
        <f>SUM(D6:M6)</f>
        <v>3548040</v>
      </c>
      <c r="O6" s="47">
        <f t="shared" si="1"/>
        <v>208.622331980949</v>
      </c>
      <c r="P6" s="9"/>
    </row>
    <row r="7" spans="1:16" ht="15">
      <c r="A7" s="12"/>
      <c r="B7" s="25">
        <v>312.3</v>
      </c>
      <c r="C7" s="20" t="s">
        <v>11</v>
      </c>
      <c r="D7" s="46">
        <v>0</v>
      </c>
      <c r="E7" s="46">
        <v>92078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92078</v>
      </c>
      <c r="O7" s="47">
        <f t="shared" si="1"/>
        <v>5.414123596166284</v>
      </c>
      <c r="P7" s="9"/>
    </row>
    <row r="8" spans="1:16" ht="15">
      <c r="A8" s="12"/>
      <c r="B8" s="25">
        <v>312.41</v>
      </c>
      <c r="C8" s="20" t="s">
        <v>13</v>
      </c>
      <c r="D8" s="46">
        <v>0</v>
      </c>
      <c r="E8" s="46">
        <v>509273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509273</v>
      </c>
      <c r="O8" s="47">
        <f t="shared" si="1"/>
        <v>29.944905039101545</v>
      </c>
      <c r="P8" s="9"/>
    </row>
    <row r="9" spans="1:16" ht="15">
      <c r="A9" s="12"/>
      <c r="B9" s="25">
        <v>312.42</v>
      </c>
      <c r="C9" s="20" t="s">
        <v>12</v>
      </c>
      <c r="D9" s="46">
        <v>0</v>
      </c>
      <c r="E9" s="46">
        <v>321160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321160</v>
      </c>
      <c r="O9" s="47">
        <f t="shared" si="1"/>
        <v>18.88398894572823</v>
      </c>
      <c r="P9" s="9"/>
    </row>
    <row r="10" spans="1:16" ht="15">
      <c r="A10" s="12"/>
      <c r="B10" s="25">
        <v>314.1</v>
      </c>
      <c r="C10" s="20" t="s">
        <v>14</v>
      </c>
      <c r="D10" s="46">
        <v>1472703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1472703</v>
      </c>
      <c r="O10" s="47">
        <f t="shared" si="1"/>
        <v>86.59393191038984</v>
      </c>
      <c r="P10" s="9"/>
    </row>
    <row r="11" spans="1:16" ht="15">
      <c r="A11" s="12"/>
      <c r="B11" s="25">
        <v>314.3</v>
      </c>
      <c r="C11" s="20" t="s">
        <v>15</v>
      </c>
      <c r="D11" s="46">
        <v>234959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234959</v>
      </c>
      <c r="O11" s="47">
        <f t="shared" si="1"/>
        <v>13.815428941024285</v>
      </c>
      <c r="P11" s="9"/>
    </row>
    <row r="12" spans="1:16" ht="15">
      <c r="A12" s="12"/>
      <c r="B12" s="25">
        <v>314.4</v>
      </c>
      <c r="C12" s="20" t="s">
        <v>16</v>
      </c>
      <c r="D12" s="46">
        <v>15860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15860</v>
      </c>
      <c r="O12" s="47">
        <f t="shared" si="1"/>
        <v>0.9325571823366849</v>
      </c>
      <c r="P12" s="9"/>
    </row>
    <row r="13" spans="1:16" ht="15">
      <c r="A13" s="12"/>
      <c r="B13" s="25">
        <v>316</v>
      </c>
      <c r="C13" s="20" t="s">
        <v>17</v>
      </c>
      <c r="D13" s="46">
        <v>23665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23665</v>
      </c>
      <c r="O13" s="47">
        <f t="shared" si="1"/>
        <v>1.3914858587640384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SUM(D15:D23)</f>
        <v>1277538</v>
      </c>
      <c r="E14" s="32">
        <f t="shared" si="3"/>
        <v>90582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61012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1429132</v>
      </c>
      <c r="O14" s="45">
        <f t="shared" si="1"/>
        <v>84.03198682895278</v>
      </c>
      <c r="P14" s="10"/>
    </row>
    <row r="15" spans="1:16" ht="15">
      <c r="A15" s="12"/>
      <c r="B15" s="25">
        <v>322</v>
      </c>
      <c r="C15" s="20" t="s">
        <v>0</v>
      </c>
      <c r="D15" s="46">
        <v>164864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164864</v>
      </c>
      <c r="O15" s="47">
        <f t="shared" si="1"/>
        <v>9.69389075086729</v>
      </c>
      <c r="P15" s="9"/>
    </row>
    <row r="16" spans="1:16" ht="15">
      <c r="A16" s="12"/>
      <c r="B16" s="25">
        <v>323.1</v>
      </c>
      <c r="C16" s="20" t="s">
        <v>19</v>
      </c>
      <c r="D16" s="46">
        <v>144620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3">SUM(D16:M16)</f>
        <v>144620</v>
      </c>
      <c r="O16" s="47">
        <f t="shared" si="1"/>
        <v>8.50355735873464</v>
      </c>
      <c r="P16" s="9"/>
    </row>
    <row r="17" spans="1:16" ht="15">
      <c r="A17" s="12"/>
      <c r="B17" s="25">
        <v>323.2</v>
      </c>
      <c r="C17" s="20" t="s">
        <v>20</v>
      </c>
      <c r="D17" s="46">
        <v>853713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853713</v>
      </c>
      <c r="O17" s="47">
        <f t="shared" si="1"/>
        <v>50.19774210619157</v>
      </c>
      <c r="P17" s="9"/>
    </row>
    <row r="18" spans="1:16" ht="15">
      <c r="A18" s="12"/>
      <c r="B18" s="25">
        <v>323.4</v>
      </c>
      <c r="C18" s="20" t="s">
        <v>21</v>
      </c>
      <c r="D18" s="46">
        <v>11515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11515</v>
      </c>
      <c r="O18" s="47">
        <f t="shared" si="1"/>
        <v>0.6770741459399071</v>
      </c>
      <c r="P18" s="9"/>
    </row>
    <row r="19" spans="1:16" ht="15">
      <c r="A19" s="12"/>
      <c r="B19" s="25">
        <v>323.7</v>
      </c>
      <c r="C19" s="20" t="s">
        <v>22</v>
      </c>
      <c r="D19" s="46">
        <v>11384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11384</v>
      </c>
      <c r="O19" s="47">
        <f t="shared" si="1"/>
        <v>0.6693714352913506</v>
      </c>
      <c r="P19" s="9"/>
    </row>
    <row r="20" spans="1:16" ht="15">
      <c r="A20" s="12"/>
      <c r="B20" s="25">
        <v>324.21</v>
      </c>
      <c r="C20" s="20" t="s">
        <v>23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61012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61012</v>
      </c>
      <c r="O20" s="47">
        <f t="shared" si="1"/>
        <v>3.5874639854177692</v>
      </c>
      <c r="P20" s="9"/>
    </row>
    <row r="21" spans="1:16" ht="15">
      <c r="A21" s="12"/>
      <c r="B21" s="25">
        <v>324.31</v>
      </c>
      <c r="C21" s="20" t="s">
        <v>24</v>
      </c>
      <c r="D21" s="46">
        <v>0</v>
      </c>
      <c r="E21" s="46">
        <v>90582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90582</v>
      </c>
      <c r="O21" s="47">
        <f t="shared" si="1"/>
        <v>5.326159816546128</v>
      </c>
      <c r="P21" s="9"/>
    </row>
    <row r="22" spans="1:16" ht="15">
      <c r="A22" s="12"/>
      <c r="B22" s="25">
        <v>324.61</v>
      </c>
      <c r="C22" s="20" t="s">
        <v>25</v>
      </c>
      <c r="D22" s="46">
        <v>39478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39478</v>
      </c>
      <c r="O22" s="47">
        <f t="shared" si="1"/>
        <v>2.3212794731581115</v>
      </c>
      <c r="P22" s="9"/>
    </row>
    <row r="23" spans="1:16" ht="15">
      <c r="A23" s="12"/>
      <c r="B23" s="25">
        <v>324.71</v>
      </c>
      <c r="C23" s="20" t="s">
        <v>26</v>
      </c>
      <c r="D23" s="46">
        <v>51964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51964</v>
      </c>
      <c r="O23" s="47">
        <f t="shared" si="1"/>
        <v>3.055447756806021</v>
      </c>
      <c r="P23" s="9"/>
    </row>
    <row r="24" spans="1:16" ht="15.75">
      <c r="A24" s="29" t="s">
        <v>28</v>
      </c>
      <c r="B24" s="30"/>
      <c r="C24" s="31"/>
      <c r="D24" s="32">
        <f aca="true" t="shared" si="5" ref="D24:M24">SUM(D25:D38)</f>
        <v>1891934</v>
      </c>
      <c r="E24" s="32">
        <f t="shared" si="5"/>
        <v>258450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663550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2813934</v>
      </c>
      <c r="O24" s="45">
        <f t="shared" si="1"/>
        <v>165.45739989416123</v>
      </c>
      <c r="P24" s="10"/>
    </row>
    <row r="25" spans="1:16" ht="15">
      <c r="A25" s="12"/>
      <c r="B25" s="25">
        <v>331.2</v>
      </c>
      <c r="C25" s="20" t="s">
        <v>27</v>
      </c>
      <c r="D25" s="46">
        <v>46886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36">SUM(D25:M25)</f>
        <v>46886</v>
      </c>
      <c r="O25" s="47">
        <f t="shared" si="1"/>
        <v>2.756864820368084</v>
      </c>
      <c r="P25" s="9"/>
    </row>
    <row r="26" spans="1:16" ht="15">
      <c r="A26" s="12"/>
      <c r="B26" s="25">
        <v>331.35</v>
      </c>
      <c r="C26" s="20" t="s">
        <v>30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23421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23421</v>
      </c>
      <c r="O26" s="47">
        <f t="shared" si="1"/>
        <v>1.3771388251896277</v>
      </c>
      <c r="P26" s="9"/>
    </row>
    <row r="27" spans="1:16" ht="15">
      <c r="A27" s="12"/>
      <c r="B27" s="25">
        <v>331.39</v>
      </c>
      <c r="C27" s="20" t="s">
        <v>31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48263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48263</v>
      </c>
      <c r="O27" s="47">
        <f t="shared" si="1"/>
        <v>2.8378314811548186</v>
      </c>
      <c r="P27" s="9"/>
    </row>
    <row r="28" spans="1:16" ht="15">
      <c r="A28" s="12"/>
      <c r="B28" s="25">
        <v>331.41</v>
      </c>
      <c r="C28" s="20" t="s">
        <v>32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591866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591866</v>
      </c>
      <c r="O28" s="47">
        <f t="shared" si="1"/>
        <v>34.80131710472158</v>
      </c>
      <c r="P28" s="9"/>
    </row>
    <row r="29" spans="1:16" ht="15">
      <c r="A29" s="12"/>
      <c r="B29" s="25">
        <v>331.5</v>
      </c>
      <c r="C29" s="20" t="s">
        <v>29</v>
      </c>
      <c r="D29" s="46">
        <v>78708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78708</v>
      </c>
      <c r="O29" s="47">
        <f t="shared" si="1"/>
        <v>4.6279767154701</v>
      </c>
      <c r="P29" s="9"/>
    </row>
    <row r="30" spans="1:16" ht="15">
      <c r="A30" s="12"/>
      <c r="B30" s="25">
        <v>334.49</v>
      </c>
      <c r="C30" s="20" t="s">
        <v>33</v>
      </c>
      <c r="D30" s="46">
        <v>0</v>
      </c>
      <c r="E30" s="46">
        <v>104881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104881</v>
      </c>
      <c r="O30" s="47">
        <f t="shared" si="1"/>
        <v>6.166931263597342</v>
      </c>
      <c r="P30" s="9"/>
    </row>
    <row r="31" spans="1:16" ht="15">
      <c r="A31" s="12"/>
      <c r="B31" s="25">
        <v>335.12</v>
      </c>
      <c r="C31" s="20" t="s">
        <v>34</v>
      </c>
      <c r="D31" s="46">
        <v>383176</v>
      </c>
      <c r="E31" s="46">
        <v>153569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536745</v>
      </c>
      <c r="O31" s="47">
        <f t="shared" si="1"/>
        <v>31.560239901217145</v>
      </c>
      <c r="P31" s="9"/>
    </row>
    <row r="32" spans="1:16" ht="15">
      <c r="A32" s="12"/>
      <c r="B32" s="25">
        <v>335.14</v>
      </c>
      <c r="C32" s="20" t="s">
        <v>35</v>
      </c>
      <c r="D32" s="46">
        <v>10002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10002</v>
      </c>
      <c r="O32" s="47">
        <f t="shared" si="1"/>
        <v>0.5881107779149762</v>
      </c>
      <c r="P32" s="9"/>
    </row>
    <row r="33" spans="1:16" ht="15">
      <c r="A33" s="12"/>
      <c r="B33" s="25">
        <v>335.15</v>
      </c>
      <c r="C33" s="20" t="s">
        <v>36</v>
      </c>
      <c r="D33" s="46">
        <v>5943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5943</v>
      </c>
      <c r="O33" s="47">
        <f t="shared" si="1"/>
        <v>0.34944434644558126</v>
      </c>
      <c r="P33" s="9"/>
    </row>
    <row r="34" spans="1:16" ht="15">
      <c r="A34" s="12"/>
      <c r="B34" s="25">
        <v>335.18</v>
      </c>
      <c r="C34" s="20" t="s">
        <v>37</v>
      </c>
      <c r="D34" s="46">
        <v>779219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779219</v>
      </c>
      <c r="O34" s="47">
        <f t="shared" si="1"/>
        <v>45.81754571646969</v>
      </c>
      <c r="P34" s="9"/>
    </row>
    <row r="35" spans="1:16" ht="15">
      <c r="A35" s="12"/>
      <c r="B35" s="25">
        <v>335.21</v>
      </c>
      <c r="C35" s="20" t="s">
        <v>38</v>
      </c>
      <c r="D35" s="46">
        <v>1752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1752</v>
      </c>
      <c r="O35" s="47">
        <f t="shared" si="1"/>
        <v>0.10301640500970188</v>
      </c>
      <c r="P35" s="9"/>
    </row>
    <row r="36" spans="1:16" ht="15">
      <c r="A36" s="12"/>
      <c r="B36" s="25">
        <v>335.7</v>
      </c>
      <c r="C36" s="20" t="s">
        <v>39</v>
      </c>
      <c r="D36" s="46">
        <v>199384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199384</v>
      </c>
      <c r="O36" s="47">
        <f t="shared" si="1"/>
        <v>11.723643205738814</v>
      </c>
      <c r="P36" s="9"/>
    </row>
    <row r="37" spans="1:16" ht="15">
      <c r="A37" s="12"/>
      <c r="B37" s="25">
        <v>338</v>
      </c>
      <c r="C37" s="20" t="s">
        <v>40</v>
      </c>
      <c r="D37" s="46">
        <v>232435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232435</v>
      </c>
      <c r="O37" s="47">
        <f aca="true" t="shared" si="7" ref="O37:O68">(N37/O$74)</f>
        <v>13.667019462574235</v>
      </c>
      <c r="P37" s="9"/>
    </row>
    <row r="38" spans="1:16" ht="15">
      <c r="A38" s="12"/>
      <c r="B38" s="25">
        <v>339</v>
      </c>
      <c r="C38" s="20" t="s">
        <v>41</v>
      </c>
      <c r="D38" s="46">
        <v>154429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154429</v>
      </c>
      <c r="O38" s="47">
        <f t="shared" si="7"/>
        <v>9.080319868289529</v>
      </c>
      <c r="P38" s="9"/>
    </row>
    <row r="39" spans="1:16" ht="15.75">
      <c r="A39" s="29" t="s">
        <v>46</v>
      </c>
      <c r="B39" s="30"/>
      <c r="C39" s="31"/>
      <c r="D39" s="32">
        <f aca="true" t="shared" si="8" ref="D39:M39">SUM(D40:D55)</f>
        <v>1615759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53681209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55296968</v>
      </c>
      <c r="O39" s="45">
        <f t="shared" si="7"/>
        <v>3251.424001881578</v>
      </c>
      <c r="P39" s="10"/>
    </row>
    <row r="40" spans="1:16" ht="15">
      <c r="A40" s="12"/>
      <c r="B40" s="25">
        <v>341.9</v>
      </c>
      <c r="C40" s="20" t="s">
        <v>49</v>
      </c>
      <c r="D40" s="46">
        <v>75278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9" ref="N40:N53">SUM(D40:M40)</f>
        <v>75278</v>
      </c>
      <c r="O40" s="47">
        <f t="shared" si="7"/>
        <v>4.426295054977362</v>
      </c>
      <c r="P40" s="9"/>
    </row>
    <row r="41" spans="1:16" ht="15">
      <c r="A41" s="12"/>
      <c r="B41" s="25">
        <v>342.1</v>
      </c>
      <c r="C41" s="20" t="s">
        <v>50</v>
      </c>
      <c r="D41" s="46">
        <v>139703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139703</v>
      </c>
      <c r="O41" s="47">
        <f t="shared" si="7"/>
        <v>8.214441112483096</v>
      </c>
      <c r="P41" s="9"/>
    </row>
    <row r="42" spans="1:16" ht="15">
      <c r="A42" s="12"/>
      <c r="B42" s="25">
        <v>342.9</v>
      </c>
      <c r="C42" s="20" t="s">
        <v>51</v>
      </c>
      <c r="D42" s="46">
        <v>32750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32750</v>
      </c>
      <c r="O42" s="47">
        <f t="shared" si="7"/>
        <v>1.9256776621391192</v>
      </c>
      <c r="P42" s="9"/>
    </row>
    <row r="43" spans="1:16" ht="15">
      <c r="A43" s="12"/>
      <c r="B43" s="25">
        <v>343.1</v>
      </c>
      <c r="C43" s="20" t="s">
        <v>52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39101205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39101205</v>
      </c>
      <c r="O43" s="47">
        <f t="shared" si="7"/>
        <v>2299.1241841594638</v>
      </c>
      <c r="P43" s="9"/>
    </row>
    <row r="44" spans="1:16" ht="15">
      <c r="A44" s="12"/>
      <c r="B44" s="25">
        <v>343.3</v>
      </c>
      <c r="C44" s="20" t="s">
        <v>53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3602293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3602293</v>
      </c>
      <c r="O44" s="47">
        <f t="shared" si="7"/>
        <v>211.81237137649202</v>
      </c>
      <c r="P44" s="9"/>
    </row>
    <row r="45" spans="1:16" ht="15">
      <c r="A45" s="12"/>
      <c r="B45" s="25">
        <v>343.4</v>
      </c>
      <c r="C45" s="20" t="s">
        <v>54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2715558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2715558</v>
      </c>
      <c r="O45" s="47">
        <f t="shared" si="7"/>
        <v>159.67295819368496</v>
      </c>
      <c r="P45" s="9"/>
    </row>
    <row r="46" spans="1:16" ht="15">
      <c r="A46" s="12"/>
      <c r="B46" s="25">
        <v>343.5</v>
      </c>
      <c r="C46" s="20" t="s">
        <v>55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3842768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3842768</v>
      </c>
      <c r="O46" s="47">
        <f t="shared" si="7"/>
        <v>225.95213735520667</v>
      </c>
      <c r="P46" s="9"/>
    </row>
    <row r="47" spans="1:16" ht="15">
      <c r="A47" s="12"/>
      <c r="B47" s="25">
        <v>343.7</v>
      </c>
      <c r="C47" s="20" t="s">
        <v>56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559222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559222</v>
      </c>
      <c r="O47" s="47">
        <f t="shared" si="7"/>
        <v>32.881872170282826</v>
      </c>
      <c r="P47" s="9"/>
    </row>
    <row r="48" spans="1:16" ht="15">
      <c r="A48" s="12"/>
      <c r="B48" s="25">
        <v>343.9</v>
      </c>
      <c r="C48" s="20" t="s">
        <v>57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156484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156484</v>
      </c>
      <c r="O48" s="47">
        <f t="shared" si="7"/>
        <v>9.201152466631386</v>
      </c>
      <c r="P48" s="9"/>
    </row>
    <row r="49" spans="1:16" ht="15">
      <c r="A49" s="12"/>
      <c r="B49" s="25">
        <v>344.1</v>
      </c>
      <c r="C49" s="20" t="s">
        <v>58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3703679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3703679</v>
      </c>
      <c r="O49" s="47">
        <f t="shared" si="7"/>
        <v>217.77379902393133</v>
      </c>
      <c r="P49" s="9"/>
    </row>
    <row r="50" spans="1:16" ht="15">
      <c r="A50" s="12"/>
      <c r="B50" s="25">
        <v>347.1</v>
      </c>
      <c r="C50" s="20" t="s">
        <v>59</v>
      </c>
      <c r="D50" s="46">
        <v>8224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8224</v>
      </c>
      <c r="O50" s="47">
        <f t="shared" si="7"/>
        <v>0.4835655906391486</v>
      </c>
      <c r="P50" s="9"/>
    </row>
    <row r="51" spans="1:16" ht="15">
      <c r="A51" s="12"/>
      <c r="B51" s="25">
        <v>347.2</v>
      </c>
      <c r="C51" s="20" t="s">
        <v>60</v>
      </c>
      <c r="D51" s="46">
        <v>38432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38432</v>
      </c>
      <c r="O51" s="47">
        <f t="shared" si="7"/>
        <v>2.2597753866055155</v>
      </c>
      <c r="P51" s="9"/>
    </row>
    <row r="52" spans="1:16" ht="15">
      <c r="A52" s="12"/>
      <c r="B52" s="25">
        <v>347.4</v>
      </c>
      <c r="C52" s="20" t="s">
        <v>61</v>
      </c>
      <c r="D52" s="46">
        <v>1109962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1109962</v>
      </c>
      <c r="O52" s="47">
        <f t="shared" si="7"/>
        <v>65.2650085259011</v>
      </c>
      <c r="P52" s="9"/>
    </row>
    <row r="53" spans="1:16" ht="15">
      <c r="A53" s="12"/>
      <c r="B53" s="25">
        <v>347.5</v>
      </c>
      <c r="C53" s="20" t="s">
        <v>62</v>
      </c>
      <c r="D53" s="46">
        <v>169586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169586</v>
      </c>
      <c r="O53" s="47">
        <f t="shared" si="7"/>
        <v>9.97154113012289</v>
      </c>
      <c r="P53" s="9"/>
    </row>
    <row r="54" spans="1:16" ht="15">
      <c r="A54" s="12"/>
      <c r="B54" s="25">
        <v>347.9</v>
      </c>
      <c r="C54" s="20" t="s">
        <v>63</v>
      </c>
      <c r="D54" s="46">
        <v>26291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aca="true" t="shared" si="10" ref="N54:N72">SUM(D54:M54)</f>
        <v>26291</v>
      </c>
      <c r="O54" s="47">
        <f t="shared" si="7"/>
        <v>1.5458928676427353</v>
      </c>
      <c r="P54" s="9"/>
    </row>
    <row r="55" spans="1:16" ht="15">
      <c r="A55" s="12"/>
      <c r="B55" s="25">
        <v>349</v>
      </c>
      <c r="C55" s="20" t="s">
        <v>1</v>
      </c>
      <c r="D55" s="46">
        <v>15533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15533</v>
      </c>
      <c r="O55" s="47">
        <f t="shared" si="7"/>
        <v>0.9133298053742577</v>
      </c>
      <c r="P55" s="9"/>
    </row>
    <row r="56" spans="1:16" ht="15.75">
      <c r="A56" s="29" t="s">
        <v>47</v>
      </c>
      <c r="B56" s="30"/>
      <c r="C56" s="31"/>
      <c r="D56" s="32">
        <f>SUM(D57:D61)</f>
        <v>259360</v>
      </c>
      <c r="E56" s="32">
        <f aca="true" t="shared" si="11" ref="E56:M56">SUM(E57:E61)</f>
        <v>4412</v>
      </c>
      <c r="F56" s="32">
        <f t="shared" si="11"/>
        <v>0</v>
      </c>
      <c r="G56" s="32">
        <f t="shared" si="11"/>
        <v>0</v>
      </c>
      <c r="H56" s="32">
        <f t="shared" si="11"/>
        <v>0</v>
      </c>
      <c r="I56" s="32">
        <f t="shared" si="11"/>
        <v>0</v>
      </c>
      <c r="J56" s="32">
        <f t="shared" si="11"/>
        <v>0</v>
      </c>
      <c r="K56" s="32">
        <f t="shared" si="11"/>
        <v>0</v>
      </c>
      <c r="L56" s="32">
        <f t="shared" si="11"/>
        <v>0</v>
      </c>
      <c r="M56" s="32">
        <f t="shared" si="11"/>
        <v>0</v>
      </c>
      <c r="N56" s="32">
        <f t="shared" si="10"/>
        <v>263772</v>
      </c>
      <c r="O56" s="45">
        <f t="shared" si="7"/>
        <v>15.509613688481213</v>
      </c>
      <c r="P56" s="10"/>
    </row>
    <row r="57" spans="1:16" ht="15">
      <c r="A57" s="13"/>
      <c r="B57" s="39">
        <v>351.1</v>
      </c>
      <c r="C57" s="21" t="s">
        <v>66</v>
      </c>
      <c r="D57" s="46">
        <v>195291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195291</v>
      </c>
      <c r="O57" s="47">
        <f t="shared" si="7"/>
        <v>11.48297759745987</v>
      </c>
      <c r="P57" s="9"/>
    </row>
    <row r="58" spans="1:16" ht="15">
      <c r="A58" s="13"/>
      <c r="B58" s="39">
        <v>352</v>
      </c>
      <c r="C58" s="21" t="s">
        <v>67</v>
      </c>
      <c r="D58" s="46">
        <v>11606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11606</v>
      </c>
      <c r="O58" s="47">
        <f t="shared" si="7"/>
        <v>0.6824248838713471</v>
      </c>
      <c r="P58" s="9"/>
    </row>
    <row r="59" spans="1:16" ht="15">
      <c r="A59" s="13"/>
      <c r="B59" s="39">
        <v>354</v>
      </c>
      <c r="C59" s="21" t="s">
        <v>68</v>
      </c>
      <c r="D59" s="46">
        <v>28763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28763</v>
      </c>
      <c r="O59" s="47">
        <f t="shared" si="7"/>
        <v>1.6912447815605338</v>
      </c>
      <c r="P59" s="9"/>
    </row>
    <row r="60" spans="1:16" ht="15">
      <c r="A60" s="13"/>
      <c r="B60" s="39">
        <v>358.2</v>
      </c>
      <c r="C60" s="21" t="s">
        <v>69</v>
      </c>
      <c r="D60" s="46">
        <v>0</v>
      </c>
      <c r="E60" s="46">
        <v>4412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4412</v>
      </c>
      <c r="O60" s="47">
        <f t="shared" si="7"/>
        <v>0.25942259069794793</v>
      </c>
      <c r="P60" s="9"/>
    </row>
    <row r="61" spans="1:16" ht="15">
      <c r="A61" s="13"/>
      <c r="B61" s="39">
        <v>359</v>
      </c>
      <c r="C61" s="21" t="s">
        <v>70</v>
      </c>
      <c r="D61" s="46">
        <v>23700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23700</v>
      </c>
      <c r="O61" s="47">
        <f t="shared" si="7"/>
        <v>1.3935438348915152</v>
      </c>
      <c r="P61" s="9"/>
    </row>
    <row r="62" spans="1:16" ht="15.75">
      <c r="A62" s="29" t="s">
        <v>4</v>
      </c>
      <c r="B62" s="30"/>
      <c r="C62" s="31"/>
      <c r="D62" s="32">
        <f aca="true" t="shared" si="12" ref="D62:M62">SUM(D63:D68)</f>
        <v>268854</v>
      </c>
      <c r="E62" s="32">
        <f t="shared" si="12"/>
        <v>1520</v>
      </c>
      <c r="F62" s="32">
        <f t="shared" si="12"/>
        <v>0</v>
      </c>
      <c r="G62" s="32">
        <f t="shared" si="12"/>
        <v>0</v>
      </c>
      <c r="H62" s="32">
        <f t="shared" si="12"/>
        <v>0</v>
      </c>
      <c r="I62" s="32">
        <f t="shared" si="12"/>
        <v>759002</v>
      </c>
      <c r="J62" s="32">
        <f t="shared" si="12"/>
        <v>0</v>
      </c>
      <c r="K62" s="32">
        <f t="shared" si="12"/>
        <v>2380942</v>
      </c>
      <c r="L62" s="32">
        <f t="shared" si="12"/>
        <v>0</v>
      </c>
      <c r="M62" s="32">
        <f t="shared" si="12"/>
        <v>42563</v>
      </c>
      <c r="N62" s="32">
        <f t="shared" si="10"/>
        <v>3452881</v>
      </c>
      <c r="O62" s="45">
        <f t="shared" si="7"/>
        <v>203.02704768624685</v>
      </c>
      <c r="P62" s="10"/>
    </row>
    <row r="63" spans="1:16" ht="15">
      <c r="A63" s="12"/>
      <c r="B63" s="25">
        <v>361.1</v>
      </c>
      <c r="C63" s="20" t="s">
        <v>71</v>
      </c>
      <c r="D63" s="46">
        <v>90181</v>
      </c>
      <c r="E63" s="46">
        <v>1520</v>
      </c>
      <c r="F63" s="46">
        <v>0</v>
      </c>
      <c r="G63" s="46">
        <v>0</v>
      </c>
      <c r="H63" s="46">
        <v>0</v>
      </c>
      <c r="I63" s="46">
        <v>296184</v>
      </c>
      <c r="J63" s="46">
        <v>0</v>
      </c>
      <c r="K63" s="46">
        <v>0</v>
      </c>
      <c r="L63" s="46">
        <v>0</v>
      </c>
      <c r="M63" s="46">
        <v>42563</v>
      </c>
      <c r="N63" s="46">
        <f t="shared" si="10"/>
        <v>430448</v>
      </c>
      <c r="O63" s="47">
        <f t="shared" si="7"/>
        <v>25.31004880343388</v>
      </c>
      <c r="P63" s="9"/>
    </row>
    <row r="64" spans="1:16" ht="15">
      <c r="A64" s="12"/>
      <c r="B64" s="25">
        <v>361.3</v>
      </c>
      <c r="C64" s="20" t="s">
        <v>72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534799</v>
      </c>
      <c r="L64" s="46">
        <v>0</v>
      </c>
      <c r="M64" s="46">
        <v>0</v>
      </c>
      <c r="N64" s="46">
        <f t="shared" si="10"/>
        <v>534799</v>
      </c>
      <c r="O64" s="47">
        <f t="shared" si="7"/>
        <v>31.44581642852943</v>
      </c>
      <c r="P64" s="9"/>
    </row>
    <row r="65" spans="1:16" ht="15">
      <c r="A65" s="12"/>
      <c r="B65" s="25">
        <v>364</v>
      </c>
      <c r="C65" s="20" t="s">
        <v>73</v>
      </c>
      <c r="D65" s="46">
        <v>58715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58715</v>
      </c>
      <c r="O65" s="47">
        <f t="shared" si="7"/>
        <v>3.4524019521373552</v>
      </c>
      <c r="P65" s="9"/>
    </row>
    <row r="66" spans="1:16" ht="15">
      <c r="A66" s="12"/>
      <c r="B66" s="25">
        <v>366</v>
      </c>
      <c r="C66" s="20" t="s">
        <v>74</v>
      </c>
      <c r="D66" s="46">
        <v>59487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59487</v>
      </c>
      <c r="O66" s="47">
        <f t="shared" si="7"/>
        <v>3.4977950255777035</v>
      </c>
      <c r="P66" s="9"/>
    </row>
    <row r="67" spans="1:16" ht="15">
      <c r="A67" s="12"/>
      <c r="B67" s="25">
        <v>368</v>
      </c>
      <c r="C67" s="20" t="s">
        <v>75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1846143</v>
      </c>
      <c r="L67" s="46">
        <v>0</v>
      </c>
      <c r="M67" s="46">
        <v>0</v>
      </c>
      <c r="N67" s="46">
        <f t="shared" si="10"/>
        <v>1846143</v>
      </c>
      <c r="O67" s="47">
        <f t="shared" si="7"/>
        <v>108.5519491973893</v>
      </c>
      <c r="P67" s="9"/>
    </row>
    <row r="68" spans="1:16" ht="15">
      <c r="A68" s="12"/>
      <c r="B68" s="25">
        <v>369.9</v>
      </c>
      <c r="C68" s="20" t="s">
        <v>76</v>
      </c>
      <c r="D68" s="46">
        <v>60471</v>
      </c>
      <c r="E68" s="46">
        <v>0</v>
      </c>
      <c r="F68" s="46">
        <v>0</v>
      </c>
      <c r="G68" s="46">
        <v>0</v>
      </c>
      <c r="H68" s="46">
        <v>0</v>
      </c>
      <c r="I68" s="46">
        <v>462818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0"/>
        <v>523289</v>
      </c>
      <c r="O68" s="47">
        <f t="shared" si="7"/>
        <v>30.76903627917916</v>
      </c>
      <c r="P68" s="9"/>
    </row>
    <row r="69" spans="1:16" ht="15.75">
      <c r="A69" s="29" t="s">
        <v>48</v>
      </c>
      <c r="B69" s="30"/>
      <c r="C69" s="31"/>
      <c r="D69" s="32">
        <f aca="true" t="shared" si="13" ref="D69:M69">SUM(D70:D71)</f>
        <v>0</v>
      </c>
      <c r="E69" s="32">
        <f t="shared" si="13"/>
        <v>0</v>
      </c>
      <c r="F69" s="32">
        <f t="shared" si="13"/>
        <v>0</v>
      </c>
      <c r="G69" s="32">
        <f t="shared" si="13"/>
        <v>0</v>
      </c>
      <c r="H69" s="32">
        <f t="shared" si="13"/>
        <v>0</v>
      </c>
      <c r="I69" s="32">
        <f t="shared" si="13"/>
        <v>10408789</v>
      </c>
      <c r="J69" s="32">
        <f t="shared" si="13"/>
        <v>0</v>
      </c>
      <c r="K69" s="32">
        <f t="shared" si="13"/>
        <v>0</v>
      </c>
      <c r="L69" s="32">
        <f t="shared" si="13"/>
        <v>0</v>
      </c>
      <c r="M69" s="32">
        <f t="shared" si="13"/>
        <v>0</v>
      </c>
      <c r="N69" s="32">
        <f t="shared" si="10"/>
        <v>10408789</v>
      </c>
      <c r="O69" s="45">
        <f>(N69/O$74)</f>
        <v>612.0296936555536</v>
      </c>
      <c r="P69" s="9"/>
    </row>
    <row r="70" spans="1:16" ht="15">
      <c r="A70" s="12"/>
      <c r="B70" s="25">
        <v>381</v>
      </c>
      <c r="C70" s="20" t="s">
        <v>77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9438884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0"/>
        <v>9438884</v>
      </c>
      <c r="O70" s="47">
        <f>(N70/O$74)</f>
        <v>554.9999412006821</v>
      </c>
      <c r="P70" s="9"/>
    </row>
    <row r="71" spans="1:16" ht="15.75" thickBot="1">
      <c r="A71" s="12"/>
      <c r="B71" s="25">
        <v>384</v>
      </c>
      <c r="C71" s="20" t="s">
        <v>78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969905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0"/>
        <v>969905</v>
      </c>
      <c r="O71" s="47">
        <f>(N71/O$74)</f>
        <v>57.02975245487152</v>
      </c>
      <c r="P71" s="9"/>
    </row>
    <row r="72" spans="1:119" ht="16.5" thickBot="1">
      <c r="A72" s="14" t="s">
        <v>64</v>
      </c>
      <c r="B72" s="23"/>
      <c r="C72" s="22"/>
      <c r="D72" s="15">
        <f aca="true" t="shared" si="14" ref="D72:M72">SUM(D5,D14,D24,D39,D56,D62,D69)</f>
        <v>9366166</v>
      </c>
      <c r="E72" s="15">
        <f t="shared" si="14"/>
        <v>1277475</v>
      </c>
      <c r="F72" s="15">
        <f t="shared" si="14"/>
        <v>0</v>
      </c>
      <c r="G72" s="15">
        <f t="shared" si="14"/>
        <v>0</v>
      </c>
      <c r="H72" s="15">
        <f t="shared" si="14"/>
        <v>0</v>
      </c>
      <c r="I72" s="15">
        <f t="shared" si="14"/>
        <v>65573562</v>
      </c>
      <c r="J72" s="15">
        <f t="shared" si="14"/>
        <v>0</v>
      </c>
      <c r="K72" s="15">
        <f t="shared" si="14"/>
        <v>2380942</v>
      </c>
      <c r="L72" s="15">
        <f t="shared" si="14"/>
        <v>0</v>
      </c>
      <c r="M72" s="15">
        <f t="shared" si="14"/>
        <v>1285069</v>
      </c>
      <c r="N72" s="15">
        <f t="shared" si="10"/>
        <v>79883214</v>
      </c>
      <c r="O72" s="38">
        <f>(N72/O$74)</f>
        <v>4697.078497089434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5" ht="15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5" ht="15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8" t="s">
        <v>85</v>
      </c>
      <c r="M74" s="48"/>
      <c r="N74" s="48"/>
      <c r="O74" s="43">
        <v>17007</v>
      </c>
    </row>
    <row r="75" spans="1:15" ht="15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5" ht="15.75" thickBot="1">
      <c r="A76" s="52" t="s">
        <v>96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sheetProtection/>
  <mergeCells count="10">
    <mergeCell ref="A76:O76"/>
    <mergeCell ref="A75:O75"/>
    <mergeCell ref="L74:N7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79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80</v>
      </c>
      <c r="F4" s="34" t="s">
        <v>81</v>
      </c>
      <c r="G4" s="34" t="s">
        <v>82</v>
      </c>
      <c r="H4" s="34" t="s">
        <v>6</v>
      </c>
      <c r="I4" s="34" t="s">
        <v>7</v>
      </c>
      <c r="J4" s="35" t="s">
        <v>83</v>
      </c>
      <c r="K4" s="35" t="s">
        <v>8</v>
      </c>
      <c r="L4" s="35" t="s">
        <v>9</v>
      </c>
      <c r="M4" s="35" t="s">
        <v>10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4344748</v>
      </c>
      <c r="E5" s="27">
        <f t="shared" si="0"/>
        <v>893636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1140348</v>
      </c>
      <c r="N5" s="28">
        <f>SUM(D5:M5)</f>
        <v>6378732</v>
      </c>
      <c r="O5" s="33">
        <f aca="true" t="shared" si="1" ref="O5:O36">(N5/O$80)</f>
        <v>368.7981036077706</v>
      </c>
      <c r="P5" s="6"/>
    </row>
    <row r="6" spans="1:16" ht="15">
      <c r="A6" s="12"/>
      <c r="B6" s="25">
        <v>311</v>
      </c>
      <c r="C6" s="20" t="s">
        <v>3</v>
      </c>
      <c r="D6" s="46">
        <v>1977320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1140348</v>
      </c>
      <c r="N6" s="46">
        <f>SUM(D6:M6)</f>
        <v>3117668</v>
      </c>
      <c r="O6" s="47">
        <f t="shared" si="1"/>
        <v>180.2537002775208</v>
      </c>
      <c r="P6" s="9"/>
    </row>
    <row r="7" spans="1:16" ht="15">
      <c r="A7" s="12"/>
      <c r="B7" s="25">
        <v>312.3</v>
      </c>
      <c r="C7" s="20" t="s">
        <v>11</v>
      </c>
      <c r="D7" s="46">
        <v>0</v>
      </c>
      <c r="E7" s="46">
        <v>91011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91011</v>
      </c>
      <c r="O7" s="47">
        <f t="shared" si="1"/>
        <v>5.261968085106383</v>
      </c>
      <c r="P7" s="9"/>
    </row>
    <row r="8" spans="1:16" ht="15">
      <c r="A8" s="12"/>
      <c r="B8" s="25">
        <v>312.41</v>
      </c>
      <c r="C8" s="20" t="s">
        <v>13</v>
      </c>
      <c r="D8" s="46">
        <v>0</v>
      </c>
      <c r="E8" s="46">
        <v>503039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503039</v>
      </c>
      <c r="O8" s="47">
        <f t="shared" si="1"/>
        <v>29.084123496762256</v>
      </c>
      <c r="P8" s="9"/>
    </row>
    <row r="9" spans="1:16" ht="15">
      <c r="A9" s="12"/>
      <c r="B9" s="25">
        <v>312.42</v>
      </c>
      <c r="C9" s="20" t="s">
        <v>12</v>
      </c>
      <c r="D9" s="46">
        <v>0</v>
      </c>
      <c r="E9" s="46">
        <v>299586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299586</v>
      </c>
      <c r="O9" s="47">
        <f t="shared" si="1"/>
        <v>17.321114708603144</v>
      </c>
      <c r="P9" s="9"/>
    </row>
    <row r="10" spans="1:16" ht="15">
      <c r="A10" s="12"/>
      <c r="B10" s="25">
        <v>314.1</v>
      </c>
      <c r="C10" s="20" t="s">
        <v>14</v>
      </c>
      <c r="D10" s="46">
        <v>1299835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1299835</v>
      </c>
      <c r="O10" s="47">
        <f t="shared" si="1"/>
        <v>75.15234736355227</v>
      </c>
      <c r="P10" s="9"/>
    </row>
    <row r="11" spans="1:16" ht="15">
      <c r="A11" s="12"/>
      <c r="B11" s="25">
        <v>314.3</v>
      </c>
      <c r="C11" s="20" t="s">
        <v>15</v>
      </c>
      <c r="D11" s="46">
        <v>233396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233396</v>
      </c>
      <c r="O11" s="47">
        <f t="shared" si="1"/>
        <v>13.494218316373727</v>
      </c>
      <c r="P11" s="9"/>
    </row>
    <row r="12" spans="1:16" ht="15">
      <c r="A12" s="12"/>
      <c r="B12" s="25">
        <v>314.4</v>
      </c>
      <c r="C12" s="20" t="s">
        <v>16</v>
      </c>
      <c r="D12" s="46">
        <v>15057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15057</v>
      </c>
      <c r="O12" s="47">
        <f t="shared" si="1"/>
        <v>0.8705481036077706</v>
      </c>
      <c r="P12" s="9"/>
    </row>
    <row r="13" spans="1:16" ht="15">
      <c r="A13" s="12"/>
      <c r="B13" s="25">
        <v>315</v>
      </c>
      <c r="C13" s="20" t="s">
        <v>116</v>
      </c>
      <c r="D13" s="46">
        <v>794144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794144</v>
      </c>
      <c r="O13" s="47">
        <f t="shared" si="1"/>
        <v>45.91489361702128</v>
      </c>
      <c r="P13" s="9"/>
    </row>
    <row r="14" spans="1:16" ht="15">
      <c r="A14" s="12"/>
      <c r="B14" s="25">
        <v>316</v>
      </c>
      <c r="C14" s="20" t="s">
        <v>17</v>
      </c>
      <c r="D14" s="46">
        <v>24996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24996</v>
      </c>
      <c r="O14" s="47">
        <f t="shared" si="1"/>
        <v>1.4451896392229417</v>
      </c>
      <c r="P14" s="9"/>
    </row>
    <row r="15" spans="1:16" ht="15.75">
      <c r="A15" s="29" t="s">
        <v>117</v>
      </c>
      <c r="B15" s="30"/>
      <c r="C15" s="31"/>
      <c r="D15" s="32">
        <f aca="true" t="shared" si="3" ref="D15:M15">SUM(D16:D19)</f>
        <v>408730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0">SUM(D15:M15)</f>
        <v>408730</v>
      </c>
      <c r="O15" s="45">
        <f t="shared" si="1"/>
        <v>23.631475485661426</v>
      </c>
      <c r="P15" s="10"/>
    </row>
    <row r="16" spans="1:16" ht="15">
      <c r="A16" s="12"/>
      <c r="B16" s="25">
        <v>322</v>
      </c>
      <c r="C16" s="20" t="s">
        <v>0</v>
      </c>
      <c r="D16" s="46">
        <v>254875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254875</v>
      </c>
      <c r="O16" s="47">
        <f t="shared" si="1"/>
        <v>14.736066142460684</v>
      </c>
      <c r="P16" s="9"/>
    </row>
    <row r="17" spans="1:16" ht="15">
      <c r="A17" s="12"/>
      <c r="B17" s="25">
        <v>323.1</v>
      </c>
      <c r="C17" s="20" t="s">
        <v>19</v>
      </c>
      <c r="D17" s="46">
        <v>115784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115784</v>
      </c>
      <c r="O17" s="47">
        <f t="shared" si="1"/>
        <v>6.694264569842738</v>
      </c>
      <c r="P17" s="9"/>
    </row>
    <row r="18" spans="1:16" ht="15">
      <c r="A18" s="12"/>
      <c r="B18" s="25">
        <v>323.4</v>
      </c>
      <c r="C18" s="20" t="s">
        <v>21</v>
      </c>
      <c r="D18" s="46">
        <v>17326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17326</v>
      </c>
      <c r="O18" s="47">
        <f t="shared" si="1"/>
        <v>1.0017345050878816</v>
      </c>
      <c r="P18" s="9"/>
    </row>
    <row r="19" spans="1:16" ht="15">
      <c r="A19" s="12"/>
      <c r="B19" s="25">
        <v>323.7</v>
      </c>
      <c r="C19" s="20" t="s">
        <v>22</v>
      </c>
      <c r="D19" s="46">
        <v>20745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20745</v>
      </c>
      <c r="O19" s="47">
        <f t="shared" si="1"/>
        <v>1.1994102682701202</v>
      </c>
      <c r="P19" s="9"/>
    </row>
    <row r="20" spans="1:16" ht="15.75">
      <c r="A20" s="29" t="s">
        <v>28</v>
      </c>
      <c r="B20" s="30"/>
      <c r="C20" s="31"/>
      <c r="D20" s="32">
        <f aca="true" t="shared" si="5" ref="D20:M20">SUM(D21:D37)</f>
        <v>3166020</v>
      </c>
      <c r="E20" s="32">
        <f t="shared" si="5"/>
        <v>900594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170349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4236963</v>
      </c>
      <c r="O20" s="45">
        <f t="shared" si="1"/>
        <v>244.96779602220167</v>
      </c>
      <c r="P20" s="10"/>
    </row>
    <row r="21" spans="1:16" ht="15">
      <c r="A21" s="12"/>
      <c r="B21" s="25">
        <v>331.2</v>
      </c>
      <c r="C21" s="20" t="s">
        <v>27</v>
      </c>
      <c r="D21" s="46">
        <v>30141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33">SUM(D21:M21)</f>
        <v>30141</v>
      </c>
      <c r="O21" s="47">
        <f t="shared" si="1"/>
        <v>1.7426572617946345</v>
      </c>
      <c r="P21" s="9"/>
    </row>
    <row r="22" spans="1:16" ht="15">
      <c r="A22" s="12"/>
      <c r="B22" s="25">
        <v>331.5</v>
      </c>
      <c r="C22" s="20" t="s">
        <v>29</v>
      </c>
      <c r="D22" s="46">
        <v>67687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67687</v>
      </c>
      <c r="O22" s="47">
        <f t="shared" si="1"/>
        <v>3.9134481961147087</v>
      </c>
      <c r="P22" s="9"/>
    </row>
    <row r="23" spans="1:16" ht="15">
      <c r="A23" s="12"/>
      <c r="B23" s="25">
        <v>331.9</v>
      </c>
      <c r="C23" s="20" t="s">
        <v>118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170349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170349</v>
      </c>
      <c r="O23" s="47">
        <f t="shared" si="1"/>
        <v>9.84904024051804</v>
      </c>
      <c r="P23" s="9"/>
    </row>
    <row r="24" spans="1:16" ht="15">
      <c r="A24" s="12"/>
      <c r="B24" s="25">
        <v>334.49</v>
      </c>
      <c r="C24" s="20" t="s">
        <v>33</v>
      </c>
      <c r="D24" s="46">
        <v>0</v>
      </c>
      <c r="E24" s="46">
        <v>31886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31886</v>
      </c>
      <c r="O24" s="47">
        <f t="shared" si="1"/>
        <v>1.8435476410730804</v>
      </c>
      <c r="P24" s="9"/>
    </row>
    <row r="25" spans="1:16" ht="15">
      <c r="A25" s="12"/>
      <c r="B25" s="25">
        <v>334.7</v>
      </c>
      <c r="C25" s="20" t="s">
        <v>119</v>
      </c>
      <c r="D25" s="46">
        <v>173500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173500</v>
      </c>
      <c r="O25" s="47">
        <f t="shared" si="1"/>
        <v>10.031221091581868</v>
      </c>
      <c r="P25" s="9"/>
    </row>
    <row r="26" spans="1:16" ht="15">
      <c r="A26" s="12"/>
      <c r="B26" s="25">
        <v>334.9</v>
      </c>
      <c r="C26" s="20" t="s">
        <v>120</v>
      </c>
      <c r="D26" s="46">
        <v>0</v>
      </c>
      <c r="E26" s="46">
        <v>69984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69984</v>
      </c>
      <c r="O26" s="47">
        <f t="shared" si="1"/>
        <v>4.046253469010176</v>
      </c>
      <c r="P26" s="9"/>
    </row>
    <row r="27" spans="1:16" ht="15">
      <c r="A27" s="12"/>
      <c r="B27" s="25">
        <v>335.14</v>
      </c>
      <c r="C27" s="20" t="s">
        <v>35</v>
      </c>
      <c r="D27" s="46">
        <v>8703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8703</v>
      </c>
      <c r="O27" s="47">
        <f t="shared" si="1"/>
        <v>0.5031799259944496</v>
      </c>
      <c r="P27" s="9"/>
    </row>
    <row r="28" spans="1:16" ht="15">
      <c r="A28" s="12"/>
      <c r="B28" s="25">
        <v>335.15</v>
      </c>
      <c r="C28" s="20" t="s">
        <v>36</v>
      </c>
      <c r="D28" s="46">
        <v>8137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8137</v>
      </c>
      <c r="O28" s="47">
        <f t="shared" si="1"/>
        <v>0.47045559666975023</v>
      </c>
      <c r="P28" s="9"/>
    </row>
    <row r="29" spans="1:16" ht="15">
      <c r="A29" s="12"/>
      <c r="B29" s="25">
        <v>335.18</v>
      </c>
      <c r="C29" s="20" t="s">
        <v>37</v>
      </c>
      <c r="D29" s="46">
        <v>878765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878765</v>
      </c>
      <c r="O29" s="47">
        <f t="shared" si="1"/>
        <v>50.807412118408884</v>
      </c>
      <c r="P29" s="9"/>
    </row>
    <row r="30" spans="1:16" ht="15">
      <c r="A30" s="12"/>
      <c r="B30" s="25">
        <v>335.21</v>
      </c>
      <c r="C30" s="20" t="s">
        <v>38</v>
      </c>
      <c r="D30" s="46">
        <v>1800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1800</v>
      </c>
      <c r="O30" s="47">
        <f t="shared" si="1"/>
        <v>0.10407030527289547</v>
      </c>
      <c r="P30" s="9"/>
    </row>
    <row r="31" spans="1:16" ht="15">
      <c r="A31" s="12"/>
      <c r="B31" s="25">
        <v>335.49</v>
      </c>
      <c r="C31" s="20" t="s">
        <v>121</v>
      </c>
      <c r="D31" s="46">
        <v>0</v>
      </c>
      <c r="E31" s="46">
        <v>148724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148724</v>
      </c>
      <c r="O31" s="47">
        <f t="shared" si="1"/>
        <v>8.598751156336725</v>
      </c>
      <c r="P31" s="9"/>
    </row>
    <row r="32" spans="1:16" ht="15">
      <c r="A32" s="12"/>
      <c r="B32" s="25">
        <v>335.7</v>
      </c>
      <c r="C32" s="20" t="s">
        <v>39</v>
      </c>
      <c r="D32" s="46">
        <v>388668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388668</v>
      </c>
      <c r="O32" s="47">
        <f t="shared" si="1"/>
        <v>22.471554116558742</v>
      </c>
      <c r="P32" s="9"/>
    </row>
    <row r="33" spans="1:16" ht="15">
      <c r="A33" s="12"/>
      <c r="B33" s="25">
        <v>335.9</v>
      </c>
      <c r="C33" s="20" t="s">
        <v>122</v>
      </c>
      <c r="D33" s="46">
        <v>398688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398688</v>
      </c>
      <c r="O33" s="47">
        <f t="shared" si="1"/>
        <v>23.050878815911194</v>
      </c>
      <c r="P33" s="9"/>
    </row>
    <row r="34" spans="1:16" ht="15">
      <c r="A34" s="12"/>
      <c r="B34" s="25">
        <v>337.4</v>
      </c>
      <c r="C34" s="20" t="s">
        <v>123</v>
      </c>
      <c r="D34" s="46">
        <v>0</v>
      </c>
      <c r="E34" s="46">
        <v>650000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650000</v>
      </c>
      <c r="O34" s="47">
        <f t="shared" si="1"/>
        <v>37.58094357076781</v>
      </c>
      <c r="P34" s="9"/>
    </row>
    <row r="35" spans="1:16" ht="15">
      <c r="A35" s="12"/>
      <c r="B35" s="25">
        <v>337.7</v>
      </c>
      <c r="C35" s="20" t="s">
        <v>98</v>
      </c>
      <c r="D35" s="46">
        <v>863500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863500</v>
      </c>
      <c r="O35" s="47">
        <f t="shared" si="1"/>
        <v>49.92483811285847</v>
      </c>
      <c r="P35" s="9"/>
    </row>
    <row r="36" spans="1:16" ht="15">
      <c r="A36" s="12"/>
      <c r="B36" s="25">
        <v>338</v>
      </c>
      <c r="C36" s="20" t="s">
        <v>40</v>
      </c>
      <c r="D36" s="46">
        <v>218508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218508</v>
      </c>
      <c r="O36" s="47">
        <f t="shared" si="1"/>
        <v>12.633441258094358</v>
      </c>
      <c r="P36" s="9"/>
    </row>
    <row r="37" spans="1:16" ht="15">
      <c r="A37" s="12"/>
      <c r="B37" s="25">
        <v>339</v>
      </c>
      <c r="C37" s="20" t="s">
        <v>41</v>
      </c>
      <c r="D37" s="46">
        <v>127923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127923</v>
      </c>
      <c r="O37" s="47">
        <f aca="true" t="shared" si="7" ref="O37:O68">(N37/O$80)</f>
        <v>7.396103145235893</v>
      </c>
      <c r="P37" s="9"/>
    </row>
    <row r="38" spans="1:16" ht="15.75">
      <c r="A38" s="29" t="s">
        <v>46</v>
      </c>
      <c r="B38" s="30"/>
      <c r="C38" s="31"/>
      <c r="D38" s="32">
        <f aca="true" t="shared" si="8" ref="D38:M38">SUM(D39:D55)</f>
        <v>1522827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50945422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52468249</v>
      </c>
      <c r="O38" s="45">
        <f t="shared" si="7"/>
        <v>3033.548161424607</v>
      </c>
      <c r="P38" s="10"/>
    </row>
    <row r="39" spans="1:16" ht="15">
      <c r="A39" s="12"/>
      <c r="B39" s="25">
        <v>341.9</v>
      </c>
      <c r="C39" s="20" t="s">
        <v>49</v>
      </c>
      <c r="D39" s="46">
        <v>89084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9" ref="N39:N58">SUM(D39:M39)</f>
        <v>89084</v>
      </c>
      <c r="O39" s="47">
        <f t="shared" si="7"/>
        <v>5.150555041628122</v>
      </c>
      <c r="P39" s="9"/>
    </row>
    <row r="40" spans="1:16" ht="15">
      <c r="A40" s="12"/>
      <c r="B40" s="25">
        <v>342.1</v>
      </c>
      <c r="C40" s="20" t="s">
        <v>50</v>
      </c>
      <c r="D40" s="46">
        <v>138150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138150</v>
      </c>
      <c r="O40" s="47">
        <f t="shared" si="7"/>
        <v>7.987395929694727</v>
      </c>
      <c r="P40" s="9"/>
    </row>
    <row r="41" spans="1:16" ht="15">
      <c r="A41" s="12"/>
      <c r="B41" s="25">
        <v>342.5</v>
      </c>
      <c r="C41" s="20" t="s">
        <v>91</v>
      </c>
      <c r="D41" s="46">
        <v>425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425</v>
      </c>
      <c r="O41" s="47">
        <f t="shared" si="7"/>
        <v>0.024572155411655874</v>
      </c>
      <c r="P41" s="9"/>
    </row>
    <row r="42" spans="1:16" ht="15">
      <c r="A42" s="12"/>
      <c r="B42" s="25">
        <v>342.9</v>
      </c>
      <c r="C42" s="20" t="s">
        <v>51</v>
      </c>
      <c r="D42" s="46">
        <v>14664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14664</v>
      </c>
      <c r="O42" s="47">
        <f t="shared" si="7"/>
        <v>0.8478260869565217</v>
      </c>
      <c r="P42" s="9"/>
    </row>
    <row r="43" spans="1:16" ht="15">
      <c r="A43" s="12"/>
      <c r="B43" s="25">
        <v>343.1</v>
      </c>
      <c r="C43" s="20" t="s">
        <v>52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35620045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35620045</v>
      </c>
      <c r="O43" s="47">
        <f t="shared" si="7"/>
        <v>2059.4383094357077</v>
      </c>
      <c r="P43" s="9"/>
    </row>
    <row r="44" spans="1:16" ht="15">
      <c r="A44" s="12"/>
      <c r="B44" s="25">
        <v>343.3</v>
      </c>
      <c r="C44" s="20" t="s">
        <v>53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3755304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3755304</v>
      </c>
      <c r="O44" s="47">
        <f t="shared" si="7"/>
        <v>217.11979648473636</v>
      </c>
      <c r="P44" s="9"/>
    </row>
    <row r="45" spans="1:16" ht="15">
      <c r="A45" s="12"/>
      <c r="B45" s="25">
        <v>343.4</v>
      </c>
      <c r="C45" s="20" t="s">
        <v>54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2811354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2811354</v>
      </c>
      <c r="O45" s="47">
        <f t="shared" si="7"/>
        <v>162.54359389454208</v>
      </c>
      <c r="P45" s="9"/>
    </row>
    <row r="46" spans="1:16" ht="15">
      <c r="A46" s="12"/>
      <c r="B46" s="25">
        <v>343.5</v>
      </c>
      <c r="C46" s="20" t="s">
        <v>55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3911878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3911878</v>
      </c>
      <c r="O46" s="47">
        <f t="shared" si="7"/>
        <v>226.17240980573544</v>
      </c>
      <c r="P46" s="9"/>
    </row>
    <row r="47" spans="1:16" ht="15">
      <c r="A47" s="12"/>
      <c r="B47" s="25">
        <v>343.7</v>
      </c>
      <c r="C47" s="20" t="s">
        <v>56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504882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504882</v>
      </c>
      <c r="O47" s="47">
        <f t="shared" si="7"/>
        <v>29.19067992599445</v>
      </c>
      <c r="P47" s="9"/>
    </row>
    <row r="48" spans="1:16" ht="15">
      <c r="A48" s="12"/>
      <c r="B48" s="25">
        <v>343.9</v>
      </c>
      <c r="C48" s="20" t="s">
        <v>57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154951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154951</v>
      </c>
      <c r="O48" s="47">
        <f t="shared" si="7"/>
        <v>8.95877659574468</v>
      </c>
      <c r="P48" s="9"/>
    </row>
    <row r="49" spans="1:16" ht="15">
      <c r="A49" s="12"/>
      <c r="B49" s="25">
        <v>344.1</v>
      </c>
      <c r="C49" s="20" t="s">
        <v>58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4187008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4187008</v>
      </c>
      <c r="O49" s="47">
        <f t="shared" si="7"/>
        <v>242.0795559666975</v>
      </c>
      <c r="P49" s="9"/>
    </row>
    <row r="50" spans="1:16" ht="15">
      <c r="A50" s="12"/>
      <c r="B50" s="25">
        <v>347.1</v>
      </c>
      <c r="C50" s="20" t="s">
        <v>59</v>
      </c>
      <c r="D50" s="46">
        <v>8200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8200</v>
      </c>
      <c r="O50" s="47">
        <f t="shared" si="7"/>
        <v>0.47409805735430155</v>
      </c>
      <c r="P50" s="9"/>
    </row>
    <row r="51" spans="1:16" ht="15">
      <c r="A51" s="12"/>
      <c r="B51" s="25">
        <v>347.2</v>
      </c>
      <c r="C51" s="20" t="s">
        <v>60</v>
      </c>
      <c r="D51" s="46">
        <v>38940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38940</v>
      </c>
      <c r="O51" s="47">
        <f t="shared" si="7"/>
        <v>2.251387604070305</v>
      </c>
      <c r="P51" s="9"/>
    </row>
    <row r="52" spans="1:16" ht="15">
      <c r="A52" s="12"/>
      <c r="B52" s="25">
        <v>347.4</v>
      </c>
      <c r="C52" s="20" t="s">
        <v>61</v>
      </c>
      <c r="D52" s="46">
        <v>1073862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1073862</v>
      </c>
      <c r="O52" s="47">
        <f t="shared" si="7"/>
        <v>62.087303422756705</v>
      </c>
      <c r="P52" s="9"/>
    </row>
    <row r="53" spans="1:16" ht="15">
      <c r="A53" s="12"/>
      <c r="B53" s="25">
        <v>347.5</v>
      </c>
      <c r="C53" s="20" t="s">
        <v>62</v>
      </c>
      <c r="D53" s="46">
        <v>142672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142672</v>
      </c>
      <c r="O53" s="47">
        <f t="shared" si="7"/>
        <v>8.248843663274746</v>
      </c>
      <c r="P53" s="9"/>
    </row>
    <row r="54" spans="1:16" ht="15">
      <c r="A54" s="12"/>
      <c r="B54" s="25">
        <v>347.9</v>
      </c>
      <c r="C54" s="20" t="s">
        <v>63</v>
      </c>
      <c r="D54" s="46">
        <v>282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282</v>
      </c>
      <c r="O54" s="47">
        <f t="shared" si="7"/>
        <v>0.016304347826086956</v>
      </c>
      <c r="P54" s="9"/>
    </row>
    <row r="55" spans="1:16" ht="15">
      <c r="A55" s="12"/>
      <c r="B55" s="25">
        <v>349</v>
      </c>
      <c r="C55" s="20" t="s">
        <v>1</v>
      </c>
      <c r="D55" s="46">
        <v>16548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16548</v>
      </c>
      <c r="O55" s="47">
        <f t="shared" si="7"/>
        <v>0.9567530064754857</v>
      </c>
      <c r="P55" s="9"/>
    </row>
    <row r="56" spans="1:16" ht="15.75">
      <c r="A56" s="29" t="s">
        <v>47</v>
      </c>
      <c r="B56" s="30"/>
      <c r="C56" s="31"/>
      <c r="D56" s="32">
        <f aca="true" t="shared" si="10" ref="D56:M56">SUM(D57:D60)</f>
        <v>309989</v>
      </c>
      <c r="E56" s="32">
        <f t="shared" si="10"/>
        <v>0</v>
      </c>
      <c r="F56" s="32">
        <f t="shared" si="10"/>
        <v>0</v>
      </c>
      <c r="G56" s="32">
        <f t="shared" si="10"/>
        <v>0</v>
      </c>
      <c r="H56" s="32">
        <f t="shared" si="10"/>
        <v>0</v>
      </c>
      <c r="I56" s="32">
        <f t="shared" si="10"/>
        <v>0</v>
      </c>
      <c r="J56" s="32">
        <f t="shared" si="10"/>
        <v>0</v>
      </c>
      <c r="K56" s="32">
        <f t="shared" si="10"/>
        <v>0</v>
      </c>
      <c r="L56" s="32">
        <f t="shared" si="10"/>
        <v>0</v>
      </c>
      <c r="M56" s="32">
        <f t="shared" si="10"/>
        <v>0</v>
      </c>
      <c r="N56" s="32">
        <f t="shared" si="9"/>
        <v>309989</v>
      </c>
      <c r="O56" s="45">
        <f t="shared" si="7"/>
        <v>17.92258325624422</v>
      </c>
      <c r="P56" s="10"/>
    </row>
    <row r="57" spans="1:16" ht="15">
      <c r="A57" s="13"/>
      <c r="B57" s="39">
        <v>351.1</v>
      </c>
      <c r="C57" s="21" t="s">
        <v>66</v>
      </c>
      <c r="D57" s="46">
        <v>257721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257721</v>
      </c>
      <c r="O57" s="47">
        <f t="shared" si="7"/>
        <v>14.900612858464385</v>
      </c>
      <c r="P57" s="9"/>
    </row>
    <row r="58" spans="1:16" ht="15">
      <c r="A58" s="13"/>
      <c r="B58" s="39">
        <v>352</v>
      </c>
      <c r="C58" s="21" t="s">
        <v>67</v>
      </c>
      <c r="D58" s="46">
        <v>10783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10783</v>
      </c>
      <c r="O58" s="47">
        <f t="shared" si="7"/>
        <v>0.6234389454209066</v>
      </c>
      <c r="P58" s="9"/>
    </row>
    <row r="59" spans="1:16" ht="15">
      <c r="A59" s="13"/>
      <c r="B59" s="39">
        <v>354</v>
      </c>
      <c r="C59" s="21" t="s">
        <v>68</v>
      </c>
      <c r="D59" s="46">
        <v>22514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22514</v>
      </c>
      <c r="O59" s="47">
        <f t="shared" si="7"/>
        <v>1.3016882516188715</v>
      </c>
      <c r="P59" s="9"/>
    </row>
    <row r="60" spans="1:16" ht="15">
      <c r="A60" s="13"/>
      <c r="B60" s="39">
        <v>359</v>
      </c>
      <c r="C60" s="21" t="s">
        <v>70</v>
      </c>
      <c r="D60" s="46">
        <v>18971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18971</v>
      </c>
      <c r="O60" s="47">
        <f t="shared" si="7"/>
        <v>1.0968432007400555</v>
      </c>
      <c r="P60" s="9"/>
    </row>
    <row r="61" spans="1:16" ht="15.75">
      <c r="A61" s="29" t="s">
        <v>4</v>
      </c>
      <c r="B61" s="30"/>
      <c r="C61" s="31"/>
      <c r="D61" s="32">
        <f aca="true" t="shared" si="11" ref="D61:M61">SUM(D62:D73)</f>
        <v>514501</v>
      </c>
      <c r="E61" s="32">
        <f t="shared" si="11"/>
        <v>118516</v>
      </c>
      <c r="F61" s="32">
        <f t="shared" si="11"/>
        <v>0</v>
      </c>
      <c r="G61" s="32">
        <f t="shared" si="11"/>
        <v>0</v>
      </c>
      <c r="H61" s="32">
        <f t="shared" si="11"/>
        <v>0</v>
      </c>
      <c r="I61" s="32">
        <f t="shared" si="11"/>
        <v>1172248</v>
      </c>
      <c r="J61" s="32">
        <f t="shared" si="11"/>
        <v>0</v>
      </c>
      <c r="K61" s="32">
        <f t="shared" si="11"/>
        <v>-2288863</v>
      </c>
      <c r="L61" s="32">
        <f t="shared" si="11"/>
        <v>0</v>
      </c>
      <c r="M61" s="32">
        <f t="shared" si="11"/>
        <v>49482</v>
      </c>
      <c r="N61" s="32">
        <f>SUM(D61:M61)</f>
        <v>-434116</v>
      </c>
      <c r="O61" s="45">
        <f t="shared" si="7"/>
        <v>-25.099213691026826</v>
      </c>
      <c r="P61" s="10"/>
    </row>
    <row r="62" spans="1:16" ht="15">
      <c r="A62" s="12"/>
      <c r="B62" s="25">
        <v>361.1</v>
      </c>
      <c r="C62" s="20" t="s">
        <v>71</v>
      </c>
      <c r="D62" s="46">
        <v>150191</v>
      </c>
      <c r="E62" s="46">
        <v>27464</v>
      </c>
      <c r="F62" s="46">
        <v>0</v>
      </c>
      <c r="G62" s="46">
        <v>0</v>
      </c>
      <c r="H62" s="46">
        <v>0</v>
      </c>
      <c r="I62" s="46">
        <v>457717</v>
      </c>
      <c r="J62" s="46">
        <v>0</v>
      </c>
      <c r="K62" s="46">
        <v>0</v>
      </c>
      <c r="L62" s="46">
        <v>0</v>
      </c>
      <c r="M62" s="46">
        <v>49482</v>
      </c>
      <c r="N62" s="46">
        <f>SUM(D62:M62)</f>
        <v>684854</v>
      </c>
      <c r="O62" s="47">
        <f t="shared" si="7"/>
        <v>39.59609158186864</v>
      </c>
      <c r="P62" s="9"/>
    </row>
    <row r="63" spans="1:16" ht="15">
      <c r="A63" s="12"/>
      <c r="B63" s="25">
        <v>361.3</v>
      </c>
      <c r="C63" s="20" t="s">
        <v>72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-4100473</v>
      </c>
      <c r="L63" s="46">
        <v>0</v>
      </c>
      <c r="M63" s="46">
        <v>0</v>
      </c>
      <c r="N63" s="46">
        <f aca="true" t="shared" si="12" ref="N63:N73">SUM(D63:M63)</f>
        <v>-4100473</v>
      </c>
      <c r="O63" s="47">
        <f t="shared" si="7"/>
        <v>-237.07637604070305</v>
      </c>
      <c r="P63" s="9"/>
    </row>
    <row r="64" spans="1:16" ht="15">
      <c r="A64" s="12"/>
      <c r="B64" s="25">
        <v>362</v>
      </c>
      <c r="C64" s="20" t="s">
        <v>93</v>
      </c>
      <c r="D64" s="46">
        <v>357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357</v>
      </c>
      <c r="O64" s="47">
        <f t="shared" si="7"/>
        <v>0.020640610545790933</v>
      </c>
      <c r="P64" s="9"/>
    </row>
    <row r="65" spans="1:16" ht="15">
      <c r="A65" s="12"/>
      <c r="B65" s="25">
        <v>363.23</v>
      </c>
      <c r="C65" s="20" t="s">
        <v>124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331111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331111</v>
      </c>
      <c r="O65" s="47">
        <f t="shared" si="7"/>
        <v>19.143790471785383</v>
      </c>
      <c r="P65" s="9"/>
    </row>
    <row r="66" spans="1:16" ht="15">
      <c r="A66" s="12"/>
      <c r="B66" s="25">
        <v>363.24</v>
      </c>
      <c r="C66" s="20" t="s">
        <v>125</v>
      </c>
      <c r="D66" s="46">
        <v>0</v>
      </c>
      <c r="E66" s="46">
        <v>87341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87341</v>
      </c>
      <c r="O66" s="47">
        <f t="shared" si="7"/>
        <v>5.049780296022202</v>
      </c>
      <c r="P66" s="9"/>
    </row>
    <row r="67" spans="1:16" ht="15">
      <c r="A67" s="12"/>
      <c r="B67" s="25">
        <v>363.27</v>
      </c>
      <c r="C67" s="20" t="s">
        <v>126</v>
      </c>
      <c r="D67" s="46">
        <v>100694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100694</v>
      </c>
      <c r="O67" s="47">
        <f t="shared" si="7"/>
        <v>5.821808510638298</v>
      </c>
      <c r="P67" s="9"/>
    </row>
    <row r="68" spans="1:16" ht="15">
      <c r="A68" s="12"/>
      <c r="B68" s="25">
        <v>363.29</v>
      </c>
      <c r="C68" s="20" t="s">
        <v>127</v>
      </c>
      <c r="D68" s="46">
        <v>64397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64397</v>
      </c>
      <c r="O68" s="47">
        <f t="shared" si="7"/>
        <v>3.7232308048103606</v>
      </c>
      <c r="P68" s="9"/>
    </row>
    <row r="69" spans="1:16" ht="15">
      <c r="A69" s="12"/>
      <c r="B69" s="25">
        <v>364</v>
      </c>
      <c r="C69" s="20" t="s">
        <v>73</v>
      </c>
      <c r="D69" s="46">
        <v>68180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68180</v>
      </c>
      <c r="O69" s="47">
        <f aca="true" t="shared" si="13" ref="O69:O78">(N69/O$80)</f>
        <v>3.9419518963922293</v>
      </c>
      <c r="P69" s="9"/>
    </row>
    <row r="70" spans="1:16" ht="15">
      <c r="A70" s="12"/>
      <c r="B70" s="25">
        <v>366</v>
      </c>
      <c r="C70" s="20" t="s">
        <v>74</v>
      </c>
      <c r="D70" s="46">
        <v>20263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20263</v>
      </c>
      <c r="O70" s="47">
        <f t="shared" si="13"/>
        <v>1.1715425531914894</v>
      </c>
      <c r="P70" s="9"/>
    </row>
    <row r="71" spans="1:16" ht="15">
      <c r="A71" s="12"/>
      <c r="B71" s="25">
        <v>368</v>
      </c>
      <c r="C71" s="20" t="s">
        <v>75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1811610</v>
      </c>
      <c r="L71" s="46">
        <v>0</v>
      </c>
      <c r="M71" s="46">
        <v>0</v>
      </c>
      <c r="N71" s="46">
        <f t="shared" si="12"/>
        <v>1811610</v>
      </c>
      <c r="O71" s="47">
        <f t="shared" si="13"/>
        <v>104.74155874190565</v>
      </c>
      <c r="P71" s="9"/>
    </row>
    <row r="72" spans="1:16" ht="15">
      <c r="A72" s="12"/>
      <c r="B72" s="25">
        <v>369.3</v>
      </c>
      <c r="C72" s="20" t="s">
        <v>128</v>
      </c>
      <c r="D72" s="46">
        <v>13788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2"/>
        <v>13788</v>
      </c>
      <c r="O72" s="47">
        <f t="shared" si="13"/>
        <v>0.7971785383903793</v>
      </c>
      <c r="P72" s="9"/>
    </row>
    <row r="73" spans="1:16" ht="15">
      <c r="A73" s="12"/>
      <c r="B73" s="25">
        <v>369.9</v>
      </c>
      <c r="C73" s="20" t="s">
        <v>76</v>
      </c>
      <c r="D73" s="46">
        <v>96631</v>
      </c>
      <c r="E73" s="46">
        <v>3711</v>
      </c>
      <c r="F73" s="46">
        <v>0</v>
      </c>
      <c r="G73" s="46">
        <v>0</v>
      </c>
      <c r="H73" s="46">
        <v>0</v>
      </c>
      <c r="I73" s="46">
        <v>383420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2"/>
        <v>483762</v>
      </c>
      <c r="O73" s="47">
        <f t="shared" si="13"/>
        <v>27.96958834412581</v>
      </c>
      <c r="P73" s="9"/>
    </row>
    <row r="74" spans="1:16" ht="15.75">
      <c r="A74" s="29" t="s">
        <v>48</v>
      </c>
      <c r="B74" s="30"/>
      <c r="C74" s="31"/>
      <c r="D74" s="32">
        <f aca="true" t="shared" si="14" ref="D74:M74">SUM(D75:D77)</f>
        <v>8381270</v>
      </c>
      <c r="E74" s="32">
        <f t="shared" si="14"/>
        <v>0</v>
      </c>
      <c r="F74" s="32">
        <f t="shared" si="14"/>
        <v>0</v>
      </c>
      <c r="G74" s="32">
        <f t="shared" si="14"/>
        <v>0</v>
      </c>
      <c r="H74" s="32">
        <f t="shared" si="14"/>
        <v>0</v>
      </c>
      <c r="I74" s="32">
        <f t="shared" si="14"/>
        <v>457755</v>
      </c>
      <c r="J74" s="32">
        <f t="shared" si="14"/>
        <v>0</v>
      </c>
      <c r="K74" s="32">
        <f t="shared" si="14"/>
        <v>0</v>
      </c>
      <c r="L74" s="32">
        <f t="shared" si="14"/>
        <v>0</v>
      </c>
      <c r="M74" s="32">
        <f t="shared" si="14"/>
        <v>0</v>
      </c>
      <c r="N74" s="32">
        <f>SUM(D74:M74)</f>
        <v>8839025</v>
      </c>
      <c r="O74" s="45">
        <f t="shared" si="13"/>
        <v>511.04446114708605</v>
      </c>
      <c r="P74" s="9"/>
    </row>
    <row r="75" spans="1:16" ht="15">
      <c r="A75" s="12"/>
      <c r="B75" s="25">
        <v>381</v>
      </c>
      <c r="C75" s="20" t="s">
        <v>77</v>
      </c>
      <c r="D75" s="46">
        <v>8301947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8301947</v>
      </c>
      <c r="O75" s="47">
        <f t="shared" si="13"/>
        <v>479.9923103607771</v>
      </c>
      <c r="P75" s="9"/>
    </row>
    <row r="76" spans="1:16" ht="15">
      <c r="A76" s="12"/>
      <c r="B76" s="25">
        <v>384</v>
      </c>
      <c r="C76" s="20" t="s">
        <v>78</v>
      </c>
      <c r="D76" s="46">
        <v>79323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79323</v>
      </c>
      <c r="O76" s="47">
        <f t="shared" si="13"/>
        <v>4.586204902867715</v>
      </c>
      <c r="P76" s="9"/>
    </row>
    <row r="77" spans="1:16" ht="15.75" thickBot="1">
      <c r="A77" s="12"/>
      <c r="B77" s="25">
        <v>389.8</v>
      </c>
      <c r="C77" s="20" t="s">
        <v>129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457755</v>
      </c>
      <c r="J77" s="46">
        <v>0</v>
      </c>
      <c r="K77" s="46">
        <v>0</v>
      </c>
      <c r="L77" s="46">
        <v>0</v>
      </c>
      <c r="M77" s="46">
        <v>0</v>
      </c>
      <c r="N77" s="46">
        <f>SUM(D77:M77)</f>
        <v>457755</v>
      </c>
      <c r="O77" s="47">
        <f t="shared" si="13"/>
        <v>26.465945883441258</v>
      </c>
      <c r="P77" s="9"/>
    </row>
    <row r="78" spans="1:119" ht="16.5" thickBot="1">
      <c r="A78" s="14" t="s">
        <v>64</v>
      </c>
      <c r="B78" s="23"/>
      <c r="C78" s="22"/>
      <c r="D78" s="15">
        <f aca="true" t="shared" si="15" ref="D78:M78">SUM(D5,D15,D20,D38,D56,D61,D74)</f>
        <v>18648085</v>
      </c>
      <c r="E78" s="15">
        <f t="shared" si="15"/>
        <v>1912746</v>
      </c>
      <c r="F78" s="15">
        <f t="shared" si="15"/>
        <v>0</v>
      </c>
      <c r="G78" s="15">
        <f t="shared" si="15"/>
        <v>0</v>
      </c>
      <c r="H78" s="15">
        <f t="shared" si="15"/>
        <v>0</v>
      </c>
      <c r="I78" s="15">
        <f t="shared" si="15"/>
        <v>52745774</v>
      </c>
      <c r="J78" s="15">
        <f t="shared" si="15"/>
        <v>0</v>
      </c>
      <c r="K78" s="15">
        <f t="shared" si="15"/>
        <v>-2288863</v>
      </c>
      <c r="L78" s="15">
        <f t="shared" si="15"/>
        <v>0</v>
      </c>
      <c r="M78" s="15">
        <f t="shared" si="15"/>
        <v>1189830</v>
      </c>
      <c r="N78" s="15">
        <f>SUM(D78:M78)</f>
        <v>72207572</v>
      </c>
      <c r="O78" s="38">
        <f t="shared" si="13"/>
        <v>4174.813367252544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5" ht="15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5" ht="15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8" t="s">
        <v>130</v>
      </c>
      <c r="M80" s="48"/>
      <c r="N80" s="48"/>
      <c r="O80" s="43">
        <v>17296</v>
      </c>
    </row>
    <row r="81" spans="1:15" ht="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customHeight="1" thickBot="1">
      <c r="A82" s="52" t="s">
        <v>96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sheetProtection/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79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80</v>
      </c>
      <c r="F4" s="34" t="s">
        <v>81</v>
      </c>
      <c r="G4" s="34" t="s">
        <v>82</v>
      </c>
      <c r="H4" s="34" t="s">
        <v>6</v>
      </c>
      <c r="I4" s="34" t="s">
        <v>7</v>
      </c>
      <c r="J4" s="35" t="s">
        <v>83</v>
      </c>
      <c r="K4" s="35" t="s">
        <v>8</v>
      </c>
      <c r="L4" s="35" t="s">
        <v>9</v>
      </c>
      <c r="M4" s="35" t="s">
        <v>10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4662406</v>
      </c>
      <c r="E5" s="27">
        <f t="shared" si="0"/>
        <v>2164382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6826788</v>
      </c>
      <c r="O5" s="33">
        <f aca="true" t="shared" si="1" ref="O5:O36">(N5/O$92)</f>
        <v>328.89088018499785</v>
      </c>
      <c r="P5" s="6"/>
    </row>
    <row r="6" spans="1:16" ht="15">
      <c r="A6" s="12"/>
      <c r="B6" s="25">
        <v>311</v>
      </c>
      <c r="C6" s="20" t="s">
        <v>3</v>
      </c>
      <c r="D6" s="46">
        <v>1966301</v>
      </c>
      <c r="E6" s="46">
        <v>1144761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3111062</v>
      </c>
      <c r="O6" s="47">
        <f t="shared" si="1"/>
        <v>149.8801368213133</v>
      </c>
      <c r="P6" s="9"/>
    </row>
    <row r="7" spans="1:16" ht="15">
      <c r="A7" s="12"/>
      <c r="B7" s="25">
        <v>312.41</v>
      </c>
      <c r="C7" s="20" t="s">
        <v>13</v>
      </c>
      <c r="D7" s="46">
        <v>0</v>
      </c>
      <c r="E7" s="46">
        <v>554303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554303</v>
      </c>
      <c r="O7" s="47">
        <f t="shared" si="1"/>
        <v>26.70438888085947</v>
      </c>
      <c r="P7" s="9"/>
    </row>
    <row r="8" spans="1:16" ht="15">
      <c r="A8" s="12"/>
      <c r="B8" s="25">
        <v>312.42</v>
      </c>
      <c r="C8" s="20" t="s">
        <v>12</v>
      </c>
      <c r="D8" s="46">
        <v>0</v>
      </c>
      <c r="E8" s="46">
        <v>350835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350835</v>
      </c>
      <c r="O8" s="47">
        <f t="shared" si="1"/>
        <v>16.90200896083249</v>
      </c>
      <c r="P8" s="9"/>
    </row>
    <row r="9" spans="1:16" ht="15">
      <c r="A9" s="12"/>
      <c r="B9" s="25">
        <v>312.51</v>
      </c>
      <c r="C9" s="20" t="s">
        <v>149</v>
      </c>
      <c r="D9" s="46">
        <v>0</v>
      </c>
      <c r="E9" s="46">
        <v>114483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114483</v>
      </c>
      <c r="O9" s="47">
        <f t="shared" si="1"/>
        <v>5.515392397745339</v>
      </c>
      <c r="P9" s="9"/>
    </row>
    <row r="10" spans="1:16" ht="15">
      <c r="A10" s="12"/>
      <c r="B10" s="25">
        <v>312.52</v>
      </c>
      <c r="C10" s="20" t="s">
        <v>150</v>
      </c>
      <c r="D10" s="46">
        <v>165084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165084</v>
      </c>
      <c r="O10" s="47">
        <f t="shared" si="1"/>
        <v>7.953172423760659</v>
      </c>
      <c r="P10" s="9"/>
    </row>
    <row r="11" spans="1:16" ht="15">
      <c r="A11" s="12"/>
      <c r="B11" s="25">
        <v>314.1</v>
      </c>
      <c r="C11" s="20" t="s">
        <v>14</v>
      </c>
      <c r="D11" s="46">
        <v>1564896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1564896</v>
      </c>
      <c r="O11" s="47">
        <f t="shared" si="1"/>
        <v>75.39124150888857</v>
      </c>
      <c r="P11" s="9"/>
    </row>
    <row r="12" spans="1:16" ht="15">
      <c r="A12" s="12"/>
      <c r="B12" s="25">
        <v>314.3</v>
      </c>
      <c r="C12" s="20" t="s">
        <v>15</v>
      </c>
      <c r="D12" s="46">
        <v>323567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323567</v>
      </c>
      <c r="O12" s="47">
        <f t="shared" si="1"/>
        <v>15.588331647155176</v>
      </c>
      <c r="P12" s="9"/>
    </row>
    <row r="13" spans="1:16" ht="15">
      <c r="A13" s="12"/>
      <c r="B13" s="25">
        <v>314.4</v>
      </c>
      <c r="C13" s="20" t="s">
        <v>16</v>
      </c>
      <c r="D13" s="46">
        <v>23909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23909</v>
      </c>
      <c r="O13" s="47">
        <f t="shared" si="1"/>
        <v>1.1518523871465047</v>
      </c>
      <c r="P13" s="9"/>
    </row>
    <row r="14" spans="1:16" ht="15">
      <c r="A14" s="12"/>
      <c r="B14" s="25">
        <v>315</v>
      </c>
      <c r="C14" s="20" t="s">
        <v>103</v>
      </c>
      <c r="D14" s="46">
        <v>594571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594571</v>
      </c>
      <c r="O14" s="47">
        <f t="shared" si="1"/>
        <v>28.644360938478584</v>
      </c>
      <c r="P14" s="9"/>
    </row>
    <row r="15" spans="1:16" ht="15">
      <c r="A15" s="12"/>
      <c r="B15" s="25">
        <v>316</v>
      </c>
      <c r="C15" s="20" t="s">
        <v>104</v>
      </c>
      <c r="D15" s="46">
        <v>24078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24078</v>
      </c>
      <c r="O15" s="47">
        <f t="shared" si="1"/>
        <v>1.1599942188177483</v>
      </c>
      <c r="P15" s="9"/>
    </row>
    <row r="16" spans="1:16" ht="15.75">
      <c r="A16" s="29" t="s">
        <v>18</v>
      </c>
      <c r="B16" s="30"/>
      <c r="C16" s="31"/>
      <c r="D16" s="32">
        <f aca="true" t="shared" si="3" ref="D16:M16">SUM(D17:D27)</f>
        <v>478173</v>
      </c>
      <c r="E16" s="32">
        <f t="shared" si="3"/>
        <v>90197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671784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1240154</v>
      </c>
      <c r="O16" s="45">
        <f t="shared" si="1"/>
        <v>59.74630245218481</v>
      </c>
      <c r="P16" s="10"/>
    </row>
    <row r="17" spans="1:16" ht="15">
      <c r="A17" s="12"/>
      <c r="B17" s="25">
        <v>322</v>
      </c>
      <c r="C17" s="20" t="s">
        <v>0</v>
      </c>
      <c r="D17" s="46">
        <v>224069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224069</v>
      </c>
      <c r="O17" s="47">
        <f t="shared" si="1"/>
        <v>10.794864383099677</v>
      </c>
      <c r="P17" s="9"/>
    </row>
    <row r="18" spans="1:16" ht="15">
      <c r="A18" s="12"/>
      <c r="B18" s="25">
        <v>323.1</v>
      </c>
      <c r="C18" s="20" t="s">
        <v>19</v>
      </c>
      <c r="D18" s="46">
        <v>93573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6">SUM(D18:M18)</f>
        <v>93573</v>
      </c>
      <c r="O18" s="47">
        <f t="shared" si="1"/>
        <v>4.508021390374331</v>
      </c>
      <c r="P18" s="9"/>
    </row>
    <row r="19" spans="1:16" ht="15">
      <c r="A19" s="12"/>
      <c r="B19" s="25">
        <v>323.4</v>
      </c>
      <c r="C19" s="20" t="s">
        <v>21</v>
      </c>
      <c r="D19" s="46">
        <v>60652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60652</v>
      </c>
      <c r="O19" s="47">
        <f t="shared" si="1"/>
        <v>2.9220022161198633</v>
      </c>
      <c r="P19" s="9"/>
    </row>
    <row r="20" spans="1:16" ht="15">
      <c r="A20" s="12"/>
      <c r="B20" s="25">
        <v>323.7</v>
      </c>
      <c r="C20" s="20" t="s">
        <v>22</v>
      </c>
      <c r="D20" s="46">
        <v>1976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1976</v>
      </c>
      <c r="O20" s="47">
        <f t="shared" si="1"/>
        <v>0.09519680107915401</v>
      </c>
      <c r="P20" s="9"/>
    </row>
    <row r="21" spans="1:16" ht="15">
      <c r="A21" s="12"/>
      <c r="B21" s="25">
        <v>324.21</v>
      </c>
      <c r="C21" s="20" t="s">
        <v>23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645677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645677</v>
      </c>
      <c r="O21" s="47">
        <f t="shared" si="1"/>
        <v>31.106470106470105</v>
      </c>
      <c r="P21" s="9"/>
    </row>
    <row r="22" spans="1:16" ht="15">
      <c r="A22" s="12"/>
      <c r="B22" s="25">
        <v>324.22</v>
      </c>
      <c r="C22" s="20" t="s">
        <v>137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26107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26107</v>
      </c>
      <c r="O22" s="47">
        <f t="shared" si="1"/>
        <v>1.2577443753914341</v>
      </c>
      <c r="P22" s="9"/>
    </row>
    <row r="23" spans="1:16" ht="15">
      <c r="A23" s="12"/>
      <c r="B23" s="25">
        <v>324.31</v>
      </c>
      <c r="C23" s="20" t="s">
        <v>24</v>
      </c>
      <c r="D23" s="46">
        <v>0</v>
      </c>
      <c r="E23" s="46">
        <v>45546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45546</v>
      </c>
      <c r="O23" s="47">
        <f t="shared" si="1"/>
        <v>2.194247723659488</v>
      </c>
      <c r="P23" s="9"/>
    </row>
    <row r="24" spans="1:16" ht="15">
      <c r="A24" s="12"/>
      <c r="B24" s="25">
        <v>324.32</v>
      </c>
      <c r="C24" s="20" t="s">
        <v>132</v>
      </c>
      <c r="D24" s="46">
        <v>0</v>
      </c>
      <c r="E24" s="46">
        <v>44651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44651</v>
      </c>
      <c r="O24" s="47">
        <f t="shared" si="1"/>
        <v>2.1511297393650333</v>
      </c>
      <c r="P24" s="9"/>
    </row>
    <row r="25" spans="1:16" ht="15">
      <c r="A25" s="12"/>
      <c r="B25" s="25">
        <v>324.91</v>
      </c>
      <c r="C25" s="20" t="s">
        <v>26</v>
      </c>
      <c r="D25" s="46">
        <v>35843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35843</v>
      </c>
      <c r="O25" s="47">
        <f t="shared" si="1"/>
        <v>1.7267909620850797</v>
      </c>
      <c r="P25" s="9"/>
    </row>
    <row r="26" spans="1:16" ht="15">
      <c r="A26" s="12"/>
      <c r="B26" s="25">
        <v>324.92</v>
      </c>
      <c r="C26" s="20" t="s">
        <v>138</v>
      </c>
      <c r="D26" s="46">
        <v>8490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8490</v>
      </c>
      <c r="O26" s="47">
        <f t="shared" si="1"/>
        <v>0.40901864431276197</v>
      </c>
      <c r="P26" s="9"/>
    </row>
    <row r="27" spans="1:16" ht="15">
      <c r="A27" s="12"/>
      <c r="B27" s="25">
        <v>329</v>
      </c>
      <c r="C27" s="20" t="s">
        <v>88</v>
      </c>
      <c r="D27" s="46">
        <v>53570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53570</v>
      </c>
      <c r="O27" s="47">
        <f t="shared" si="1"/>
        <v>2.580816110227875</v>
      </c>
      <c r="P27" s="9"/>
    </row>
    <row r="28" spans="1:16" ht="15.75">
      <c r="A28" s="29" t="s">
        <v>28</v>
      </c>
      <c r="B28" s="30"/>
      <c r="C28" s="31"/>
      <c r="D28" s="32">
        <f aca="true" t="shared" si="5" ref="D28:M28">SUM(D29:D53)</f>
        <v>2795988</v>
      </c>
      <c r="E28" s="32">
        <f t="shared" si="5"/>
        <v>402298</v>
      </c>
      <c r="F28" s="32">
        <f t="shared" si="5"/>
        <v>0</v>
      </c>
      <c r="G28" s="32">
        <f t="shared" si="5"/>
        <v>0</v>
      </c>
      <c r="H28" s="32">
        <f t="shared" si="5"/>
        <v>0</v>
      </c>
      <c r="I28" s="32">
        <f t="shared" si="5"/>
        <v>2795434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4">
        <f>SUM(D28:M28)</f>
        <v>5993720</v>
      </c>
      <c r="O28" s="45">
        <f t="shared" si="1"/>
        <v>288.7565640506817</v>
      </c>
      <c r="P28" s="10"/>
    </row>
    <row r="29" spans="1:16" ht="15">
      <c r="A29" s="12"/>
      <c r="B29" s="25">
        <v>331.1</v>
      </c>
      <c r="C29" s="20" t="s">
        <v>162</v>
      </c>
      <c r="D29" s="46">
        <v>100765</v>
      </c>
      <c r="E29" s="46">
        <v>82973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183738</v>
      </c>
      <c r="O29" s="47">
        <f t="shared" si="1"/>
        <v>8.851857204798382</v>
      </c>
      <c r="P29" s="9"/>
    </row>
    <row r="30" spans="1:16" ht="15">
      <c r="A30" s="12"/>
      <c r="B30" s="25">
        <v>331.2</v>
      </c>
      <c r="C30" s="20" t="s">
        <v>27</v>
      </c>
      <c r="D30" s="46">
        <v>15041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15041</v>
      </c>
      <c r="O30" s="47">
        <f t="shared" si="1"/>
        <v>0.7246230187406658</v>
      </c>
      <c r="P30" s="9"/>
    </row>
    <row r="31" spans="1:16" ht="15">
      <c r="A31" s="12"/>
      <c r="B31" s="25">
        <v>331.31</v>
      </c>
      <c r="C31" s="20" t="s">
        <v>163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3122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6" ref="N31:N40">SUM(D31:M31)</f>
        <v>3122</v>
      </c>
      <c r="O31" s="47">
        <f t="shared" si="1"/>
        <v>0.15040709158356216</v>
      </c>
      <c r="P31" s="9"/>
    </row>
    <row r="32" spans="1:16" ht="15">
      <c r="A32" s="12"/>
      <c r="B32" s="25">
        <v>331.32</v>
      </c>
      <c r="C32" s="20" t="s">
        <v>89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2029057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2029057</v>
      </c>
      <c r="O32" s="47">
        <f t="shared" si="1"/>
        <v>97.75290263525558</v>
      </c>
      <c r="P32" s="9"/>
    </row>
    <row r="33" spans="1:16" ht="15">
      <c r="A33" s="12"/>
      <c r="B33" s="25">
        <v>331.34</v>
      </c>
      <c r="C33" s="20" t="s">
        <v>164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35635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35635</v>
      </c>
      <c r="O33" s="47">
        <f t="shared" si="1"/>
        <v>1.716770246182011</v>
      </c>
      <c r="P33" s="9"/>
    </row>
    <row r="34" spans="1:16" ht="15">
      <c r="A34" s="12"/>
      <c r="B34" s="25">
        <v>331.35</v>
      </c>
      <c r="C34" s="20" t="s">
        <v>30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132734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132734</v>
      </c>
      <c r="O34" s="47">
        <f t="shared" si="1"/>
        <v>6.394662041720865</v>
      </c>
      <c r="P34" s="9"/>
    </row>
    <row r="35" spans="1:16" ht="15">
      <c r="A35" s="12"/>
      <c r="B35" s="25">
        <v>331.39</v>
      </c>
      <c r="C35" s="20" t="s">
        <v>31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1101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1101</v>
      </c>
      <c r="O35" s="47">
        <f t="shared" si="1"/>
        <v>0.053042347159994216</v>
      </c>
      <c r="P35" s="9"/>
    </row>
    <row r="36" spans="1:16" ht="15">
      <c r="A36" s="12"/>
      <c r="B36" s="25">
        <v>331.41</v>
      </c>
      <c r="C36" s="20" t="s">
        <v>32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27827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27827</v>
      </c>
      <c r="O36" s="47">
        <f t="shared" si="1"/>
        <v>1.340607987666811</v>
      </c>
      <c r="P36" s="9"/>
    </row>
    <row r="37" spans="1:16" ht="15">
      <c r="A37" s="12"/>
      <c r="B37" s="25">
        <v>332</v>
      </c>
      <c r="C37" s="20" t="s">
        <v>172</v>
      </c>
      <c r="D37" s="46">
        <v>161453</v>
      </c>
      <c r="E37" s="46">
        <v>42504</v>
      </c>
      <c r="F37" s="46">
        <v>0</v>
      </c>
      <c r="G37" s="46">
        <v>0</v>
      </c>
      <c r="H37" s="46">
        <v>0</v>
      </c>
      <c r="I37" s="46">
        <v>69965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273922</v>
      </c>
      <c r="O37" s="47">
        <f aca="true" t="shared" si="7" ref="O37:O68">(N37/O$92)</f>
        <v>13.196608373078961</v>
      </c>
      <c r="P37" s="9"/>
    </row>
    <row r="38" spans="1:16" ht="15">
      <c r="A38" s="12"/>
      <c r="B38" s="25">
        <v>334.1</v>
      </c>
      <c r="C38" s="20" t="s">
        <v>173</v>
      </c>
      <c r="D38" s="46">
        <v>2818</v>
      </c>
      <c r="E38" s="46">
        <v>2198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5016</v>
      </c>
      <c r="O38" s="47">
        <f t="shared" si="7"/>
        <v>0.24165341812400637</v>
      </c>
      <c r="P38" s="9"/>
    </row>
    <row r="39" spans="1:16" ht="15">
      <c r="A39" s="12"/>
      <c r="B39" s="25">
        <v>334.31</v>
      </c>
      <c r="C39" s="20" t="s">
        <v>165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117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117</v>
      </c>
      <c r="O39" s="47">
        <f t="shared" si="7"/>
        <v>0.005636652695476225</v>
      </c>
      <c r="P39" s="9"/>
    </row>
    <row r="40" spans="1:16" ht="15">
      <c r="A40" s="12"/>
      <c r="B40" s="25">
        <v>334.32</v>
      </c>
      <c r="C40" s="20" t="s">
        <v>166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141262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141262</v>
      </c>
      <c r="O40" s="47">
        <f t="shared" si="7"/>
        <v>6.805511393746688</v>
      </c>
      <c r="P40" s="9"/>
    </row>
    <row r="41" spans="1:16" ht="15">
      <c r="A41" s="12"/>
      <c r="B41" s="25">
        <v>334.34</v>
      </c>
      <c r="C41" s="20" t="s">
        <v>167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4594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4594</v>
      </c>
      <c r="O41" s="47">
        <f t="shared" si="7"/>
        <v>0.22132292720528016</v>
      </c>
      <c r="P41" s="9"/>
    </row>
    <row r="42" spans="1:16" ht="15">
      <c r="A42" s="12"/>
      <c r="B42" s="25">
        <v>334.35</v>
      </c>
      <c r="C42" s="20" t="s">
        <v>140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22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22</v>
      </c>
      <c r="O42" s="47">
        <f t="shared" si="7"/>
        <v>0.0010598834128245894</v>
      </c>
      <c r="P42" s="9"/>
    </row>
    <row r="43" spans="1:16" ht="15">
      <c r="A43" s="12"/>
      <c r="B43" s="25">
        <v>334.36</v>
      </c>
      <c r="C43" s="20" t="s">
        <v>168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42</v>
      </c>
      <c r="J43" s="46">
        <v>0</v>
      </c>
      <c r="K43" s="46">
        <v>0</v>
      </c>
      <c r="L43" s="46">
        <v>0</v>
      </c>
      <c r="M43" s="46">
        <v>0</v>
      </c>
      <c r="N43" s="46">
        <f aca="true" t="shared" si="8" ref="N43:N51">SUM(D43:M43)</f>
        <v>42</v>
      </c>
      <c r="O43" s="47">
        <f t="shared" si="7"/>
        <v>0.0020234137881196706</v>
      </c>
      <c r="P43" s="9"/>
    </row>
    <row r="44" spans="1:16" ht="15">
      <c r="A44" s="12"/>
      <c r="B44" s="25">
        <v>334.41</v>
      </c>
      <c r="C44" s="20" t="s">
        <v>152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349956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349956</v>
      </c>
      <c r="O44" s="47">
        <f t="shared" si="7"/>
        <v>16.85966180083827</v>
      </c>
      <c r="P44" s="9"/>
    </row>
    <row r="45" spans="1:16" ht="15">
      <c r="A45" s="12"/>
      <c r="B45" s="25">
        <v>335.12</v>
      </c>
      <c r="C45" s="20" t="s">
        <v>106</v>
      </c>
      <c r="D45" s="46">
        <v>588740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588740</v>
      </c>
      <c r="O45" s="47">
        <f t="shared" si="7"/>
        <v>28.363443657561305</v>
      </c>
      <c r="P45" s="9"/>
    </row>
    <row r="46" spans="1:16" ht="15">
      <c r="A46" s="12"/>
      <c r="B46" s="25">
        <v>335.14</v>
      </c>
      <c r="C46" s="20" t="s">
        <v>107</v>
      </c>
      <c r="D46" s="46">
        <v>11057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11057</v>
      </c>
      <c r="O46" s="47">
        <f t="shared" si="7"/>
        <v>0.5326877679818857</v>
      </c>
      <c r="P46" s="9"/>
    </row>
    <row r="47" spans="1:16" ht="15">
      <c r="A47" s="12"/>
      <c r="B47" s="25">
        <v>335.15</v>
      </c>
      <c r="C47" s="20" t="s">
        <v>133</v>
      </c>
      <c r="D47" s="46">
        <v>9803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9803</v>
      </c>
      <c r="O47" s="47">
        <f t="shared" si="7"/>
        <v>0.47227441345088406</v>
      </c>
      <c r="P47" s="9"/>
    </row>
    <row r="48" spans="1:16" ht="15">
      <c r="A48" s="12"/>
      <c r="B48" s="25">
        <v>335.18</v>
      </c>
      <c r="C48" s="20" t="s">
        <v>108</v>
      </c>
      <c r="D48" s="46">
        <v>1253666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1253666</v>
      </c>
      <c r="O48" s="47">
        <f t="shared" si="7"/>
        <v>60.397263573734165</v>
      </c>
      <c r="P48" s="9"/>
    </row>
    <row r="49" spans="1:16" ht="15">
      <c r="A49" s="12"/>
      <c r="B49" s="25">
        <v>335.21</v>
      </c>
      <c r="C49" s="20" t="s">
        <v>38</v>
      </c>
      <c r="D49" s="46">
        <v>0</v>
      </c>
      <c r="E49" s="46">
        <v>3000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3000</v>
      </c>
      <c r="O49" s="47">
        <f t="shared" si="7"/>
        <v>0.14452955629426217</v>
      </c>
      <c r="P49" s="9"/>
    </row>
    <row r="50" spans="1:16" ht="15">
      <c r="A50" s="12"/>
      <c r="B50" s="25">
        <v>335.49</v>
      </c>
      <c r="C50" s="20" t="s">
        <v>121</v>
      </c>
      <c r="D50" s="46">
        <v>0</v>
      </c>
      <c r="E50" s="46">
        <v>171332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8"/>
        <v>171332</v>
      </c>
      <c r="O50" s="47">
        <f t="shared" si="7"/>
        <v>8.254179313002842</v>
      </c>
      <c r="P50" s="9"/>
    </row>
    <row r="51" spans="1:16" ht="15">
      <c r="A51" s="12"/>
      <c r="B51" s="25">
        <v>335.7</v>
      </c>
      <c r="C51" s="20" t="s">
        <v>39</v>
      </c>
      <c r="D51" s="46">
        <v>442717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8"/>
        <v>442717</v>
      </c>
      <c r="O51" s="47">
        <f t="shared" si="7"/>
        <v>21.328563857975624</v>
      </c>
      <c r="P51" s="9"/>
    </row>
    <row r="52" spans="1:16" ht="15">
      <c r="A52" s="12"/>
      <c r="B52" s="25">
        <v>337.7</v>
      </c>
      <c r="C52" s="20" t="s">
        <v>98</v>
      </c>
      <c r="D52" s="46">
        <v>194903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194903</v>
      </c>
      <c r="O52" s="47">
        <f t="shared" si="7"/>
        <v>9.38974803680686</v>
      </c>
      <c r="P52" s="9"/>
    </row>
    <row r="53" spans="1:16" ht="15">
      <c r="A53" s="12"/>
      <c r="B53" s="25">
        <v>338</v>
      </c>
      <c r="C53" s="20" t="s">
        <v>40</v>
      </c>
      <c r="D53" s="46">
        <v>15025</v>
      </c>
      <c r="E53" s="46">
        <v>100291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115316</v>
      </c>
      <c r="O53" s="47">
        <f t="shared" si="7"/>
        <v>5.555523437876379</v>
      </c>
      <c r="P53" s="9"/>
    </row>
    <row r="54" spans="1:16" ht="15.75">
      <c r="A54" s="29" t="s">
        <v>46</v>
      </c>
      <c r="B54" s="30"/>
      <c r="C54" s="31"/>
      <c r="D54" s="32">
        <f aca="true" t="shared" si="9" ref="D54:M54">SUM(D55:D69)</f>
        <v>1188292</v>
      </c>
      <c r="E54" s="32">
        <f t="shared" si="9"/>
        <v>743214</v>
      </c>
      <c r="F54" s="32">
        <f t="shared" si="9"/>
        <v>0</v>
      </c>
      <c r="G54" s="32">
        <f t="shared" si="9"/>
        <v>0</v>
      </c>
      <c r="H54" s="32">
        <f t="shared" si="9"/>
        <v>0</v>
      </c>
      <c r="I54" s="32">
        <f t="shared" si="9"/>
        <v>47276285</v>
      </c>
      <c r="J54" s="32">
        <f t="shared" si="9"/>
        <v>0</v>
      </c>
      <c r="K54" s="32">
        <f t="shared" si="9"/>
        <v>0</v>
      </c>
      <c r="L54" s="32">
        <f t="shared" si="9"/>
        <v>0</v>
      </c>
      <c r="M54" s="32">
        <f t="shared" si="9"/>
        <v>0</v>
      </c>
      <c r="N54" s="32">
        <f>SUM(D54:M54)</f>
        <v>49207791</v>
      </c>
      <c r="O54" s="45">
        <f t="shared" si="7"/>
        <v>2370.660066483596</v>
      </c>
      <c r="P54" s="10"/>
    </row>
    <row r="55" spans="1:16" ht="15">
      <c r="A55" s="12"/>
      <c r="B55" s="25">
        <v>341.9</v>
      </c>
      <c r="C55" s="20" t="s">
        <v>109</v>
      </c>
      <c r="D55" s="46">
        <v>38847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aca="true" t="shared" si="10" ref="N55:N69">SUM(D55:M55)</f>
        <v>38847</v>
      </c>
      <c r="O55" s="47">
        <f t="shared" si="7"/>
        <v>1.8715132244544008</v>
      </c>
      <c r="P55" s="9"/>
    </row>
    <row r="56" spans="1:16" ht="15">
      <c r="A56" s="12"/>
      <c r="B56" s="25">
        <v>342.1</v>
      </c>
      <c r="C56" s="20" t="s">
        <v>50</v>
      </c>
      <c r="D56" s="46">
        <v>230599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230599</v>
      </c>
      <c r="O56" s="47">
        <f t="shared" si="7"/>
        <v>11.109457050633521</v>
      </c>
      <c r="P56" s="9"/>
    </row>
    <row r="57" spans="1:16" ht="15">
      <c r="A57" s="12"/>
      <c r="B57" s="25">
        <v>342.2</v>
      </c>
      <c r="C57" s="20" t="s">
        <v>90</v>
      </c>
      <c r="D57" s="46">
        <v>0</v>
      </c>
      <c r="E57" s="46">
        <v>628529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628529</v>
      </c>
      <c r="O57" s="47">
        <f t="shared" si="7"/>
        <v>30.280339162692105</v>
      </c>
      <c r="P57" s="9"/>
    </row>
    <row r="58" spans="1:16" ht="15">
      <c r="A58" s="12"/>
      <c r="B58" s="25">
        <v>342.5</v>
      </c>
      <c r="C58" s="20" t="s">
        <v>91</v>
      </c>
      <c r="D58" s="46">
        <v>18513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18513</v>
      </c>
      <c r="O58" s="47">
        <f t="shared" si="7"/>
        <v>0.8918918918918919</v>
      </c>
      <c r="P58" s="9"/>
    </row>
    <row r="59" spans="1:16" ht="15">
      <c r="A59" s="12"/>
      <c r="B59" s="25">
        <v>343.1</v>
      </c>
      <c r="C59" s="20" t="s">
        <v>52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28728585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28728585</v>
      </c>
      <c r="O59" s="47">
        <f t="shared" si="7"/>
        <v>1384.043214337332</v>
      </c>
      <c r="P59" s="9"/>
    </row>
    <row r="60" spans="1:16" ht="15">
      <c r="A60" s="12"/>
      <c r="B60" s="25">
        <v>343.3</v>
      </c>
      <c r="C60" s="20" t="s">
        <v>53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4966255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4966255</v>
      </c>
      <c r="O60" s="47">
        <f t="shared" si="7"/>
        <v>239.25687719805367</v>
      </c>
      <c r="P60" s="9"/>
    </row>
    <row r="61" spans="1:16" ht="15">
      <c r="A61" s="12"/>
      <c r="B61" s="25">
        <v>343.4</v>
      </c>
      <c r="C61" s="20" t="s">
        <v>54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3468120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3468120</v>
      </c>
      <c r="O61" s="47">
        <f t="shared" si="7"/>
        <v>167.08194825841883</v>
      </c>
      <c r="P61" s="9"/>
    </row>
    <row r="62" spans="1:16" ht="15">
      <c r="A62" s="12"/>
      <c r="B62" s="25">
        <v>343.5</v>
      </c>
      <c r="C62" s="20" t="s">
        <v>55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5127063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5127063</v>
      </c>
      <c r="O62" s="47">
        <f t="shared" si="7"/>
        <v>247.00404682757625</v>
      </c>
      <c r="P62" s="9"/>
    </row>
    <row r="63" spans="1:16" ht="15">
      <c r="A63" s="12"/>
      <c r="B63" s="25">
        <v>343.9</v>
      </c>
      <c r="C63" s="20" t="s">
        <v>57</v>
      </c>
      <c r="D63" s="46">
        <v>22936</v>
      </c>
      <c r="E63" s="46">
        <v>0</v>
      </c>
      <c r="F63" s="46">
        <v>0</v>
      </c>
      <c r="G63" s="46">
        <v>0</v>
      </c>
      <c r="H63" s="46">
        <v>0</v>
      </c>
      <c r="I63" s="46">
        <v>830177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853113</v>
      </c>
      <c r="O63" s="47">
        <f t="shared" si="7"/>
        <v>41.10001445295563</v>
      </c>
      <c r="P63" s="9"/>
    </row>
    <row r="64" spans="1:16" ht="15">
      <c r="A64" s="12"/>
      <c r="B64" s="25">
        <v>344.1</v>
      </c>
      <c r="C64" s="20" t="s">
        <v>110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4156085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4156085</v>
      </c>
      <c r="O64" s="47">
        <f t="shared" si="7"/>
        <v>200.22570699041287</v>
      </c>
      <c r="P64" s="9"/>
    </row>
    <row r="65" spans="1:16" ht="15">
      <c r="A65" s="12"/>
      <c r="B65" s="25">
        <v>344.9</v>
      </c>
      <c r="C65" s="20" t="s">
        <v>111</v>
      </c>
      <c r="D65" s="46">
        <v>0</v>
      </c>
      <c r="E65" s="46">
        <v>114685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114685</v>
      </c>
      <c r="O65" s="47">
        <f t="shared" si="7"/>
        <v>5.525124054535819</v>
      </c>
      <c r="P65" s="9"/>
    </row>
    <row r="66" spans="1:16" ht="15">
      <c r="A66" s="12"/>
      <c r="B66" s="25">
        <v>347.1</v>
      </c>
      <c r="C66" s="20" t="s">
        <v>59</v>
      </c>
      <c r="D66" s="46">
        <v>4463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4463</v>
      </c>
      <c r="O66" s="47">
        <f t="shared" si="7"/>
        <v>0.21501180324709737</v>
      </c>
      <c r="P66" s="9"/>
    </row>
    <row r="67" spans="1:16" ht="15">
      <c r="A67" s="12"/>
      <c r="B67" s="25">
        <v>347.2</v>
      </c>
      <c r="C67" s="20" t="s">
        <v>60</v>
      </c>
      <c r="D67" s="46">
        <v>89655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0"/>
        <v>89655</v>
      </c>
      <c r="O67" s="47">
        <f t="shared" si="7"/>
        <v>4.319265789854025</v>
      </c>
      <c r="P67" s="9"/>
    </row>
    <row r="68" spans="1:16" ht="15">
      <c r="A68" s="12"/>
      <c r="B68" s="25">
        <v>347.5</v>
      </c>
      <c r="C68" s="20" t="s">
        <v>62</v>
      </c>
      <c r="D68" s="46">
        <v>783249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0"/>
        <v>783249</v>
      </c>
      <c r="O68" s="47">
        <f t="shared" si="7"/>
        <v>37.73421014597485</v>
      </c>
      <c r="P68" s="9"/>
    </row>
    <row r="69" spans="1:16" ht="15">
      <c r="A69" s="12"/>
      <c r="B69" s="25">
        <v>347.9</v>
      </c>
      <c r="C69" s="20" t="s">
        <v>63</v>
      </c>
      <c r="D69" s="46">
        <v>30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0"/>
        <v>30</v>
      </c>
      <c r="O69" s="47">
        <f aca="true" t="shared" si="11" ref="O69:O90">(N69/O$92)</f>
        <v>0.0014452955629426219</v>
      </c>
      <c r="P69" s="9"/>
    </row>
    <row r="70" spans="1:16" ht="15.75">
      <c r="A70" s="29" t="s">
        <v>47</v>
      </c>
      <c r="B70" s="30"/>
      <c r="C70" s="31"/>
      <c r="D70" s="32">
        <f aca="true" t="shared" si="12" ref="D70:M70">SUM(D71:D74)</f>
        <v>147910</v>
      </c>
      <c r="E70" s="32">
        <f t="shared" si="12"/>
        <v>175</v>
      </c>
      <c r="F70" s="32">
        <f t="shared" si="12"/>
        <v>0</v>
      </c>
      <c r="G70" s="32">
        <f t="shared" si="12"/>
        <v>0</v>
      </c>
      <c r="H70" s="32">
        <f t="shared" si="12"/>
        <v>0</v>
      </c>
      <c r="I70" s="32">
        <f t="shared" si="12"/>
        <v>0</v>
      </c>
      <c r="J70" s="32">
        <f t="shared" si="12"/>
        <v>0</v>
      </c>
      <c r="K70" s="32">
        <f t="shared" si="12"/>
        <v>0</v>
      </c>
      <c r="L70" s="32">
        <f t="shared" si="12"/>
        <v>0</v>
      </c>
      <c r="M70" s="32">
        <f t="shared" si="12"/>
        <v>0</v>
      </c>
      <c r="N70" s="32">
        <f aca="true" t="shared" si="13" ref="N70:N76">SUM(D70:M70)</f>
        <v>148085</v>
      </c>
      <c r="O70" s="45">
        <f t="shared" si="11"/>
        <v>7.134219781278605</v>
      </c>
      <c r="P70" s="10"/>
    </row>
    <row r="71" spans="1:16" ht="15">
      <c r="A71" s="13"/>
      <c r="B71" s="39">
        <v>351.1</v>
      </c>
      <c r="C71" s="21" t="s">
        <v>66</v>
      </c>
      <c r="D71" s="46">
        <v>62692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62692</v>
      </c>
      <c r="O71" s="47">
        <f t="shared" si="11"/>
        <v>3.0202823143999615</v>
      </c>
      <c r="P71" s="9"/>
    </row>
    <row r="72" spans="1:16" ht="15">
      <c r="A72" s="13"/>
      <c r="B72" s="39">
        <v>352</v>
      </c>
      <c r="C72" s="21" t="s">
        <v>67</v>
      </c>
      <c r="D72" s="46">
        <v>3189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3189</v>
      </c>
      <c r="O72" s="47">
        <f t="shared" si="11"/>
        <v>0.1536349183408007</v>
      </c>
      <c r="P72" s="9"/>
    </row>
    <row r="73" spans="1:16" ht="15">
      <c r="A73" s="13"/>
      <c r="B73" s="39">
        <v>354</v>
      </c>
      <c r="C73" s="21" t="s">
        <v>68</v>
      </c>
      <c r="D73" s="46">
        <v>50856</v>
      </c>
      <c r="E73" s="46">
        <v>175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51031</v>
      </c>
      <c r="O73" s="47">
        <f t="shared" si="11"/>
        <v>2.4584959290841644</v>
      </c>
      <c r="P73" s="9"/>
    </row>
    <row r="74" spans="1:16" ht="15">
      <c r="A74" s="13"/>
      <c r="B74" s="39">
        <v>359</v>
      </c>
      <c r="C74" s="21" t="s">
        <v>70</v>
      </c>
      <c r="D74" s="46">
        <v>31173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3"/>
        <v>31173</v>
      </c>
      <c r="O74" s="47">
        <f t="shared" si="11"/>
        <v>1.5018066194536783</v>
      </c>
      <c r="P74" s="9"/>
    </row>
    <row r="75" spans="1:16" ht="15.75">
      <c r="A75" s="29" t="s">
        <v>4</v>
      </c>
      <c r="B75" s="30"/>
      <c r="C75" s="31"/>
      <c r="D75" s="32">
        <f aca="true" t="shared" si="14" ref="D75:M75">SUM(D76:D84)</f>
        <v>456221</v>
      </c>
      <c r="E75" s="32">
        <f t="shared" si="14"/>
        <v>16395</v>
      </c>
      <c r="F75" s="32">
        <f t="shared" si="14"/>
        <v>0</v>
      </c>
      <c r="G75" s="32">
        <f t="shared" si="14"/>
        <v>0</v>
      </c>
      <c r="H75" s="32">
        <f t="shared" si="14"/>
        <v>0</v>
      </c>
      <c r="I75" s="32">
        <f t="shared" si="14"/>
        <v>704054</v>
      </c>
      <c r="J75" s="32">
        <f t="shared" si="14"/>
        <v>0</v>
      </c>
      <c r="K75" s="32">
        <f t="shared" si="14"/>
        <v>10907042</v>
      </c>
      <c r="L75" s="32">
        <f t="shared" si="14"/>
        <v>0</v>
      </c>
      <c r="M75" s="32">
        <f t="shared" si="14"/>
        <v>0</v>
      </c>
      <c r="N75" s="32">
        <f t="shared" si="13"/>
        <v>12083712</v>
      </c>
      <c r="O75" s="45">
        <f t="shared" si="11"/>
        <v>582.1511779158837</v>
      </c>
      <c r="P75" s="10"/>
    </row>
    <row r="76" spans="1:16" ht="15">
      <c r="A76" s="12"/>
      <c r="B76" s="25">
        <v>361.1</v>
      </c>
      <c r="C76" s="20" t="s">
        <v>71</v>
      </c>
      <c r="D76" s="46">
        <v>156756</v>
      </c>
      <c r="E76" s="46">
        <v>7699</v>
      </c>
      <c r="F76" s="46">
        <v>0</v>
      </c>
      <c r="G76" s="46">
        <v>0</v>
      </c>
      <c r="H76" s="46">
        <v>0</v>
      </c>
      <c r="I76" s="46">
        <v>363098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3"/>
        <v>527553</v>
      </c>
      <c r="O76" s="47">
        <f t="shared" si="11"/>
        <v>25.415667003902296</v>
      </c>
      <c r="P76" s="9"/>
    </row>
    <row r="77" spans="1:16" ht="15">
      <c r="A77" s="12"/>
      <c r="B77" s="25">
        <v>361.3</v>
      </c>
      <c r="C77" s="20" t="s">
        <v>72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7732</v>
      </c>
      <c r="J77" s="46">
        <v>0</v>
      </c>
      <c r="K77" s="46">
        <v>7116454</v>
      </c>
      <c r="L77" s="46">
        <v>0</v>
      </c>
      <c r="M77" s="46">
        <v>0</v>
      </c>
      <c r="N77" s="46">
        <f aca="true" t="shared" si="15" ref="N77:N84">SUM(D77:M77)</f>
        <v>7124186</v>
      </c>
      <c r="O77" s="47">
        <f t="shared" si="11"/>
        <v>343.21848051259815</v>
      </c>
      <c r="P77" s="9"/>
    </row>
    <row r="78" spans="1:16" ht="15">
      <c r="A78" s="12"/>
      <c r="B78" s="25">
        <v>362</v>
      </c>
      <c r="C78" s="20" t="s">
        <v>93</v>
      </c>
      <c r="D78" s="46">
        <v>1053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5"/>
        <v>1053</v>
      </c>
      <c r="O78" s="47">
        <f t="shared" si="11"/>
        <v>0.050729874259286024</v>
      </c>
      <c r="P78" s="9"/>
    </row>
    <row r="79" spans="1:16" ht="15">
      <c r="A79" s="12"/>
      <c r="B79" s="25">
        <v>364</v>
      </c>
      <c r="C79" s="20" t="s">
        <v>112</v>
      </c>
      <c r="D79" s="46">
        <v>0</v>
      </c>
      <c r="E79" s="46">
        <v>5650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5"/>
        <v>5650</v>
      </c>
      <c r="O79" s="47">
        <f t="shared" si="11"/>
        <v>0.2721973310208604</v>
      </c>
      <c r="P79" s="9"/>
    </row>
    <row r="80" spans="1:16" ht="15">
      <c r="A80" s="12"/>
      <c r="B80" s="25">
        <v>365</v>
      </c>
      <c r="C80" s="20" t="s">
        <v>113</v>
      </c>
      <c r="D80" s="46">
        <v>15010</v>
      </c>
      <c r="E80" s="46">
        <v>3000</v>
      </c>
      <c r="F80" s="46">
        <v>0</v>
      </c>
      <c r="G80" s="46">
        <v>0</v>
      </c>
      <c r="H80" s="46">
        <v>0</v>
      </c>
      <c r="I80" s="46">
        <v>169295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5"/>
        <v>187305</v>
      </c>
      <c r="O80" s="47">
        <f t="shared" si="11"/>
        <v>9.02370284723226</v>
      </c>
      <c r="P80" s="9"/>
    </row>
    <row r="81" spans="1:16" ht="15">
      <c r="A81" s="12"/>
      <c r="B81" s="25">
        <v>366</v>
      </c>
      <c r="C81" s="20" t="s">
        <v>74</v>
      </c>
      <c r="D81" s="46">
        <v>30031</v>
      </c>
      <c r="E81" s="46">
        <v>25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5"/>
        <v>30056</v>
      </c>
      <c r="O81" s="47">
        <f t="shared" si="11"/>
        <v>1.447993447993448</v>
      </c>
      <c r="P81" s="9"/>
    </row>
    <row r="82" spans="1:16" ht="15">
      <c r="A82" s="12"/>
      <c r="B82" s="25">
        <v>368</v>
      </c>
      <c r="C82" s="20" t="s">
        <v>75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3790588</v>
      </c>
      <c r="L82" s="46">
        <v>0</v>
      </c>
      <c r="M82" s="46">
        <v>0</v>
      </c>
      <c r="N82" s="46">
        <f t="shared" si="15"/>
        <v>3790588</v>
      </c>
      <c r="O82" s="47">
        <f t="shared" si="11"/>
        <v>182.61733391145157</v>
      </c>
      <c r="P82" s="9"/>
    </row>
    <row r="83" spans="1:16" ht="15">
      <c r="A83" s="12"/>
      <c r="B83" s="25">
        <v>369.3</v>
      </c>
      <c r="C83" s="20" t="s">
        <v>128</v>
      </c>
      <c r="D83" s="46">
        <v>5048</v>
      </c>
      <c r="E83" s="46">
        <v>0</v>
      </c>
      <c r="F83" s="46">
        <v>0</v>
      </c>
      <c r="G83" s="46">
        <v>0</v>
      </c>
      <c r="H83" s="46">
        <v>0</v>
      </c>
      <c r="I83" s="46">
        <v>46137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5"/>
        <v>51185</v>
      </c>
      <c r="O83" s="47">
        <f t="shared" si="11"/>
        <v>2.4659151129739363</v>
      </c>
      <c r="P83" s="9"/>
    </row>
    <row r="84" spans="1:16" ht="15">
      <c r="A84" s="12"/>
      <c r="B84" s="25">
        <v>369.9</v>
      </c>
      <c r="C84" s="20" t="s">
        <v>76</v>
      </c>
      <c r="D84" s="46">
        <v>248323</v>
      </c>
      <c r="E84" s="46">
        <v>21</v>
      </c>
      <c r="F84" s="46">
        <v>0</v>
      </c>
      <c r="G84" s="46">
        <v>0</v>
      </c>
      <c r="H84" s="46">
        <v>0</v>
      </c>
      <c r="I84" s="46">
        <v>117792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5"/>
        <v>366136</v>
      </c>
      <c r="O84" s="47">
        <f t="shared" si="11"/>
        <v>17.639157874451993</v>
      </c>
      <c r="P84" s="9"/>
    </row>
    <row r="85" spans="1:16" ht="15.75">
      <c r="A85" s="29" t="s">
        <v>48</v>
      </c>
      <c r="B85" s="30"/>
      <c r="C85" s="31"/>
      <c r="D85" s="32">
        <f aca="true" t="shared" si="16" ref="D85:M85">SUM(D86:D89)</f>
        <v>10000411</v>
      </c>
      <c r="E85" s="32">
        <f t="shared" si="16"/>
        <v>2058261</v>
      </c>
      <c r="F85" s="32">
        <f t="shared" si="16"/>
        <v>0</v>
      </c>
      <c r="G85" s="32">
        <f t="shared" si="16"/>
        <v>0</v>
      </c>
      <c r="H85" s="32">
        <f t="shared" si="16"/>
        <v>0</v>
      </c>
      <c r="I85" s="32">
        <f t="shared" si="16"/>
        <v>598193</v>
      </c>
      <c r="J85" s="32">
        <f t="shared" si="16"/>
        <v>0</v>
      </c>
      <c r="K85" s="32">
        <f t="shared" si="16"/>
        <v>0</v>
      </c>
      <c r="L85" s="32">
        <f t="shared" si="16"/>
        <v>0</v>
      </c>
      <c r="M85" s="32">
        <f t="shared" si="16"/>
        <v>0</v>
      </c>
      <c r="N85" s="32">
        <f aca="true" t="shared" si="17" ref="N85:N90">SUM(D85:M85)</f>
        <v>12656865</v>
      </c>
      <c r="O85" s="45">
        <f t="shared" si="11"/>
        <v>609.7636941754589</v>
      </c>
      <c r="P85" s="9"/>
    </row>
    <row r="86" spans="1:16" ht="15">
      <c r="A86" s="12"/>
      <c r="B86" s="25">
        <v>381</v>
      </c>
      <c r="C86" s="20" t="s">
        <v>77</v>
      </c>
      <c r="D86" s="46">
        <v>9916751</v>
      </c>
      <c r="E86" s="46">
        <v>2058261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7"/>
        <v>11975012</v>
      </c>
      <c r="O86" s="47">
        <f t="shared" si="11"/>
        <v>576.9143903261551</v>
      </c>
      <c r="P86" s="9"/>
    </row>
    <row r="87" spans="1:16" ht="15">
      <c r="A87" s="12"/>
      <c r="B87" s="25">
        <v>388.1</v>
      </c>
      <c r="C87" s="20" t="s">
        <v>144</v>
      </c>
      <c r="D87" s="46">
        <v>83660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7"/>
        <v>83660</v>
      </c>
      <c r="O87" s="47">
        <f t="shared" si="11"/>
        <v>4.030447559859325</v>
      </c>
      <c r="P87" s="9"/>
    </row>
    <row r="88" spans="1:16" ht="15">
      <c r="A88" s="12"/>
      <c r="B88" s="25">
        <v>389.4</v>
      </c>
      <c r="C88" s="20" t="s">
        <v>156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295110</v>
      </c>
      <c r="J88" s="46">
        <v>0</v>
      </c>
      <c r="K88" s="46">
        <v>0</v>
      </c>
      <c r="L88" s="46">
        <v>0</v>
      </c>
      <c r="M88" s="46">
        <v>0</v>
      </c>
      <c r="N88" s="46">
        <f t="shared" si="17"/>
        <v>295110</v>
      </c>
      <c r="O88" s="47">
        <f t="shared" si="11"/>
        <v>14.21737245266657</v>
      </c>
      <c r="P88" s="9"/>
    </row>
    <row r="89" spans="1:16" ht="15.75" thickBot="1">
      <c r="A89" s="12"/>
      <c r="B89" s="25">
        <v>389.9</v>
      </c>
      <c r="C89" s="20" t="s">
        <v>146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303083</v>
      </c>
      <c r="J89" s="46">
        <v>0</v>
      </c>
      <c r="K89" s="46">
        <v>0</v>
      </c>
      <c r="L89" s="46">
        <v>0</v>
      </c>
      <c r="M89" s="46">
        <v>0</v>
      </c>
      <c r="N89" s="46">
        <f t="shared" si="17"/>
        <v>303083</v>
      </c>
      <c r="O89" s="47">
        <f t="shared" si="11"/>
        <v>14.601483836777954</v>
      </c>
      <c r="P89" s="9"/>
    </row>
    <row r="90" spans="1:119" ht="16.5" thickBot="1">
      <c r="A90" s="14" t="s">
        <v>64</v>
      </c>
      <c r="B90" s="23"/>
      <c r="C90" s="22"/>
      <c r="D90" s="15">
        <f aca="true" t="shared" si="18" ref="D90:M90">SUM(D5,D16,D28,D54,D70,D75,D85)</f>
        <v>19729401</v>
      </c>
      <c r="E90" s="15">
        <f t="shared" si="18"/>
        <v>5474922</v>
      </c>
      <c r="F90" s="15">
        <f t="shared" si="18"/>
        <v>0</v>
      </c>
      <c r="G90" s="15">
        <f t="shared" si="18"/>
        <v>0</v>
      </c>
      <c r="H90" s="15">
        <f t="shared" si="18"/>
        <v>0</v>
      </c>
      <c r="I90" s="15">
        <f t="shared" si="18"/>
        <v>52045750</v>
      </c>
      <c r="J90" s="15">
        <f t="shared" si="18"/>
        <v>0</v>
      </c>
      <c r="K90" s="15">
        <f t="shared" si="18"/>
        <v>10907042</v>
      </c>
      <c r="L90" s="15">
        <f t="shared" si="18"/>
        <v>0</v>
      </c>
      <c r="M90" s="15">
        <f t="shared" si="18"/>
        <v>0</v>
      </c>
      <c r="N90" s="15">
        <f t="shared" si="17"/>
        <v>88157115</v>
      </c>
      <c r="O90" s="38">
        <f t="shared" si="11"/>
        <v>4247.102905044081</v>
      </c>
      <c r="P90" s="6"/>
      <c r="Q90" s="2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</row>
    <row r="91" spans="1:15" ht="15">
      <c r="A91" s="16"/>
      <c r="B91" s="18"/>
      <c r="C91" s="18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9"/>
    </row>
    <row r="92" spans="1:15" ht="15">
      <c r="A92" s="40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8" t="s">
        <v>174</v>
      </c>
      <c r="M92" s="48"/>
      <c r="N92" s="48"/>
      <c r="O92" s="43">
        <v>20757</v>
      </c>
    </row>
    <row r="93" spans="1:15" ht="15">
      <c r="A93" s="49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1"/>
    </row>
    <row r="94" spans="1:15" ht="15.75" customHeight="1" thickBot="1">
      <c r="A94" s="52" t="s">
        <v>96</v>
      </c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4"/>
    </row>
  </sheetData>
  <sheetProtection/>
  <mergeCells count="10">
    <mergeCell ref="L92:N92"/>
    <mergeCell ref="A93:O93"/>
    <mergeCell ref="A94:O9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79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80</v>
      </c>
      <c r="F4" s="34" t="s">
        <v>81</v>
      </c>
      <c r="G4" s="34" t="s">
        <v>82</v>
      </c>
      <c r="H4" s="34" t="s">
        <v>6</v>
      </c>
      <c r="I4" s="34" t="s">
        <v>7</v>
      </c>
      <c r="J4" s="35" t="s">
        <v>83</v>
      </c>
      <c r="K4" s="35" t="s">
        <v>8</v>
      </c>
      <c r="L4" s="35" t="s">
        <v>9</v>
      </c>
      <c r="M4" s="35" t="s">
        <v>10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4576757</v>
      </c>
      <c r="E5" s="27">
        <f t="shared" si="0"/>
        <v>2221958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6798715</v>
      </c>
      <c r="O5" s="33">
        <f aca="true" t="shared" si="1" ref="O5:O36">(N5/O$91)</f>
        <v>345.72667175184336</v>
      </c>
      <c r="P5" s="6"/>
    </row>
    <row r="6" spans="1:16" ht="15">
      <c r="A6" s="12"/>
      <c r="B6" s="25">
        <v>311</v>
      </c>
      <c r="C6" s="20" t="s">
        <v>3</v>
      </c>
      <c r="D6" s="46">
        <v>1940567</v>
      </c>
      <c r="E6" s="46">
        <v>1064060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3004627</v>
      </c>
      <c r="O6" s="47">
        <f t="shared" si="1"/>
        <v>152.7905924230867</v>
      </c>
      <c r="P6" s="9"/>
    </row>
    <row r="7" spans="1:16" ht="15">
      <c r="A7" s="12"/>
      <c r="B7" s="25">
        <v>312.3</v>
      </c>
      <c r="C7" s="20" t="s">
        <v>11</v>
      </c>
      <c r="D7" s="46">
        <v>0</v>
      </c>
      <c r="E7" s="46">
        <v>96913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96913</v>
      </c>
      <c r="O7" s="47">
        <f t="shared" si="1"/>
        <v>4.928197304856344</v>
      </c>
      <c r="P7" s="9"/>
    </row>
    <row r="8" spans="1:16" ht="15">
      <c r="A8" s="12"/>
      <c r="B8" s="25">
        <v>312.41</v>
      </c>
      <c r="C8" s="20" t="s">
        <v>13</v>
      </c>
      <c r="D8" s="46">
        <v>0</v>
      </c>
      <c r="E8" s="46">
        <v>585339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585339</v>
      </c>
      <c r="O8" s="47">
        <f t="shared" si="1"/>
        <v>29.76552250190694</v>
      </c>
      <c r="P8" s="9"/>
    </row>
    <row r="9" spans="1:16" ht="15">
      <c r="A9" s="12"/>
      <c r="B9" s="25">
        <v>312.42</v>
      </c>
      <c r="C9" s="20" t="s">
        <v>12</v>
      </c>
      <c r="D9" s="46">
        <v>0</v>
      </c>
      <c r="E9" s="46">
        <v>368783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368783</v>
      </c>
      <c r="O9" s="47">
        <f t="shared" si="1"/>
        <v>18.753267226036105</v>
      </c>
      <c r="P9" s="9"/>
    </row>
    <row r="10" spans="1:16" ht="15">
      <c r="A10" s="12"/>
      <c r="B10" s="25">
        <v>312.51</v>
      </c>
      <c r="C10" s="20" t="s">
        <v>149</v>
      </c>
      <c r="D10" s="46">
        <v>0</v>
      </c>
      <c r="E10" s="46">
        <v>106863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106863</v>
      </c>
      <c r="O10" s="47">
        <f t="shared" si="1"/>
        <v>5.434172387490466</v>
      </c>
      <c r="P10" s="9"/>
    </row>
    <row r="11" spans="1:16" ht="15">
      <c r="A11" s="12"/>
      <c r="B11" s="25">
        <v>312.52</v>
      </c>
      <c r="C11" s="20" t="s">
        <v>150</v>
      </c>
      <c r="D11" s="46">
        <v>161981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161981</v>
      </c>
      <c r="O11" s="47">
        <f t="shared" si="1"/>
        <v>8.237020086448004</v>
      </c>
      <c r="P11" s="9"/>
    </row>
    <row r="12" spans="1:16" ht="15">
      <c r="A12" s="12"/>
      <c r="B12" s="25">
        <v>314.1</v>
      </c>
      <c r="C12" s="20" t="s">
        <v>14</v>
      </c>
      <c r="D12" s="46">
        <v>1550797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1550797</v>
      </c>
      <c r="O12" s="47">
        <f t="shared" si="1"/>
        <v>78.8607678616832</v>
      </c>
      <c r="P12" s="9"/>
    </row>
    <row r="13" spans="1:16" ht="15">
      <c r="A13" s="12"/>
      <c r="B13" s="25">
        <v>314.3</v>
      </c>
      <c r="C13" s="20" t="s">
        <v>15</v>
      </c>
      <c r="D13" s="46">
        <v>314120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314120</v>
      </c>
      <c r="O13" s="47">
        <f t="shared" si="1"/>
        <v>15.973557081108568</v>
      </c>
      <c r="P13" s="9"/>
    </row>
    <row r="14" spans="1:16" ht="15">
      <c r="A14" s="12"/>
      <c r="B14" s="25">
        <v>314.4</v>
      </c>
      <c r="C14" s="20" t="s">
        <v>16</v>
      </c>
      <c r="D14" s="46">
        <v>15511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15511</v>
      </c>
      <c r="O14" s="47">
        <f t="shared" si="1"/>
        <v>0.7887617594711416</v>
      </c>
      <c r="P14" s="9"/>
    </row>
    <row r="15" spans="1:16" ht="15">
      <c r="A15" s="12"/>
      <c r="B15" s="25">
        <v>315</v>
      </c>
      <c r="C15" s="20" t="s">
        <v>103</v>
      </c>
      <c r="D15" s="46">
        <v>570875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570875</v>
      </c>
      <c r="O15" s="47">
        <f t="shared" si="1"/>
        <v>29.030002542588356</v>
      </c>
      <c r="P15" s="9"/>
    </row>
    <row r="16" spans="1:16" ht="15">
      <c r="A16" s="12"/>
      <c r="B16" s="25">
        <v>316</v>
      </c>
      <c r="C16" s="20" t="s">
        <v>104</v>
      </c>
      <c r="D16" s="46">
        <v>22906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22906</v>
      </c>
      <c r="O16" s="47">
        <f t="shared" si="1"/>
        <v>1.1648105771675565</v>
      </c>
      <c r="P16" s="9"/>
    </row>
    <row r="17" spans="1:16" ht="15.75">
      <c r="A17" s="29" t="s">
        <v>18</v>
      </c>
      <c r="B17" s="30"/>
      <c r="C17" s="31"/>
      <c r="D17" s="32">
        <f aca="true" t="shared" si="3" ref="D17:M17">SUM(D18:D28)</f>
        <v>376664</v>
      </c>
      <c r="E17" s="32">
        <f t="shared" si="3"/>
        <v>49722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234907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661293</v>
      </c>
      <c r="O17" s="45">
        <f t="shared" si="1"/>
        <v>33.627917620137296</v>
      </c>
      <c r="P17" s="10"/>
    </row>
    <row r="18" spans="1:16" ht="15">
      <c r="A18" s="12"/>
      <c r="B18" s="25">
        <v>322</v>
      </c>
      <c r="C18" s="20" t="s">
        <v>0</v>
      </c>
      <c r="D18" s="46">
        <v>165186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165186</v>
      </c>
      <c r="O18" s="47">
        <f t="shared" si="1"/>
        <v>8.4</v>
      </c>
      <c r="P18" s="9"/>
    </row>
    <row r="19" spans="1:16" ht="15">
      <c r="A19" s="12"/>
      <c r="B19" s="25">
        <v>323.1</v>
      </c>
      <c r="C19" s="20" t="s">
        <v>19</v>
      </c>
      <c r="D19" s="46">
        <v>96376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7">SUM(D19:M19)</f>
        <v>96376</v>
      </c>
      <c r="O19" s="47">
        <f t="shared" si="1"/>
        <v>4.900889905924231</v>
      </c>
      <c r="P19" s="9"/>
    </row>
    <row r="20" spans="1:16" ht="15">
      <c r="A20" s="12"/>
      <c r="B20" s="25">
        <v>323.4</v>
      </c>
      <c r="C20" s="20" t="s">
        <v>21</v>
      </c>
      <c r="D20" s="46">
        <v>33572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33572</v>
      </c>
      <c r="O20" s="47">
        <f t="shared" si="1"/>
        <v>1.7071955250444952</v>
      </c>
      <c r="P20" s="9"/>
    </row>
    <row r="21" spans="1:16" ht="15">
      <c r="A21" s="12"/>
      <c r="B21" s="25">
        <v>323.7</v>
      </c>
      <c r="C21" s="20" t="s">
        <v>22</v>
      </c>
      <c r="D21" s="46">
        <v>8729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8729</v>
      </c>
      <c r="O21" s="47">
        <f t="shared" si="1"/>
        <v>0.4438850750063565</v>
      </c>
      <c r="P21" s="9"/>
    </row>
    <row r="22" spans="1:16" ht="15">
      <c r="A22" s="12"/>
      <c r="B22" s="25">
        <v>324.21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204143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204143</v>
      </c>
      <c r="O22" s="47">
        <f t="shared" si="1"/>
        <v>10.381032290872108</v>
      </c>
      <c r="P22" s="9"/>
    </row>
    <row r="23" spans="1:16" ht="15">
      <c r="A23" s="12"/>
      <c r="B23" s="25">
        <v>324.22</v>
      </c>
      <c r="C23" s="20" t="s">
        <v>137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30764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30764</v>
      </c>
      <c r="O23" s="47">
        <f t="shared" si="1"/>
        <v>1.5644037630307652</v>
      </c>
      <c r="P23" s="9"/>
    </row>
    <row r="24" spans="1:16" ht="15">
      <c r="A24" s="12"/>
      <c r="B24" s="25">
        <v>324.31</v>
      </c>
      <c r="C24" s="20" t="s">
        <v>24</v>
      </c>
      <c r="D24" s="46">
        <v>0</v>
      </c>
      <c r="E24" s="46">
        <v>38850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38850</v>
      </c>
      <c r="O24" s="47">
        <f t="shared" si="1"/>
        <v>1.9755911517925249</v>
      </c>
      <c r="P24" s="9"/>
    </row>
    <row r="25" spans="1:16" ht="15">
      <c r="A25" s="12"/>
      <c r="B25" s="25">
        <v>324.32</v>
      </c>
      <c r="C25" s="20" t="s">
        <v>132</v>
      </c>
      <c r="D25" s="46">
        <v>0</v>
      </c>
      <c r="E25" s="46">
        <v>10872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10872</v>
      </c>
      <c r="O25" s="47">
        <f t="shared" si="1"/>
        <v>0.5528604118993135</v>
      </c>
      <c r="P25" s="9"/>
    </row>
    <row r="26" spans="1:16" ht="15">
      <c r="A26" s="12"/>
      <c r="B26" s="25">
        <v>324.71</v>
      </c>
      <c r="C26" s="20" t="s">
        <v>26</v>
      </c>
      <c r="D26" s="46">
        <v>29972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29972</v>
      </c>
      <c r="O26" s="47">
        <f t="shared" si="1"/>
        <v>1.5241291634884313</v>
      </c>
      <c r="P26" s="9"/>
    </row>
    <row r="27" spans="1:16" ht="15">
      <c r="A27" s="12"/>
      <c r="B27" s="25">
        <v>324.72</v>
      </c>
      <c r="C27" s="20" t="s">
        <v>138</v>
      </c>
      <c r="D27" s="46">
        <v>5205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5205</v>
      </c>
      <c r="O27" s="47">
        <f t="shared" si="1"/>
        <v>0.2646834477498093</v>
      </c>
      <c r="P27" s="9"/>
    </row>
    <row r="28" spans="1:16" ht="15">
      <c r="A28" s="12"/>
      <c r="B28" s="25">
        <v>329</v>
      </c>
      <c r="C28" s="20" t="s">
        <v>88</v>
      </c>
      <c r="D28" s="46">
        <v>37624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37624</v>
      </c>
      <c r="O28" s="47">
        <f t="shared" si="1"/>
        <v>1.9132468853292652</v>
      </c>
      <c r="P28" s="9"/>
    </row>
    <row r="29" spans="1:16" ht="15.75">
      <c r="A29" s="29" t="s">
        <v>28</v>
      </c>
      <c r="B29" s="30"/>
      <c r="C29" s="31"/>
      <c r="D29" s="32">
        <f aca="true" t="shared" si="5" ref="D29:M29">SUM(D30:D53)</f>
        <v>2565868</v>
      </c>
      <c r="E29" s="32">
        <f t="shared" si="5"/>
        <v>188174</v>
      </c>
      <c r="F29" s="32">
        <f t="shared" si="5"/>
        <v>0</v>
      </c>
      <c r="G29" s="32">
        <f t="shared" si="5"/>
        <v>0</v>
      </c>
      <c r="H29" s="32">
        <f t="shared" si="5"/>
        <v>0</v>
      </c>
      <c r="I29" s="32">
        <f t="shared" si="5"/>
        <v>2118458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4">
        <f>SUM(D29:M29)</f>
        <v>4872500</v>
      </c>
      <c r="O29" s="45">
        <f t="shared" si="1"/>
        <v>247.77523518942283</v>
      </c>
      <c r="P29" s="10"/>
    </row>
    <row r="30" spans="1:16" ht="15">
      <c r="A30" s="12"/>
      <c r="B30" s="25">
        <v>331.1</v>
      </c>
      <c r="C30" s="20" t="s">
        <v>162</v>
      </c>
      <c r="D30" s="46">
        <v>12812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12812</v>
      </c>
      <c r="O30" s="47">
        <f t="shared" si="1"/>
        <v>0.6515128400711925</v>
      </c>
      <c r="P30" s="9"/>
    </row>
    <row r="31" spans="1:16" ht="15">
      <c r="A31" s="12"/>
      <c r="B31" s="25">
        <v>331.2</v>
      </c>
      <c r="C31" s="20" t="s">
        <v>27</v>
      </c>
      <c r="D31" s="46">
        <v>15834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15834</v>
      </c>
      <c r="O31" s="47">
        <f t="shared" si="1"/>
        <v>0.8051868802440885</v>
      </c>
      <c r="P31" s="9"/>
    </row>
    <row r="32" spans="1:16" ht="15">
      <c r="A32" s="12"/>
      <c r="B32" s="25">
        <v>331.31</v>
      </c>
      <c r="C32" s="20" t="s">
        <v>163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10126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6" ref="N32:N39">SUM(D32:M32)</f>
        <v>10126</v>
      </c>
      <c r="O32" s="47">
        <f t="shared" si="1"/>
        <v>0.5149249936435291</v>
      </c>
      <c r="P32" s="9"/>
    </row>
    <row r="33" spans="1:16" ht="15">
      <c r="A33" s="12"/>
      <c r="B33" s="25">
        <v>331.32</v>
      </c>
      <c r="C33" s="20" t="s">
        <v>89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572175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572175</v>
      </c>
      <c r="O33" s="47">
        <f t="shared" si="1"/>
        <v>29.096109839816933</v>
      </c>
      <c r="P33" s="9"/>
    </row>
    <row r="34" spans="1:16" ht="15">
      <c r="A34" s="12"/>
      <c r="B34" s="25">
        <v>331.34</v>
      </c>
      <c r="C34" s="20" t="s">
        <v>164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78626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78626</v>
      </c>
      <c r="O34" s="47">
        <f t="shared" si="1"/>
        <v>3.998271039918637</v>
      </c>
      <c r="P34" s="9"/>
    </row>
    <row r="35" spans="1:16" ht="15">
      <c r="A35" s="12"/>
      <c r="B35" s="25">
        <v>331.35</v>
      </c>
      <c r="C35" s="20" t="s">
        <v>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525954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525954</v>
      </c>
      <c r="O35" s="47">
        <f t="shared" si="1"/>
        <v>26.74569031273837</v>
      </c>
      <c r="P35" s="9"/>
    </row>
    <row r="36" spans="1:16" ht="15">
      <c r="A36" s="12"/>
      <c r="B36" s="25">
        <v>331.39</v>
      </c>
      <c r="C36" s="20" t="s">
        <v>31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106750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106750</v>
      </c>
      <c r="O36" s="47">
        <f t="shared" si="1"/>
        <v>5.428426137808289</v>
      </c>
      <c r="P36" s="9"/>
    </row>
    <row r="37" spans="1:16" ht="15">
      <c r="A37" s="12"/>
      <c r="B37" s="25">
        <v>331.41</v>
      </c>
      <c r="C37" s="20" t="s">
        <v>32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382571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382571</v>
      </c>
      <c r="O37" s="47">
        <f aca="true" t="shared" si="7" ref="O37:O68">(N37/O$91)</f>
        <v>19.45441139079583</v>
      </c>
      <c r="P37" s="9"/>
    </row>
    <row r="38" spans="1:16" ht="15">
      <c r="A38" s="12"/>
      <c r="B38" s="25">
        <v>334.31</v>
      </c>
      <c r="C38" s="20" t="s">
        <v>165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1688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1688</v>
      </c>
      <c r="O38" s="47">
        <f t="shared" si="7"/>
        <v>0.08583778286295449</v>
      </c>
      <c r="P38" s="9"/>
    </row>
    <row r="39" spans="1:16" ht="15">
      <c r="A39" s="12"/>
      <c r="B39" s="25">
        <v>334.32</v>
      </c>
      <c r="C39" s="20" t="s">
        <v>166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8216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8216</v>
      </c>
      <c r="O39" s="47">
        <f t="shared" si="7"/>
        <v>0.41779811848461734</v>
      </c>
      <c r="P39" s="9"/>
    </row>
    <row r="40" spans="1:16" ht="15">
      <c r="A40" s="12"/>
      <c r="B40" s="25">
        <v>334.34</v>
      </c>
      <c r="C40" s="20" t="s">
        <v>167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2063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2063</v>
      </c>
      <c r="O40" s="47">
        <f t="shared" si="7"/>
        <v>0.10490719552504449</v>
      </c>
      <c r="P40" s="9"/>
    </row>
    <row r="41" spans="1:16" ht="15">
      <c r="A41" s="12"/>
      <c r="B41" s="25">
        <v>334.35</v>
      </c>
      <c r="C41" s="20" t="s">
        <v>140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1442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1442</v>
      </c>
      <c r="O41" s="47">
        <f t="shared" si="7"/>
        <v>0.07332824815662345</v>
      </c>
      <c r="P41" s="9"/>
    </row>
    <row r="42" spans="1:16" ht="15">
      <c r="A42" s="12"/>
      <c r="B42" s="25">
        <v>334.36</v>
      </c>
      <c r="C42" s="20" t="s">
        <v>168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345</v>
      </c>
      <c r="J42" s="46">
        <v>0</v>
      </c>
      <c r="K42" s="46">
        <v>0</v>
      </c>
      <c r="L42" s="46">
        <v>0</v>
      </c>
      <c r="M42" s="46">
        <v>0</v>
      </c>
      <c r="N42" s="46">
        <f aca="true" t="shared" si="8" ref="N42:N51">SUM(D42:M42)</f>
        <v>345</v>
      </c>
      <c r="O42" s="47">
        <f t="shared" si="7"/>
        <v>0.017543859649122806</v>
      </c>
      <c r="P42" s="9"/>
    </row>
    <row r="43" spans="1:16" ht="15">
      <c r="A43" s="12"/>
      <c r="B43" s="25">
        <v>334.39</v>
      </c>
      <c r="C43" s="20" t="s">
        <v>169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15286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15286</v>
      </c>
      <c r="O43" s="47">
        <f t="shared" si="7"/>
        <v>0.7773201118738876</v>
      </c>
      <c r="P43" s="9"/>
    </row>
    <row r="44" spans="1:16" ht="15">
      <c r="A44" s="12"/>
      <c r="B44" s="25">
        <v>334.41</v>
      </c>
      <c r="C44" s="20" t="s">
        <v>152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413216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413216</v>
      </c>
      <c r="O44" s="47">
        <f t="shared" si="7"/>
        <v>21.012763793541826</v>
      </c>
      <c r="P44" s="9"/>
    </row>
    <row r="45" spans="1:16" ht="15">
      <c r="A45" s="12"/>
      <c r="B45" s="25">
        <v>335.14</v>
      </c>
      <c r="C45" s="20" t="s">
        <v>107</v>
      </c>
      <c r="D45" s="46">
        <v>11627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11627</v>
      </c>
      <c r="O45" s="47">
        <f t="shared" si="7"/>
        <v>0.591253496058988</v>
      </c>
      <c r="P45" s="9"/>
    </row>
    <row r="46" spans="1:16" ht="15">
      <c r="A46" s="12"/>
      <c r="B46" s="25">
        <v>335.15</v>
      </c>
      <c r="C46" s="20" t="s">
        <v>133</v>
      </c>
      <c r="D46" s="46">
        <v>9262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9262</v>
      </c>
      <c r="O46" s="47">
        <f t="shared" si="7"/>
        <v>0.47098906687007375</v>
      </c>
      <c r="P46" s="9"/>
    </row>
    <row r="47" spans="1:16" ht="15">
      <c r="A47" s="12"/>
      <c r="B47" s="25">
        <v>335.16</v>
      </c>
      <c r="C47" s="20" t="s">
        <v>155</v>
      </c>
      <c r="D47" s="46">
        <v>627981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627981</v>
      </c>
      <c r="O47" s="47">
        <f t="shared" si="7"/>
        <v>31.93394355453852</v>
      </c>
      <c r="P47" s="9"/>
    </row>
    <row r="48" spans="1:16" ht="15">
      <c r="A48" s="12"/>
      <c r="B48" s="25">
        <v>335.18</v>
      </c>
      <c r="C48" s="20" t="s">
        <v>108</v>
      </c>
      <c r="D48" s="46">
        <v>1277903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1277903</v>
      </c>
      <c r="O48" s="47">
        <f t="shared" si="7"/>
        <v>64.98362573099415</v>
      </c>
      <c r="P48" s="9"/>
    </row>
    <row r="49" spans="1:16" ht="15">
      <c r="A49" s="12"/>
      <c r="B49" s="25">
        <v>335.21</v>
      </c>
      <c r="C49" s="20" t="s">
        <v>38</v>
      </c>
      <c r="D49" s="46">
        <v>0</v>
      </c>
      <c r="E49" s="46">
        <v>1008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1008</v>
      </c>
      <c r="O49" s="47">
        <f t="shared" si="7"/>
        <v>0.05125858123569794</v>
      </c>
      <c r="P49" s="9"/>
    </row>
    <row r="50" spans="1:16" ht="15">
      <c r="A50" s="12"/>
      <c r="B50" s="25">
        <v>335.49</v>
      </c>
      <c r="C50" s="20" t="s">
        <v>121</v>
      </c>
      <c r="D50" s="46">
        <v>0</v>
      </c>
      <c r="E50" s="46">
        <v>187166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8"/>
        <v>187166</v>
      </c>
      <c r="O50" s="47">
        <f t="shared" si="7"/>
        <v>9.51772184083397</v>
      </c>
      <c r="P50" s="9"/>
    </row>
    <row r="51" spans="1:16" ht="15">
      <c r="A51" s="12"/>
      <c r="B51" s="25">
        <v>335.7</v>
      </c>
      <c r="C51" s="20" t="s">
        <v>39</v>
      </c>
      <c r="D51" s="46">
        <v>423962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8"/>
        <v>423962</v>
      </c>
      <c r="O51" s="47">
        <f t="shared" si="7"/>
        <v>21.55921688278668</v>
      </c>
      <c r="P51" s="9"/>
    </row>
    <row r="52" spans="1:16" ht="15">
      <c r="A52" s="12"/>
      <c r="B52" s="25">
        <v>337.7</v>
      </c>
      <c r="C52" s="20" t="s">
        <v>98</v>
      </c>
      <c r="D52" s="46">
        <v>174519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174519</v>
      </c>
      <c r="O52" s="47">
        <f t="shared" si="7"/>
        <v>8.874599542334096</v>
      </c>
      <c r="P52" s="9"/>
    </row>
    <row r="53" spans="1:16" ht="15">
      <c r="A53" s="12"/>
      <c r="B53" s="25">
        <v>338</v>
      </c>
      <c r="C53" s="20" t="s">
        <v>40</v>
      </c>
      <c r="D53" s="46">
        <v>11968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11968</v>
      </c>
      <c r="O53" s="47">
        <f t="shared" si="7"/>
        <v>0.6085939486397153</v>
      </c>
      <c r="P53" s="9"/>
    </row>
    <row r="54" spans="1:16" ht="15.75">
      <c r="A54" s="29" t="s">
        <v>46</v>
      </c>
      <c r="B54" s="30"/>
      <c r="C54" s="31"/>
      <c r="D54" s="32">
        <f aca="true" t="shared" si="9" ref="D54:M54">SUM(D55:D69)</f>
        <v>1492598</v>
      </c>
      <c r="E54" s="32">
        <f t="shared" si="9"/>
        <v>710808</v>
      </c>
      <c r="F54" s="32">
        <f t="shared" si="9"/>
        <v>0</v>
      </c>
      <c r="G54" s="32">
        <f t="shared" si="9"/>
        <v>0</v>
      </c>
      <c r="H54" s="32">
        <f t="shared" si="9"/>
        <v>0</v>
      </c>
      <c r="I54" s="32">
        <f t="shared" si="9"/>
        <v>48453345</v>
      </c>
      <c r="J54" s="32">
        <f t="shared" si="9"/>
        <v>0</v>
      </c>
      <c r="K54" s="32">
        <f t="shared" si="9"/>
        <v>0</v>
      </c>
      <c r="L54" s="32">
        <f t="shared" si="9"/>
        <v>0</v>
      </c>
      <c r="M54" s="32">
        <f t="shared" si="9"/>
        <v>0</v>
      </c>
      <c r="N54" s="32">
        <f>SUM(D54:M54)</f>
        <v>50656751</v>
      </c>
      <c r="O54" s="45">
        <f t="shared" si="7"/>
        <v>2575.9853038393085</v>
      </c>
      <c r="P54" s="10"/>
    </row>
    <row r="55" spans="1:16" ht="15">
      <c r="A55" s="12"/>
      <c r="B55" s="25">
        <v>341.9</v>
      </c>
      <c r="C55" s="20" t="s">
        <v>109</v>
      </c>
      <c r="D55" s="46">
        <v>31340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aca="true" t="shared" si="10" ref="N55:N69">SUM(D55:M55)</f>
        <v>31340</v>
      </c>
      <c r="O55" s="47">
        <f t="shared" si="7"/>
        <v>1.5936943808797355</v>
      </c>
      <c r="P55" s="9"/>
    </row>
    <row r="56" spans="1:16" ht="15">
      <c r="A56" s="12"/>
      <c r="B56" s="25">
        <v>342.1</v>
      </c>
      <c r="C56" s="20" t="s">
        <v>50</v>
      </c>
      <c r="D56" s="46">
        <v>199581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199581</v>
      </c>
      <c r="O56" s="47">
        <f t="shared" si="7"/>
        <v>10.149046529366895</v>
      </c>
      <c r="P56" s="9"/>
    </row>
    <row r="57" spans="1:16" ht="15">
      <c r="A57" s="12"/>
      <c r="B57" s="25">
        <v>342.2</v>
      </c>
      <c r="C57" s="20" t="s">
        <v>90</v>
      </c>
      <c r="D57" s="46">
        <v>0</v>
      </c>
      <c r="E57" s="46">
        <v>602741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602741</v>
      </c>
      <c r="O57" s="47">
        <f t="shared" si="7"/>
        <v>30.650444952962115</v>
      </c>
      <c r="P57" s="9"/>
    </row>
    <row r="58" spans="1:16" ht="15">
      <c r="A58" s="12"/>
      <c r="B58" s="25">
        <v>342.5</v>
      </c>
      <c r="C58" s="20" t="s">
        <v>91</v>
      </c>
      <c r="D58" s="46">
        <v>16773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16773</v>
      </c>
      <c r="O58" s="47">
        <f t="shared" si="7"/>
        <v>0.8529366895499618</v>
      </c>
      <c r="P58" s="9"/>
    </row>
    <row r="59" spans="1:16" ht="15">
      <c r="A59" s="12"/>
      <c r="B59" s="25">
        <v>343.1</v>
      </c>
      <c r="C59" s="20" t="s">
        <v>52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30128699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30128699</v>
      </c>
      <c r="O59" s="47">
        <f t="shared" si="7"/>
        <v>1532.0975845410628</v>
      </c>
      <c r="P59" s="9"/>
    </row>
    <row r="60" spans="1:16" ht="15">
      <c r="A60" s="12"/>
      <c r="B60" s="25">
        <v>343.3</v>
      </c>
      <c r="C60" s="20" t="s">
        <v>53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4712508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4712508</v>
      </c>
      <c r="O60" s="47">
        <f t="shared" si="7"/>
        <v>239.63935926773456</v>
      </c>
      <c r="P60" s="9"/>
    </row>
    <row r="61" spans="1:16" ht="15">
      <c r="A61" s="12"/>
      <c r="B61" s="25">
        <v>343.4</v>
      </c>
      <c r="C61" s="20" t="s">
        <v>54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3460101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3460101</v>
      </c>
      <c r="O61" s="47">
        <f t="shared" si="7"/>
        <v>175.95225019069412</v>
      </c>
      <c r="P61" s="9"/>
    </row>
    <row r="62" spans="1:16" ht="15">
      <c r="A62" s="12"/>
      <c r="B62" s="25">
        <v>343.5</v>
      </c>
      <c r="C62" s="20" t="s">
        <v>55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5054055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5054055</v>
      </c>
      <c r="O62" s="47">
        <f t="shared" si="7"/>
        <v>257.00762776506485</v>
      </c>
      <c r="P62" s="9"/>
    </row>
    <row r="63" spans="1:16" ht="15">
      <c r="A63" s="12"/>
      <c r="B63" s="25">
        <v>343.9</v>
      </c>
      <c r="C63" s="20" t="s">
        <v>57</v>
      </c>
      <c r="D63" s="46">
        <v>22658</v>
      </c>
      <c r="E63" s="46">
        <v>0</v>
      </c>
      <c r="F63" s="46">
        <v>0</v>
      </c>
      <c r="G63" s="46">
        <v>0</v>
      </c>
      <c r="H63" s="46">
        <v>0</v>
      </c>
      <c r="I63" s="46">
        <v>818331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840989</v>
      </c>
      <c r="O63" s="47">
        <f t="shared" si="7"/>
        <v>42.76577676074243</v>
      </c>
      <c r="P63" s="9"/>
    </row>
    <row r="64" spans="1:16" ht="15">
      <c r="A64" s="12"/>
      <c r="B64" s="25">
        <v>344.1</v>
      </c>
      <c r="C64" s="20" t="s">
        <v>110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4279651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4279651</v>
      </c>
      <c r="O64" s="47">
        <f t="shared" si="7"/>
        <v>217.6278159166031</v>
      </c>
      <c r="P64" s="9"/>
    </row>
    <row r="65" spans="1:16" ht="15">
      <c r="A65" s="12"/>
      <c r="B65" s="25">
        <v>344.9</v>
      </c>
      <c r="C65" s="20" t="s">
        <v>111</v>
      </c>
      <c r="D65" s="46">
        <v>0</v>
      </c>
      <c r="E65" s="46">
        <v>108067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108067</v>
      </c>
      <c r="O65" s="47">
        <f t="shared" si="7"/>
        <v>5.495397915077549</v>
      </c>
      <c r="P65" s="9"/>
    </row>
    <row r="66" spans="1:16" ht="15">
      <c r="A66" s="12"/>
      <c r="B66" s="25">
        <v>347.1</v>
      </c>
      <c r="C66" s="20" t="s">
        <v>59</v>
      </c>
      <c r="D66" s="46">
        <v>8709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8709</v>
      </c>
      <c r="O66" s="47">
        <f t="shared" si="7"/>
        <v>0.4428680396643783</v>
      </c>
      <c r="P66" s="9"/>
    </row>
    <row r="67" spans="1:16" ht="15">
      <c r="A67" s="12"/>
      <c r="B67" s="25">
        <v>347.2</v>
      </c>
      <c r="C67" s="20" t="s">
        <v>60</v>
      </c>
      <c r="D67" s="46">
        <v>194901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0"/>
        <v>194901</v>
      </c>
      <c r="O67" s="47">
        <f t="shared" si="7"/>
        <v>9.911060259344012</v>
      </c>
      <c r="P67" s="9"/>
    </row>
    <row r="68" spans="1:16" ht="15">
      <c r="A68" s="12"/>
      <c r="B68" s="25">
        <v>347.5</v>
      </c>
      <c r="C68" s="20" t="s">
        <v>62</v>
      </c>
      <c r="D68" s="46">
        <v>1018597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0"/>
        <v>1018597</v>
      </c>
      <c r="O68" s="47">
        <f t="shared" si="7"/>
        <v>51.797457411645055</v>
      </c>
      <c r="P68" s="9"/>
    </row>
    <row r="69" spans="1:16" ht="15">
      <c r="A69" s="12"/>
      <c r="B69" s="25">
        <v>347.9</v>
      </c>
      <c r="C69" s="20" t="s">
        <v>63</v>
      </c>
      <c r="D69" s="46">
        <v>39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0"/>
        <v>39</v>
      </c>
      <c r="O69" s="47">
        <f aca="true" t="shared" si="11" ref="O69:O89">(N69/O$91)</f>
        <v>0.001983218916857361</v>
      </c>
      <c r="P69" s="9"/>
    </row>
    <row r="70" spans="1:16" ht="15.75">
      <c r="A70" s="29" t="s">
        <v>47</v>
      </c>
      <c r="B70" s="30"/>
      <c r="C70" s="31"/>
      <c r="D70" s="32">
        <f aca="true" t="shared" si="12" ref="D70:M70">SUM(D71:D74)</f>
        <v>170160</v>
      </c>
      <c r="E70" s="32">
        <f t="shared" si="12"/>
        <v>950</v>
      </c>
      <c r="F70" s="32">
        <f t="shared" si="12"/>
        <v>0</v>
      </c>
      <c r="G70" s="32">
        <f t="shared" si="12"/>
        <v>0</v>
      </c>
      <c r="H70" s="32">
        <f t="shared" si="12"/>
        <v>0</v>
      </c>
      <c r="I70" s="32">
        <f t="shared" si="12"/>
        <v>0</v>
      </c>
      <c r="J70" s="32">
        <f t="shared" si="12"/>
        <v>0</v>
      </c>
      <c r="K70" s="32">
        <f t="shared" si="12"/>
        <v>0</v>
      </c>
      <c r="L70" s="32">
        <f t="shared" si="12"/>
        <v>0</v>
      </c>
      <c r="M70" s="32">
        <f t="shared" si="12"/>
        <v>0</v>
      </c>
      <c r="N70" s="32">
        <f aca="true" t="shared" si="13" ref="N70:N76">SUM(D70:M70)</f>
        <v>171110</v>
      </c>
      <c r="O70" s="45">
        <f t="shared" si="11"/>
        <v>8.701245868293924</v>
      </c>
      <c r="P70" s="10"/>
    </row>
    <row r="71" spans="1:16" ht="15">
      <c r="A71" s="13"/>
      <c r="B71" s="39">
        <v>351.1</v>
      </c>
      <c r="C71" s="21" t="s">
        <v>66</v>
      </c>
      <c r="D71" s="46">
        <v>86762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86762</v>
      </c>
      <c r="O71" s="47">
        <f t="shared" si="11"/>
        <v>4.412001017035342</v>
      </c>
      <c r="P71" s="9"/>
    </row>
    <row r="72" spans="1:16" ht="15">
      <c r="A72" s="13"/>
      <c r="B72" s="39">
        <v>352</v>
      </c>
      <c r="C72" s="21" t="s">
        <v>67</v>
      </c>
      <c r="D72" s="46">
        <v>8522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8522</v>
      </c>
      <c r="O72" s="47">
        <f t="shared" si="11"/>
        <v>0.43335875921688277</v>
      </c>
      <c r="P72" s="9"/>
    </row>
    <row r="73" spans="1:16" ht="15">
      <c r="A73" s="13"/>
      <c r="B73" s="39">
        <v>354</v>
      </c>
      <c r="C73" s="21" t="s">
        <v>68</v>
      </c>
      <c r="D73" s="46">
        <v>46163</v>
      </c>
      <c r="E73" s="46">
        <v>950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47113</v>
      </c>
      <c r="O73" s="47">
        <f t="shared" si="11"/>
        <v>2.395779303330791</v>
      </c>
      <c r="P73" s="9"/>
    </row>
    <row r="74" spans="1:16" ht="15">
      <c r="A74" s="13"/>
      <c r="B74" s="39">
        <v>359</v>
      </c>
      <c r="C74" s="21" t="s">
        <v>70</v>
      </c>
      <c r="D74" s="46">
        <v>28713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3"/>
        <v>28713</v>
      </c>
      <c r="O74" s="47">
        <f t="shared" si="11"/>
        <v>1.4601067887109076</v>
      </c>
      <c r="P74" s="9"/>
    </row>
    <row r="75" spans="1:16" ht="15.75">
      <c r="A75" s="29" t="s">
        <v>4</v>
      </c>
      <c r="B75" s="30"/>
      <c r="C75" s="31"/>
      <c r="D75" s="32">
        <f aca="true" t="shared" si="14" ref="D75:M75">SUM(D76:D83)</f>
        <v>449277</v>
      </c>
      <c r="E75" s="32">
        <f t="shared" si="14"/>
        <v>46713</v>
      </c>
      <c r="F75" s="32">
        <f t="shared" si="14"/>
        <v>0</v>
      </c>
      <c r="G75" s="32">
        <f t="shared" si="14"/>
        <v>0</v>
      </c>
      <c r="H75" s="32">
        <f t="shared" si="14"/>
        <v>0</v>
      </c>
      <c r="I75" s="32">
        <f t="shared" si="14"/>
        <v>838484</v>
      </c>
      <c r="J75" s="32">
        <f t="shared" si="14"/>
        <v>0</v>
      </c>
      <c r="K75" s="32">
        <f t="shared" si="14"/>
        <v>6427185</v>
      </c>
      <c r="L75" s="32">
        <f t="shared" si="14"/>
        <v>0</v>
      </c>
      <c r="M75" s="32">
        <f t="shared" si="14"/>
        <v>0</v>
      </c>
      <c r="N75" s="32">
        <f t="shared" si="13"/>
        <v>7761659</v>
      </c>
      <c r="O75" s="45">
        <f t="shared" si="11"/>
        <v>394.69407576913295</v>
      </c>
      <c r="P75" s="10"/>
    </row>
    <row r="76" spans="1:16" ht="15">
      <c r="A76" s="12"/>
      <c r="B76" s="25">
        <v>361.1</v>
      </c>
      <c r="C76" s="20" t="s">
        <v>71</v>
      </c>
      <c r="D76" s="46">
        <v>219171</v>
      </c>
      <c r="E76" s="46">
        <v>23536</v>
      </c>
      <c r="F76" s="46">
        <v>0</v>
      </c>
      <c r="G76" s="46">
        <v>0</v>
      </c>
      <c r="H76" s="46">
        <v>0</v>
      </c>
      <c r="I76" s="46">
        <v>489278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3"/>
        <v>731985</v>
      </c>
      <c r="O76" s="47">
        <f t="shared" si="11"/>
        <v>37.22273073989321</v>
      </c>
      <c r="P76" s="9"/>
    </row>
    <row r="77" spans="1:16" ht="15">
      <c r="A77" s="12"/>
      <c r="B77" s="25">
        <v>361.3</v>
      </c>
      <c r="C77" s="20" t="s">
        <v>72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11077</v>
      </c>
      <c r="J77" s="46">
        <v>0</v>
      </c>
      <c r="K77" s="46">
        <v>2768972</v>
      </c>
      <c r="L77" s="46">
        <v>0</v>
      </c>
      <c r="M77" s="46">
        <v>0</v>
      </c>
      <c r="N77" s="46">
        <f aca="true" t="shared" si="15" ref="N77:N83">SUM(D77:M77)</f>
        <v>2780049</v>
      </c>
      <c r="O77" s="47">
        <f t="shared" si="11"/>
        <v>141.37040427154844</v>
      </c>
      <c r="P77" s="9"/>
    </row>
    <row r="78" spans="1:16" ht="15">
      <c r="A78" s="12"/>
      <c r="B78" s="25">
        <v>362</v>
      </c>
      <c r="C78" s="20" t="s">
        <v>93</v>
      </c>
      <c r="D78" s="46">
        <v>1589</v>
      </c>
      <c r="E78" s="46">
        <v>23177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5"/>
        <v>24766</v>
      </c>
      <c r="O78" s="47">
        <f t="shared" si="11"/>
        <v>1.2593948639715231</v>
      </c>
      <c r="P78" s="9"/>
    </row>
    <row r="79" spans="1:16" ht="15">
      <c r="A79" s="12"/>
      <c r="B79" s="25">
        <v>365</v>
      </c>
      <c r="C79" s="20" t="s">
        <v>113</v>
      </c>
      <c r="D79" s="46">
        <v>16525</v>
      </c>
      <c r="E79" s="46">
        <v>0</v>
      </c>
      <c r="F79" s="46">
        <v>0</v>
      </c>
      <c r="G79" s="46">
        <v>0</v>
      </c>
      <c r="H79" s="46">
        <v>0</v>
      </c>
      <c r="I79" s="46">
        <v>32772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5"/>
        <v>49297</v>
      </c>
      <c r="O79" s="47">
        <f t="shared" si="11"/>
        <v>2.506839562674803</v>
      </c>
      <c r="P79" s="9"/>
    </row>
    <row r="80" spans="1:16" ht="15">
      <c r="A80" s="12"/>
      <c r="B80" s="25">
        <v>366</v>
      </c>
      <c r="C80" s="20" t="s">
        <v>74</v>
      </c>
      <c r="D80" s="46">
        <v>1946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5"/>
        <v>1946</v>
      </c>
      <c r="O80" s="47">
        <f t="shared" si="11"/>
        <v>0.09895753877447241</v>
      </c>
      <c r="P80" s="9"/>
    </row>
    <row r="81" spans="1:16" ht="15">
      <c r="A81" s="12"/>
      <c r="B81" s="25">
        <v>368</v>
      </c>
      <c r="C81" s="20" t="s">
        <v>75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3658213</v>
      </c>
      <c r="L81" s="46">
        <v>0</v>
      </c>
      <c r="M81" s="46">
        <v>0</v>
      </c>
      <c r="N81" s="46">
        <f t="shared" si="15"/>
        <v>3658213</v>
      </c>
      <c r="O81" s="47">
        <f t="shared" si="11"/>
        <v>186.02659547419273</v>
      </c>
      <c r="P81" s="9"/>
    </row>
    <row r="82" spans="1:16" ht="15">
      <c r="A82" s="12"/>
      <c r="B82" s="25">
        <v>369.3</v>
      </c>
      <c r="C82" s="20" t="s">
        <v>128</v>
      </c>
      <c r="D82" s="46">
        <v>6799</v>
      </c>
      <c r="E82" s="46">
        <v>0</v>
      </c>
      <c r="F82" s="46">
        <v>0</v>
      </c>
      <c r="G82" s="46">
        <v>0</v>
      </c>
      <c r="H82" s="46">
        <v>0</v>
      </c>
      <c r="I82" s="46">
        <v>182790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5"/>
        <v>189589</v>
      </c>
      <c r="O82" s="47">
        <f t="shared" si="11"/>
        <v>9.64093567251462</v>
      </c>
      <c r="P82" s="9"/>
    </row>
    <row r="83" spans="1:16" ht="15">
      <c r="A83" s="12"/>
      <c r="B83" s="25">
        <v>369.9</v>
      </c>
      <c r="C83" s="20" t="s">
        <v>76</v>
      </c>
      <c r="D83" s="46">
        <v>203247</v>
      </c>
      <c r="E83" s="46">
        <v>0</v>
      </c>
      <c r="F83" s="46">
        <v>0</v>
      </c>
      <c r="G83" s="46">
        <v>0</v>
      </c>
      <c r="H83" s="46">
        <v>0</v>
      </c>
      <c r="I83" s="46">
        <v>122567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5"/>
        <v>325814</v>
      </c>
      <c r="O83" s="47">
        <f t="shared" si="11"/>
        <v>16.568217645563184</v>
      </c>
      <c r="P83" s="9"/>
    </row>
    <row r="84" spans="1:16" ht="15.75">
      <c r="A84" s="29" t="s">
        <v>48</v>
      </c>
      <c r="B84" s="30"/>
      <c r="C84" s="31"/>
      <c r="D84" s="32">
        <f aca="true" t="shared" si="16" ref="D84:M84">SUM(D85:D88)</f>
        <v>9979356</v>
      </c>
      <c r="E84" s="32">
        <f t="shared" si="16"/>
        <v>1843180</v>
      </c>
      <c r="F84" s="32">
        <f t="shared" si="16"/>
        <v>0</v>
      </c>
      <c r="G84" s="32">
        <f t="shared" si="16"/>
        <v>0</v>
      </c>
      <c r="H84" s="32">
        <f t="shared" si="16"/>
        <v>0</v>
      </c>
      <c r="I84" s="32">
        <f t="shared" si="16"/>
        <v>459154</v>
      </c>
      <c r="J84" s="32">
        <f t="shared" si="16"/>
        <v>0</v>
      </c>
      <c r="K84" s="32">
        <f t="shared" si="16"/>
        <v>0</v>
      </c>
      <c r="L84" s="32">
        <f t="shared" si="16"/>
        <v>0</v>
      </c>
      <c r="M84" s="32">
        <f t="shared" si="16"/>
        <v>0</v>
      </c>
      <c r="N84" s="32">
        <f aca="true" t="shared" si="17" ref="N84:N89">SUM(D84:M84)</f>
        <v>12281690</v>
      </c>
      <c r="O84" s="45">
        <f t="shared" si="11"/>
        <v>624.5456394609713</v>
      </c>
      <c r="P84" s="9"/>
    </row>
    <row r="85" spans="1:16" ht="15">
      <c r="A85" s="12"/>
      <c r="B85" s="25">
        <v>381</v>
      </c>
      <c r="C85" s="20" t="s">
        <v>77</v>
      </c>
      <c r="D85" s="46">
        <v>9916751</v>
      </c>
      <c r="E85" s="46">
        <v>1843180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7"/>
        <v>11759931</v>
      </c>
      <c r="O85" s="47">
        <f t="shared" si="11"/>
        <v>598.0132723112129</v>
      </c>
      <c r="P85" s="9"/>
    </row>
    <row r="86" spans="1:16" ht="15">
      <c r="A86" s="12"/>
      <c r="B86" s="25">
        <v>388.1</v>
      </c>
      <c r="C86" s="20" t="s">
        <v>144</v>
      </c>
      <c r="D86" s="46">
        <v>62605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7"/>
        <v>62605</v>
      </c>
      <c r="O86" s="47">
        <f t="shared" si="11"/>
        <v>3.183574879227053</v>
      </c>
      <c r="P86" s="9"/>
    </row>
    <row r="87" spans="1:16" ht="15">
      <c r="A87" s="12"/>
      <c r="B87" s="25">
        <v>389.4</v>
      </c>
      <c r="C87" s="20" t="s">
        <v>156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156006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7"/>
        <v>156006</v>
      </c>
      <c r="O87" s="47">
        <f t="shared" si="11"/>
        <v>7.933180778032036</v>
      </c>
      <c r="P87" s="9"/>
    </row>
    <row r="88" spans="1:16" ht="15.75" thickBot="1">
      <c r="A88" s="12"/>
      <c r="B88" s="25">
        <v>389.9</v>
      </c>
      <c r="C88" s="20" t="s">
        <v>146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303148</v>
      </c>
      <c r="J88" s="46">
        <v>0</v>
      </c>
      <c r="K88" s="46">
        <v>0</v>
      </c>
      <c r="L88" s="46">
        <v>0</v>
      </c>
      <c r="M88" s="46">
        <v>0</v>
      </c>
      <c r="N88" s="46">
        <f t="shared" si="17"/>
        <v>303148</v>
      </c>
      <c r="O88" s="47">
        <f t="shared" si="11"/>
        <v>15.415611492499364</v>
      </c>
      <c r="P88" s="9"/>
    </row>
    <row r="89" spans="1:119" ht="16.5" thickBot="1">
      <c r="A89" s="14" t="s">
        <v>64</v>
      </c>
      <c r="B89" s="23"/>
      <c r="C89" s="22"/>
      <c r="D89" s="15">
        <f aca="true" t="shared" si="18" ref="D89:M89">SUM(D5,D17,D29,D54,D70,D75,D84)</f>
        <v>19610680</v>
      </c>
      <c r="E89" s="15">
        <f t="shared" si="18"/>
        <v>5061505</v>
      </c>
      <c r="F89" s="15">
        <f t="shared" si="18"/>
        <v>0</v>
      </c>
      <c r="G89" s="15">
        <f t="shared" si="18"/>
        <v>0</v>
      </c>
      <c r="H89" s="15">
        <f t="shared" si="18"/>
        <v>0</v>
      </c>
      <c r="I89" s="15">
        <f t="shared" si="18"/>
        <v>52104348</v>
      </c>
      <c r="J89" s="15">
        <f t="shared" si="18"/>
        <v>0</v>
      </c>
      <c r="K89" s="15">
        <f t="shared" si="18"/>
        <v>6427185</v>
      </c>
      <c r="L89" s="15">
        <f t="shared" si="18"/>
        <v>0</v>
      </c>
      <c r="M89" s="15">
        <f t="shared" si="18"/>
        <v>0</v>
      </c>
      <c r="N89" s="15">
        <f t="shared" si="17"/>
        <v>83203718</v>
      </c>
      <c r="O89" s="38">
        <f t="shared" si="11"/>
        <v>4231.05608949911</v>
      </c>
      <c r="P89" s="6"/>
      <c r="Q89" s="2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</row>
    <row r="90" spans="1:15" ht="15">
      <c r="A90" s="16"/>
      <c r="B90" s="18"/>
      <c r="C90" s="18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9"/>
    </row>
    <row r="91" spans="1:15" ht="15">
      <c r="A91" s="40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8" t="s">
        <v>170</v>
      </c>
      <c r="M91" s="48"/>
      <c r="N91" s="48"/>
      <c r="O91" s="43">
        <v>19665</v>
      </c>
    </row>
    <row r="92" spans="1:15" ht="15">
      <c r="A92" s="49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1"/>
    </row>
    <row r="93" spans="1:15" ht="15.75" customHeight="1" thickBot="1">
      <c r="A93" s="52" t="s">
        <v>96</v>
      </c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4"/>
    </row>
  </sheetData>
  <sheetProtection/>
  <mergeCells count="10">
    <mergeCell ref="L91:N91"/>
    <mergeCell ref="A92:O92"/>
    <mergeCell ref="A93:O9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79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80</v>
      </c>
      <c r="F4" s="34" t="s">
        <v>81</v>
      </c>
      <c r="G4" s="34" t="s">
        <v>82</v>
      </c>
      <c r="H4" s="34" t="s">
        <v>6</v>
      </c>
      <c r="I4" s="34" t="s">
        <v>7</v>
      </c>
      <c r="J4" s="35" t="s">
        <v>83</v>
      </c>
      <c r="K4" s="35" t="s">
        <v>8</v>
      </c>
      <c r="L4" s="35" t="s">
        <v>9</v>
      </c>
      <c r="M4" s="35" t="s">
        <v>10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4556662</v>
      </c>
      <c r="E5" s="27">
        <f t="shared" si="0"/>
        <v>2071008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6627670</v>
      </c>
      <c r="O5" s="33">
        <f aca="true" t="shared" si="1" ref="O5:O36">(N5/O$80)</f>
        <v>342.656912418571</v>
      </c>
      <c r="P5" s="6"/>
    </row>
    <row r="6" spans="1:16" ht="15">
      <c r="A6" s="12"/>
      <c r="B6" s="25">
        <v>311</v>
      </c>
      <c r="C6" s="20" t="s">
        <v>3</v>
      </c>
      <c r="D6" s="46">
        <v>1912985</v>
      </c>
      <c r="E6" s="46">
        <v>914376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2827361</v>
      </c>
      <c r="O6" s="47">
        <f t="shared" si="1"/>
        <v>146.17728259745633</v>
      </c>
      <c r="P6" s="9"/>
    </row>
    <row r="7" spans="1:16" ht="15">
      <c r="A7" s="12"/>
      <c r="B7" s="25">
        <v>312.3</v>
      </c>
      <c r="C7" s="20" t="s">
        <v>11</v>
      </c>
      <c r="D7" s="46">
        <v>0</v>
      </c>
      <c r="E7" s="46">
        <v>105649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105649</v>
      </c>
      <c r="O7" s="47">
        <f t="shared" si="1"/>
        <v>5.462154896081067</v>
      </c>
      <c r="P7" s="9"/>
    </row>
    <row r="8" spans="1:16" ht="15">
      <c r="A8" s="12"/>
      <c r="B8" s="25">
        <v>312.41</v>
      </c>
      <c r="C8" s="20" t="s">
        <v>13</v>
      </c>
      <c r="D8" s="46">
        <v>0</v>
      </c>
      <c r="E8" s="46">
        <v>580194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580194</v>
      </c>
      <c r="O8" s="47">
        <f t="shared" si="1"/>
        <v>29.9965877365319</v>
      </c>
      <c r="P8" s="9"/>
    </row>
    <row r="9" spans="1:16" ht="15">
      <c r="A9" s="12"/>
      <c r="B9" s="25">
        <v>312.42</v>
      </c>
      <c r="C9" s="20" t="s">
        <v>12</v>
      </c>
      <c r="D9" s="46">
        <v>0</v>
      </c>
      <c r="E9" s="46">
        <v>362373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362373</v>
      </c>
      <c r="O9" s="47">
        <f t="shared" si="1"/>
        <v>18.73503257160583</v>
      </c>
      <c r="P9" s="9"/>
    </row>
    <row r="10" spans="1:16" ht="15">
      <c r="A10" s="12"/>
      <c r="B10" s="25">
        <v>312.51</v>
      </c>
      <c r="C10" s="20" t="s">
        <v>149</v>
      </c>
      <c r="D10" s="46">
        <v>0</v>
      </c>
      <c r="E10" s="46">
        <v>108416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108416</v>
      </c>
      <c r="O10" s="47">
        <f t="shared" si="1"/>
        <v>5.605211456933099</v>
      </c>
      <c r="P10" s="9"/>
    </row>
    <row r="11" spans="1:16" ht="15">
      <c r="A11" s="12"/>
      <c r="B11" s="25">
        <v>312.52</v>
      </c>
      <c r="C11" s="20" t="s">
        <v>150</v>
      </c>
      <c r="D11" s="46">
        <v>153190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153190</v>
      </c>
      <c r="O11" s="47">
        <f t="shared" si="1"/>
        <v>7.920070313307828</v>
      </c>
      <c r="P11" s="9"/>
    </row>
    <row r="12" spans="1:16" ht="15">
      <c r="A12" s="12"/>
      <c r="B12" s="25">
        <v>314.1</v>
      </c>
      <c r="C12" s="20" t="s">
        <v>14</v>
      </c>
      <c r="D12" s="46">
        <v>1545189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1545189</v>
      </c>
      <c r="O12" s="47">
        <f t="shared" si="1"/>
        <v>79.88775721228414</v>
      </c>
      <c r="P12" s="9"/>
    </row>
    <row r="13" spans="1:16" ht="15">
      <c r="A13" s="12"/>
      <c r="B13" s="25">
        <v>314.3</v>
      </c>
      <c r="C13" s="20" t="s">
        <v>15</v>
      </c>
      <c r="D13" s="46">
        <v>311504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311504</v>
      </c>
      <c r="O13" s="47">
        <f t="shared" si="1"/>
        <v>16.105056354048184</v>
      </c>
      <c r="P13" s="9"/>
    </row>
    <row r="14" spans="1:16" ht="15">
      <c r="A14" s="12"/>
      <c r="B14" s="25">
        <v>314.4</v>
      </c>
      <c r="C14" s="20" t="s">
        <v>16</v>
      </c>
      <c r="D14" s="46">
        <v>42842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42842</v>
      </c>
      <c r="O14" s="47">
        <f t="shared" si="1"/>
        <v>2.214972598490332</v>
      </c>
      <c r="P14" s="9"/>
    </row>
    <row r="15" spans="1:16" ht="15">
      <c r="A15" s="12"/>
      <c r="B15" s="25">
        <v>315</v>
      </c>
      <c r="C15" s="20" t="s">
        <v>103</v>
      </c>
      <c r="D15" s="46">
        <v>569366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569366</v>
      </c>
      <c r="O15" s="47">
        <f t="shared" si="1"/>
        <v>29.436769723916864</v>
      </c>
      <c r="P15" s="9"/>
    </row>
    <row r="16" spans="1:16" ht="15">
      <c r="A16" s="12"/>
      <c r="B16" s="25">
        <v>316</v>
      </c>
      <c r="C16" s="20" t="s">
        <v>104</v>
      </c>
      <c r="D16" s="46">
        <v>21586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21586</v>
      </c>
      <c r="O16" s="47">
        <f t="shared" si="1"/>
        <v>1.1160169579154173</v>
      </c>
      <c r="P16" s="9"/>
    </row>
    <row r="17" spans="1:16" ht="15.75">
      <c r="A17" s="29" t="s">
        <v>18</v>
      </c>
      <c r="B17" s="30"/>
      <c r="C17" s="31"/>
      <c r="D17" s="32">
        <f aca="true" t="shared" si="3" ref="D17:M17">SUM(D18:D28)</f>
        <v>538621</v>
      </c>
      <c r="E17" s="32">
        <f t="shared" si="3"/>
        <v>109368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340143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988132</v>
      </c>
      <c r="O17" s="45">
        <f t="shared" si="1"/>
        <v>51.08737462516803</v>
      </c>
      <c r="P17" s="10"/>
    </row>
    <row r="18" spans="1:16" ht="15">
      <c r="A18" s="12"/>
      <c r="B18" s="25">
        <v>322</v>
      </c>
      <c r="C18" s="20" t="s">
        <v>0</v>
      </c>
      <c r="D18" s="46">
        <v>268389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268389</v>
      </c>
      <c r="O18" s="47">
        <f t="shared" si="1"/>
        <v>13.87596939303071</v>
      </c>
      <c r="P18" s="9"/>
    </row>
    <row r="19" spans="1:16" ht="15">
      <c r="A19" s="12"/>
      <c r="B19" s="25">
        <v>323.1</v>
      </c>
      <c r="C19" s="20" t="s">
        <v>19</v>
      </c>
      <c r="D19" s="46">
        <v>92472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7">SUM(D19:M19)</f>
        <v>92472</v>
      </c>
      <c r="O19" s="47">
        <f t="shared" si="1"/>
        <v>4.780891324578637</v>
      </c>
      <c r="P19" s="9"/>
    </row>
    <row r="20" spans="1:16" ht="15">
      <c r="A20" s="12"/>
      <c r="B20" s="25">
        <v>323.4</v>
      </c>
      <c r="C20" s="20" t="s">
        <v>21</v>
      </c>
      <c r="D20" s="46">
        <v>34115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34115</v>
      </c>
      <c r="O20" s="47">
        <f t="shared" si="1"/>
        <v>1.7637783062764967</v>
      </c>
      <c r="P20" s="9"/>
    </row>
    <row r="21" spans="1:16" ht="15">
      <c r="A21" s="12"/>
      <c r="B21" s="25">
        <v>323.7</v>
      </c>
      <c r="C21" s="20" t="s">
        <v>22</v>
      </c>
      <c r="D21" s="46">
        <v>7168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7168</v>
      </c>
      <c r="O21" s="47">
        <f t="shared" si="1"/>
        <v>0.3705924930203702</v>
      </c>
      <c r="P21" s="9"/>
    </row>
    <row r="22" spans="1:16" ht="15">
      <c r="A22" s="12"/>
      <c r="B22" s="25">
        <v>324.21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302507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302507</v>
      </c>
      <c r="O22" s="47">
        <f t="shared" si="1"/>
        <v>15.63990280219212</v>
      </c>
      <c r="P22" s="9"/>
    </row>
    <row r="23" spans="1:16" ht="15">
      <c r="A23" s="12"/>
      <c r="B23" s="25">
        <v>324.22</v>
      </c>
      <c r="C23" s="20" t="s">
        <v>137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37636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37636</v>
      </c>
      <c r="O23" s="47">
        <f t="shared" si="1"/>
        <v>1.945817392203495</v>
      </c>
      <c r="P23" s="9"/>
    </row>
    <row r="24" spans="1:16" ht="15">
      <c r="A24" s="12"/>
      <c r="B24" s="25">
        <v>324.31</v>
      </c>
      <c r="C24" s="20" t="s">
        <v>24</v>
      </c>
      <c r="D24" s="46">
        <v>0</v>
      </c>
      <c r="E24" s="46">
        <v>74074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74074</v>
      </c>
      <c r="O24" s="47">
        <f t="shared" si="1"/>
        <v>3.829697032364802</v>
      </c>
      <c r="P24" s="9"/>
    </row>
    <row r="25" spans="1:16" ht="15">
      <c r="A25" s="12"/>
      <c r="B25" s="25">
        <v>324.32</v>
      </c>
      <c r="C25" s="20" t="s">
        <v>132</v>
      </c>
      <c r="D25" s="46">
        <v>0</v>
      </c>
      <c r="E25" s="46">
        <v>35294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35294</v>
      </c>
      <c r="O25" s="47">
        <f t="shared" si="1"/>
        <v>1.824733740047565</v>
      </c>
      <c r="P25" s="9"/>
    </row>
    <row r="26" spans="1:16" ht="15">
      <c r="A26" s="12"/>
      <c r="B26" s="25">
        <v>324.71</v>
      </c>
      <c r="C26" s="20" t="s">
        <v>26</v>
      </c>
      <c r="D26" s="46">
        <v>59538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59538</v>
      </c>
      <c r="O26" s="47">
        <f t="shared" si="1"/>
        <v>3.0781718539964844</v>
      </c>
      <c r="P26" s="9"/>
    </row>
    <row r="27" spans="1:16" ht="15">
      <c r="A27" s="12"/>
      <c r="B27" s="25">
        <v>324.72</v>
      </c>
      <c r="C27" s="20" t="s">
        <v>138</v>
      </c>
      <c r="D27" s="46">
        <v>6830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6830</v>
      </c>
      <c r="O27" s="47">
        <f t="shared" si="1"/>
        <v>0.3531175679867646</v>
      </c>
      <c r="P27" s="9"/>
    </row>
    <row r="28" spans="1:16" ht="15">
      <c r="A28" s="12"/>
      <c r="B28" s="25">
        <v>329</v>
      </c>
      <c r="C28" s="20" t="s">
        <v>88</v>
      </c>
      <c r="D28" s="46">
        <v>70109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70109</v>
      </c>
      <c r="O28" s="47">
        <f t="shared" si="1"/>
        <v>3.6247027194705823</v>
      </c>
      <c r="P28" s="9"/>
    </row>
    <row r="29" spans="1:16" ht="15.75">
      <c r="A29" s="29" t="s">
        <v>28</v>
      </c>
      <c r="B29" s="30"/>
      <c r="C29" s="31"/>
      <c r="D29" s="32">
        <f aca="true" t="shared" si="5" ref="D29:M29">SUM(D30:D40)</f>
        <v>2388239</v>
      </c>
      <c r="E29" s="32">
        <f t="shared" si="5"/>
        <v>185663</v>
      </c>
      <c r="F29" s="32">
        <f t="shared" si="5"/>
        <v>0</v>
      </c>
      <c r="G29" s="32">
        <f t="shared" si="5"/>
        <v>0</v>
      </c>
      <c r="H29" s="32">
        <f t="shared" si="5"/>
        <v>0</v>
      </c>
      <c r="I29" s="32">
        <f t="shared" si="5"/>
        <v>733556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4">
        <f>SUM(D29:M29)</f>
        <v>3307458</v>
      </c>
      <c r="O29" s="45">
        <f t="shared" si="1"/>
        <v>170.9987591769207</v>
      </c>
      <c r="P29" s="10"/>
    </row>
    <row r="30" spans="1:16" ht="15">
      <c r="A30" s="12"/>
      <c r="B30" s="25">
        <v>331.41</v>
      </c>
      <c r="C30" s="20" t="s">
        <v>32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602567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602567</v>
      </c>
      <c r="O30" s="47">
        <f t="shared" si="1"/>
        <v>31.153293351256334</v>
      </c>
      <c r="P30" s="9"/>
    </row>
    <row r="31" spans="1:16" ht="15">
      <c r="A31" s="12"/>
      <c r="B31" s="25">
        <v>334.41</v>
      </c>
      <c r="C31" s="20" t="s">
        <v>152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130989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6" ref="N31:N38">SUM(D31:M31)</f>
        <v>130989</v>
      </c>
      <c r="O31" s="47">
        <f t="shared" si="1"/>
        <v>6.77225726398511</v>
      </c>
      <c r="P31" s="9"/>
    </row>
    <row r="32" spans="1:16" ht="15">
      <c r="A32" s="12"/>
      <c r="B32" s="25">
        <v>335.14</v>
      </c>
      <c r="C32" s="20" t="s">
        <v>107</v>
      </c>
      <c r="D32" s="46">
        <v>10922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10922</v>
      </c>
      <c r="O32" s="47">
        <f t="shared" si="1"/>
        <v>0.564677903008996</v>
      </c>
      <c r="P32" s="9"/>
    </row>
    <row r="33" spans="1:16" ht="15">
      <c r="A33" s="12"/>
      <c r="B33" s="25">
        <v>335.15</v>
      </c>
      <c r="C33" s="20" t="s">
        <v>133</v>
      </c>
      <c r="D33" s="46">
        <v>9474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9474</v>
      </c>
      <c r="O33" s="47">
        <f t="shared" si="1"/>
        <v>0.4898149105573364</v>
      </c>
      <c r="P33" s="9"/>
    </row>
    <row r="34" spans="1:16" ht="15">
      <c r="A34" s="12"/>
      <c r="B34" s="25">
        <v>335.16</v>
      </c>
      <c r="C34" s="20" t="s">
        <v>155</v>
      </c>
      <c r="D34" s="46">
        <v>594648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594648</v>
      </c>
      <c r="O34" s="47">
        <f t="shared" si="1"/>
        <v>30.74387343604591</v>
      </c>
      <c r="P34" s="9"/>
    </row>
    <row r="35" spans="1:16" ht="15">
      <c r="A35" s="12"/>
      <c r="B35" s="25">
        <v>335.18</v>
      </c>
      <c r="C35" s="20" t="s">
        <v>108</v>
      </c>
      <c r="D35" s="46">
        <v>1205132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1205132</v>
      </c>
      <c r="O35" s="47">
        <f t="shared" si="1"/>
        <v>62.30648330058939</v>
      </c>
      <c r="P35" s="9"/>
    </row>
    <row r="36" spans="1:16" ht="15">
      <c r="A36" s="12"/>
      <c r="B36" s="25">
        <v>335.21</v>
      </c>
      <c r="C36" s="20" t="s">
        <v>38</v>
      </c>
      <c r="D36" s="46">
        <v>0</v>
      </c>
      <c r="E36" s="46">
        <v>1799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1799</v>
      </c>
      <c r="O36" s="47">
        <f t="shared" si="1"/>
        <v>0.09301002998655775</v>
      </c>
      <c r="P36" s="9"/>
    </row>
    <row r="37" spans="1:16" ht="15">
      <c r="A37" s="12"/>
      <c r="B37" s="25">
        <v>335.49</v>
      </c>
      <c r="C37" s="20" t="s">
        <v>121</v>
      </c>
      <c r="D37" s="46">
        <v>0</v>
      </c>
      <c r="E37" s="46">
        <v>183864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183864</v>
      </c>
      <c r="O37" s="47">
        <f aca="true" t="shared" si="7" ref="O37:O68">(N37/O$80)</f>
        <v>9.505945610588357</v>
      </c>
      <c r="P37" s="9"/>
    </row>
    <row r="38" spans="1:16" ht="15">
      <c r="A38" s="12"/>
      <c r="B38" s="25">
        <v>335.7</v>
      </c>
      <c r="C38" s="20" t="s">
        <v>39</v>
      </c>
      <c r="D38" s="46">
        <v>380742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380742</v>
      </c>
      <c r="O38" s="47">
        <f t="shared" si="7"/>
        <v>19.68472753593217</v>
      </c>
      <c r="P38" s="9"/>
    </row>
    <row r="39" spans="1:16" ht="15">
      <c r="A39" s="12"/>
      <c r="B39" s="25">
        <v>337.7</v>
      </c>
      <c r="C39" s="20" t="s">
        <v>98</v>
      </c>
      <c r="D39" s="46">
        <v>175756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175756</v>
      </c>
      <c r="O39" s="47">
        <f t="shared" si="7"/>
        <v>9.086754213628373</v>
      </c>
      <c r="P39" s="9"/>
    </row>
    <row r="40" spans="1:16" ht="15">
      <c r="A40" s="12"/>
      <c r="B40" s="25">
        <v>338</v>
      </c>
      <c r="C40" s="20" t="s">
        <v>40</v>
      </c>
      <c r="D40" s="46">
        <v>11565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11565</v>
      </c>
      <c r="O40" s="47">
        <f t="shared" si="7"/>
        <v>0.597921621342157</v>
      </c>
      <c r="P40" s="9"/>
    </row>
    <row r="41" spans="1:16" ht="15.75">
      <c r="A41" s="29" t="s">
        <v>46</v>
      </c>
      <c r="B41" s="30"/>
      <c r="C41" s="31"/>
      <c r="D41" s="32">
        <f aca="true" t="shared" si="8" ref="D41:M41">SUM(D42:D56)</f>
        <v>1362249</v>
      </c>
      <c r="E41" s="32">
        <f t="shared" si="8"/>
        <v>699920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49039103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51101272</v>
      </c>
      <c r="O41" s="45">
        <f t="shared" si="7"/>
        <v>2641.9849033192017</v>
      </c>
      <c r="P41" s="10"/>
    </row>
    <row r="42" spans="1:16" ht="15">
      <c r="A42" s="12"/>
      <c r="B42" s="25">
        <v>341.9</v>
      </c>
      <c r="C42" s="20" t="s">
        <v>109</v>
      </c>
      <c r="D42" s="46">
        <v>41674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aca="true" t="shared" si="9" ref="N42:N56">SUM(D42:M42)</f>
        <v>41674</v>
      </c>
      <c r="O42" s="47">
        <f t="shared" si="7"/>
        <v>2.1545858752972804</v>
      </c>
      <c r="P42" s="9"/>
    </row>
    <row r="43" spans="1:16" ht="15">
      <c r="A43" s="12"/>
      <c r="B43" s="25">
        <v>342.1</v>
      </c>
      <c r="C43" s="20" t="s">
        <v>50</v>
      </c>
      <c r="D43" s="46">
        <v>132236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132236</v>
      </c>
      <c r="O43" s="47">
        <f t="shared" si="7"/>
        <v>6.836728363147555</v>
      </c>
      <c r="P43" s="9"/>
    </row>
    <row r="44" spans="1:16" ht="15">
      <c r="A44" s="12"/>
      <c r="B44" s="25">
        <v>342.2</v>
      </c>
      <c r="C44" s="20" t="s">
        <v>90</v>
      </c>
      <c r="D44" s="46">
        <v>0</v>
      </c>
      <c r="E44" s="46">
        <v>595106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595106</v>
      </c>
      <c r="O44" s="47">
        <f t="shared" si="7"/>
        <v>30.767552476476062</v>
      </c>
      <c r="P44" s="9"/>
    </row>
    <row r="45" spans="1:16" ht="15">
      <c r="A45" s="12"/>
      <c r="B45" s="25">
        <v>342.5</v>
      </c>
      <c r="C45" s="20" t="s">
        <v>91</v>
      </c>
      <c r="D45" s="46">
        <v>23259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23259</v>
      </c>
      <c r="O45" s="47">
        <f t="shared" si="7"/>
        <v>1.2025126667356012</v>
      </c>
      <c r="P45" s="9"/>
    </row>
    <row r="46" spans="1:16" ht="15">
      <c r="A46" s="12"/>
      <c r="B46" s="25">
        <v>343.1</v>
      </c>
      <c r="C46" s="20" t="s">
        <v>52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30935444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30935444</v>
      </c>
      <c r="O46" s="47">
        <f t="shared" si="7"/>
        <v>1599.392203494985</v>
      </c>
      <c r="P46" s="9"/>
    </row>
    <row r="47" spans="1:16" ht="15">
      <c r="A47" s="12"/>
      <c r="B47" s="25">
        <v>343.3</v>
      </c>
      <c r="C47" s="20" t="s">
        <v>53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4625330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4625330</v>
      </c>
      <c r="O47" s="47">
        <f t="shared" si="7"/>
        <v>239.1340088925654</v>
      </c>
      <c r="P47" s="9"/>
    </row>
    <row r="48" spans="1:16" ht="15">
      <c r="A48" s="12"/>
      <c r="B48" s="25">
        <v>343.4</v>
      </c>
      <c r="C48" s="20" t="s">
        <v>54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3408250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3408250</v>
      </c>
      <c r="O48" s="47">
        <f t="shared" si="7"/>
        <v>176.20980250232654</v>
      </c>
      <c r="P48" s="9"/>
    </row>
    <row r="49" spans="1:16" ht="15">
      <c r="A49" s="12"/>
      <c r="B49" s="25">
        <v>343.5</v>
      </c>
      <c r="C49" s="20" t="s">
        <v>55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4795133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4795133</v>
      </c>
      <c r="O49" s="47">
        <f t="shared" si="7"/>
        <v>247.91298728156343</v>
      </c>
      <c r="P49" s="9"/>
    </row>
    <row r="50" spans="1:16" ht="15">
      <c r="A50" s="12"/>
      <c r="B50" s="25">
        <v>343.9</v>
      </c>
      <c r="C50" s="20" t="s">
        <v>57</v>
      </c>
      <c r="D50" s="46">
        <v>5255</v>
      </c>
      <c r="E50" s="46">
        <v>0</v>
      </c>
      <c r="F50" s="46">
        <v>0</v>
      </c>
      <c r="G50" s="46">
        <v>0</v>
      </c>
      <c r="H50" s="46">
        <v>0</v>
      </c>
      <c r="I50" s="46">
        <v>851719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856974</v>
      </c>
      <c r="O50" s="47">
        <f t="shared" si="7"/>
        <v>44.306379898666115</v>
      </c>
      <c r="P50" s="9"/>
    </row>
    <row r="51" spans="1:16" ht="15">
      <c r="A51" s="12"/>
      <c r="B51" s="25">
        <v>344.1</v>
      </c>
      <c r="C51" s="20" t="s">
        <v>110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4423227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4423227</v>
      </c>
      <c r="O51" s="47">
        <f t="shared" si="7"/>
        <v>228.68508944266364</v>
      </c>
      <c r="P51" s="9"/>
    </row>
    <row r="52" spans="1:16" ht="15">
      <c r="A52" s="12"/>
      <c r="B52" s="25">
        <v>344.9</v>
      </c>
      <c r="C52" s="20" t="s">
        <v>111</v>
      </c>
      <c r="D52" s="46">
        <v>0</v>
      </c>
      <c r="E52" s="46">
        <v>104814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104814</v>
      </c>
      <c r="O52" s="47">
        <f t="shared" si="7"/>
        <v>5.418984593113432</v>
      </c>
      <c r="P52" s="9"/>
    </row>
    <row r="53" spans="1:16" ht="15">
      <c r="A53" s="12"/>
      <c r="B53" s="25">
        <v>347.1</v>
      </c>
      <c r="C53" s="20" t="s">
        <v>59</v>
      </c>
      <c r="D53" s="46">
        <v>7337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7337</v>
      </c>
      <c r="O53" s="47">
        <f t="shared" si="7"/>
        <v>0.37932995553717297</v>
      </c>
      <c r="P53" s="9"/>
    </row>
    <row r="54" spans="1:16" ht="15">
      <c r="A54" s="12"/>
      <c r="B54" s="25">
        <v>347.2</v>
      </c>
      <c r="C54" s="20" t="s">
        <v>60</v>
      </c>
      <c r="D54" s="46">
        <v>212224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212224</v>
      </c>
      <c r="O54" s="47">
        <f t="shared" si="7"/>
        <v>10.972184882638818</v>
      </c>
      <c r="P54" s="9"/>
    </row>
    <row r="55" spans="1:16" ht="15">
      <c r="A55" s="12"/>
      <c r="B55" s="25">
        <v>347.5</v>
      </c>
      <c r="C55" s="20" t="s">
        <v>62</v>
      </c>
      <c r="D55" s="46">
        <v>936686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936686</v>
      </c>
      <c r="O55" s="47">
        <f t="shared" si="7"/>
        <v>48.42756695274532</v>
      </c>
      <c r="P55" s="9"/>
    </row>
    <row r="56" spans="1:16" ht="15">
      <c r="A56" s="12"/>
      <c r="B56" s="25">
        <v>347.9</v>
      </c>
      <c r="C56" s="20" t="s">
        <v>63</v>
      </c>
      <c r="D56" s="46">
        <v>3578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3578</v>
      </c>
      <c r="O56" s="47">
        <f t="shared" si="7"/>
        <v>0.18498604074035777</v>
      </c>
      <c r="P56" s="9"/>
    </row>
    <row r="57" spans="1:16" ht="15.75">
      <c r="A57" s="29" t="s">
        <v>47</v>
      </c>
      <c r="B57" s="30"/>
      <c r="C57" s="31"/>
      <c r="D57" s="32">
        <f aca="true" t="shared" si="10" ref="D57:M57">SUM(D58:D61)</f>
        <v>133201</v>
      </c>
      <c r="E57" s="32">
        <f t="shared" si="10"/>
        <v>375</v>
      </c>
      <c r="F57" s="32">
        <f t="shared" si="10"/>
        <v>0</v>
      </c>
      <c r="G57" s="32">
        <f t="shared" si="10"/>
        <v>0</v>
      </c>
      <c r="H57" s="32">
        <f t="shared" si="10"/>
        <v>0</v>
      </c>
      <c r="I57" s="32">
        <f t="shared" si="10"/>
        <v>0</v>
      </c>
      <c r="J57" s="32">
        <f t="shared" si="10"/>
        <v>0</v>
      </c>
      <c r="K57" s="32">
        <f t="shared" si="10"/>
        <v>0</v>
      </c>
      <c r="L57" s="32">
        <f t="shared" si="10"/>
        <v>0</v>
      </c>
      <c r="M57" s="32">
        <f t="shared" si="10"/>
        <v>0</v>
      </c>
      <c r="N57" s="32">
        <f aca="true" t="shared" si="11" ref="N57:N63">SUM(D57:M57)</f>
        <v>133576</v>
      </c>
      <c r="O57" s="45">
        <f t="shared" si="7"/>
        <v>6.906007651742322</v>
      </c>
      <c r="P57" s="10"/>
    </row>
    <row r="58" spans="1:16" ht="15">
      <c r="A58" s="13"/>
      <c r="B58" s="39">
        <v>351.1</v>
      </c>
      <c r="C58" s="21" t="s">
        <v>66</v>
      </c>
      <c r="D58" s="46">
        <v>70912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70912</v>
      </c>
      <c r="O58" s="47">
        <f t="shared" si="7"/>
        <v>3.666218591665805</v>
      </c>
      <c r="P58" s="9"/>
    </row>
    <row r="59" spans="1:16" ht="15">
      <c r="A59" s="13"/>
      <c r="B59" s="39">
        <v>352</v>
      </c>
      <c r="C59" s="21" t="s">
        <v>67</v>
      </c>
      <c r="D59" s="46">
        <v>9092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9092</v>
      </c>
      <c r="O59" s="47">
        <f t="shared" si="7"/>
        <v>0.47006514321166376</v>
      </c>
      <c r="P59" s="9"/>
    </row>
    <row r="60" spans="1:16" ht="15">
      <c r="A60" s="13"/>
      <c r="B60" s="39">
        <v>354</v>
      </c>
      <c r="C60" s="21" t="s">
        <v>68</v>
      </c>
      <c r="D60" s="46">
        <v>21475</v>
      </c>
      <c r="E60" s="46">
        <v>375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21850</v>
      </c>
      <c r="O60" s="47">
        <f t="shared" si="7"/>
        <v>1.1296660117878192</v>
      </c>
      <c r="P60" s="9"/>
    </row>
    <row r="61" spans="1:16" ht="15">
      <c r="A61" s="13"/>
      <c r="B61" s="39">
        <v>359</v>
      </c>
      <c r="C61" s="21" t="s">
        <v>70</v>
      </c>
      <c r="D61" s="46">
        <v>31722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31722</v>
      </c>
      <c r="O61" s="47">
        <f t="shared" si="7"/>
        <v>1.6400579050770345</v>
      </c>
      <c r="P61" s="9"/>
    </row>
    <row r="62" spans="1:16" ht="15.75">
      <c r="A62" s="29" t="s">
        <v>4</v>
      </c>
      <c r="B62" s="30"/>
      <c r="C62" s="31"/>
      <c r="D62" s="32">
        <f aca="true" t="shared" si="12" ref="D62:M62">SUM(D63:D71)</f>
        <v>572907</v>
      </c>
      <c r="E62" s="32">
        <f t="shared" si="12"/>
        <v>24475</v>
      </c>
      <c r="F62" s="32">
        <f t="shared" si="12"/>
        <v>0</v>
      </c>
      <c r="G62" s="32">
        <f t="shared" si="12"/>
        <v>0</v>
      </c>
      <c r="H62" s="32">
        <f t="shared" si="12"/>
        <v>0</v>
      </c>
      <c r="I62" s="32">
        <f t="shared" si="12"/>
        <v>1628756</v>
      </c>
      <c r="J62" s="32">
        <f t="shared" si="12"/>
        <v>0</v>
      </c>
      <c r="K62" s="32">
        <f t="shared" si="12"/>
        <v>8003404</v>
      </c>
      <c r="L62" s="32">
        <f t="shared" si="12"/>
        <v>0</v>
      </c>
      <c r="M62" s="32">
        <f t="shared" si="12"/>
        <v>0</v>
      </c>
      <c r="N62" s="32">
        <f t="shared" si="11"/>
        <v>10229542</v>
      </c>
      <c r="O62" s="45">
        <f t="shared" si="7"/>
        <v>528.8771585151484</v>
      </c>
      <c r="P62" s="10"/>
    </row>
    <row r="63" spans="1:16" ht="15">
      <c r="A63" s="12"/>
      <c r="B63" s="25">
        <v>361.1</v>
      </c>
      <c r="C63" s="20" t="s">
        <v>71</v>
      </c>
      <c r="D63" s="46">
        <v>61228</v>
      </c>
      <c r="E63" s="46">
        <v>13158</v>
      </c>
      <c r="F63" s="46">
        <v>0</v>
      </c>
      <c r="G63" s="46">
        <v>0</v>
      </c>
      <c r="H63" s="46">
        <v>0</v>
      </c>
      <c r="I63" s="46">
        <v>382256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456642</v>
      </c>
      <c r="O63" s="47">
        <f t="shared" si="7"/>
        <v>23.60883052424775</v>
      </c>
      <c r="P63" s="9"/>
    </row>
    <row r="64" spans="1:16" ht="15">
      <c r="A64" s="12"/>
      <c r="B64" s="25">
        <v>361.3</v>
      </c>
      <c r="C64" s="20" t="s">
        <v>72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-9207</v>
      </c>
      <c r="J64" s="46">
        <v>0</v>
      </c>
      <c r="K64" s="46">
        <v>4743328</v>
      </c>
      <c r="L64" s="46">
        <v>0</v>
      </c>
      <c r="M64" s="46">
        <v>0</v>
      </c>
      <c r="N64" s="46">
        <f aca="true" t="shared" si="13" ref="N64:N71">SUM(D64:M64)</f>
        <v>4734121</v>
      </c>
      <c r="O64" s="47">
        <f t="shared" si="7"/>
        <v>244.7586082101127</v>
      </c>
      <c r="P64" s="9"/>
    </row>
    <row r="65" spans="1:16" ht="15">
      <c r="A65" s="12"/>
      <c r="B65" s="25">
        <v>362</v>
      </c>
      <c r="C65" s="20" t="s">
        <v>93</v>
      </c>
      <c r="D65" s="46">
        <v>2039</v>
      </c>
      <c r="E65" s="46">
        <v>23177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25216</v>
      </c>
      <c r="O65" s="47">
        <f t="shared" si="7"/>
        <v>1.303691448660945</v>
      </c>
      <c r="P65" s="9"/>
    </row>
    <row r="66" spans="1:16" ht="15">
      <c r="A66" s="12"/>
      <c r="B66" s="25">
        <v>364</v>
      </c>
      <c r="C66" s="20" t="s">
        <v>112</v>
      </c>
      <c r="D66" s="46">
        <v>177578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177578</v>
      </c>
      <c r="O66" s="47">
        <f t="shared" si="7"/>
        <v>9.180953365732602</v>
      </c>
      <c r="P66" s="9"/>
    </row>
    <row r="67" spans="1:16" ht="15">
      <c r="A67" s="12"/>
      <c r="B67" s="25">
        <v>365</v>
      </c>
      <c r="C67" s="20" t="s">
        <v>113</v>
      </c>
      <c r="D67" s="46">
        <v>29761</v>
      </c>
      <c r="E67" s="46">
        <v>0</v>
      </c>
      <c r="F67" s="46">
        <v>0</v>
      </c>
      <c r="G67" s="46">
        <v>0</v>
      </c>
      <c r="H67" s="46">
        <v>0</v>
      </c>
      <c r="I67" s="46">
        <v>41669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71430</v>
      </c>
      <c r="O67" s="47">
        <f t="shared" si="7"/>
        <v>3.69299968979423</v>
      </c>
      <c r="P67" s="9"/>
    </row>
    <row r="68" spans="1:16" ht="15">
      <c r="A68" s="12"/>
      <c r="B68" s="25">
        <v>366</v>
      </c>
      <c r="C68" s="20" t="s">
        <v>74</v>
      </c>
      <c r="D68" s="46">
        <v>9651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9651</v>
      </c>
      <c r="O68" s="47">
        <f t="shared" si="7"/>
        <v>0.49896598076724225</v>
      </c>
      <c r="P68" s="9"/>
    </row>
    <row r="69" spans="1:16" ht="15">
      <c r="A69" s="12"/>
      <c r="B69" s="25">
        <v>368</v>
      </c>
      <c r="C69" s="20" t="s">
        <v>75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3260076</v>
      </c>
      <c r="L69" s="46">
        <v>0</v>
      </c>
      <c r="M69" s="46">
        <v>0</v>
      </c>
      <c r="N69" s="46">
        <f t="shared" si="13"/>
        <v>3260076</v>
      </c>
      <c r="O69" s="47">
        <f aca="true" t="shared" si="14" ref="O69:O78">(N69/O$80)</f>
        <v>168.54906421259435</v>
      </c>
      <c r="P69" s="9"/>
    </row>
    <row r="70" spans="1:16" ht="15">
      <c r="A70" s="12"/>
      <c r="B70" s="25">
        <v>369.3</v>
      </c>
      <c r="C70" s="20" t="s">
        <v>128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1013219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1013219</v>
      </c>
      <c r="O70" s="47">
        <f t="shared" si="14"/>
        <v>52.384396649777685</v>
      </c>
      <c r="P70" s="9"/>
    </row>
    <row r="71" spans="1:16" ht="15">
      <c r="A71" s="12"/>
      <c r="B71" s="25">
        <v>369.9</v>
      </c>
      <c r="C71" s="20" t="s">
        <v>76</v>
      </c>
      <c r="D71" s="46">
        <v>292650</v>
      </c>
      <c r="E71" s="46">
        <v>-11860</v>
      </c>
      <c r="F71" s="46">
        <v>0</v>
      </c>
      <c r="G71" s="46">
        <v>0</v>
      </c>
      <c r="H71" s="46">
        <v>0</v>
      </c>
      <c r="I71" s="46">
        <v>200819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481609</v>
      </c>
      <c r="O71" s="47">
        <f t="shared" si="14"/>
        <v>24.89964843346086</v>
      </c>
      <c r="P71" s="9"/>
    </row>
    <row r="72" spans="1:16" ht="15.75">
      <c r="A72" s="29" t="s">
        <v>48</v>
      </c>
      <c r="B72" s="30"/>
      <c r="C72" s="31"/>
      <c r="D72" s="32">
        <f aca="true" t="shared" si="15" ref="D72:M72">SUM(D73:D77)</f>
        <v>9956136</v>
      </c>
      <c r="E72" s="32">
        <f t="shared" si="15"/>
        <v>1957302</v>
      </c>
      <c r="F72" s="32">
        <f t="shared" si="15"/>
        <v>0</v>
      </c>
      <c r="G72" s="32">
        <f t="shared" si="15"/>
        <v>0</v>
      </c>
      <c r="H72" s="32">
        <f t="shared" si="15"/>
        <v>0</v>
      </c>
      <c r="I72" s="32">
        <f t="shared" si="15"/>
        <v>2832520</v>
      </c>
      <c r="J72" s="32">
        <f t="shared" si="15"/>
        <v>0</v>
      </c>
      <c r="K72" s="32">
        <f t="shared" si="15"/>
        <v>0</v>
      </c>
      <c r="L72" s="32">
        <f t="shared" si="15"/>
        <v>0</v>
      </c>
      <c r="M72" s="32">
        <f t="shared" si="15"/>
        <v>0</v>
      </c>
      <c r="N72" s="32">
        <f aca="true" t="shared" si="16" ref="N72:N78">SUM(D72:M72)</f>
        <v>14745958</v>
      </c>
      <c r="O72" s="45">
        <f t="shared" si="14"/>
        <v>762.380208871885</v>
      </c>
      <c r="P72" s="9"/>
    </row>
    <row r="73" spans="1:16" ht="15">
      <c r="A73" s="12"/>
      <c r="B73" s="25">
        <v>381</v>
      </c>
      <c r="C73" s="20" t="s">
        <v>77</v>
      </c>
      <c r="D73" s="46">
        <v>9916751</v>
      </c>
      <c r="E73" s="46">
        <v>1507302</v>
      </c>
      <c r="F73" s="46">
        <v>0</v>
      </c>
      <c r="G73" s="46">
        <v>0</v>
      </c>
      <c r="H73" s="46">
        <v>0</v>
      </c>
      <c r="I73" s="46">
        <v>2500000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6"/>
        <v>13924053</v>
      </c>
      <c r="O73" s="47">
        <f t="shared" si="14"/>
        <v>719.886929996898</v>
      </c>
      <c r="P73" s="9"/>
    </row>
    <row r="74" spans="1:16" ht="15">
      <c r="A74" s="12"/>
      <c r="B74" s="25">
        <v>383</v>
      </c>
      <c r="C74" s="20" t="s">
        <v>159</v>
      </c>
      <c r="D74" s="46">
        <v>0</v>
      </c>
      <c r="E74" s="46">
        <v>450000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6"/>
        <v>450000</v>
      </c>
      <c r="O74" s="47">
        <f t="shared" si="14"/>
        <v>23.265432737048908</v>
      </c>
      <c r="P74" s="9"/>
    </row>
    <row r="75" spans="1:16" ht="15">
      <c r="A75" s="12"/>
      <c r="B75" s="25">
        <v>388.1</v>
      </c>
      <c r="C75" s="20" t="s">
        <v>144</v>
      </c>
      <c r="D75" s="46">
        <v>39385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39385</v>
      </c>
      <c r="O75" s="47">
        <f t="shared" si="14"/>
        <v>2.0362423741081583</v>
      </c>
      <c r="P75" s="9"/>
    </row>
    <row r="76" spans="1:16" ht="15">
      <c r="A76" s="12"/>
      <c r="B76" s="25">
        <v>389.4</v>
      </c>
      <c r="C76" s="20" t="s">
        <v>156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28000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28000</v>
      </c>
      <c r="O76" s="47">
        <f t="shared" si="14"/>
        <v>1.447626925860821</v>
      </c>
      <c r="P76" s="9"/>
    </row>
    <row r="77" spans="1:16" ht="15.75" thickBot="1">
      <c r="A77" s="12"/>
      <c r="B77" s="25">
        <v>389.9</v>
      </c>
      <c r="C77" s="20" t="s">
        <v>146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304520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6"/>
        <v>304520</v>
      </c>
      <c r="O77" s="47">
        <f t="shared" si="14"/>
        <v>15.743976837969186</v>
      </c>
      <c r="P77" s="9"/>
    </row>
    <row r="78" spans="1:119" ht="16.5" thickBot="1">
      <c r="A78" s="14" t="s">
        <v>64</v>
      </c>
      <c r="B78" s="23"/>
      <c r="C78" s="22"/>
      <c r="D78" s="15">
        <f aca="true" t="shared" si="17" ref="D78:M78">SUM(D5,D17,D29,D41,D57,D62,D72)</f>
        <v>19508015</v>
      </c>
      <c r="E78" s="15">
        <f t="shared" si="17"/>
        <v>5048111</v>
      </c>
      <c r="F78" s="15">
        <f t="shared" si="17"/>
        <v>0</v>
      </c>
      <c r="G78" s="15">
        <f t="shared" si="17"/>
        <v>0</v>
      </c>
      <c r="H78" s="15">
        <f t="shared" si="17"/>
        <v>0</v>
      </c>
      <c r="I78" s="15">
        <f t="shared" si="17"/>
        <v>54574078</v>
      </c>
      <c r="J78" s="15">
        <f t="shared" si="17"/>
        <v>0</v>
      </c>
      <c r="K78" s="15">
        <f t="shared" si="17"/>
        <v>8003404</v>
      </c>
      <c r="L78" s="15">
        <f t="shared" si="17"/>
        <v>0</v>
      </c>
      <c r="M78" s="15">
        <f t="shared" si="17"/>
        <v>0</v>
      </c>
      <c r="N78" s="15">
        <f t="shared" si="16"/>
        <v>87133608</v>
      </c>
      <c r="O78" s="38">
        <f t="shared" si="14"/>
        <v>4504.891324578637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5" ht="15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5" ht="15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8" t="s">
        <v>160</v>
      </c>
      <c r="M80" s="48"/>
      <c r="N80" s="48"/>
      <c r="O80" s="43">
        <v>19342</v>
      </c>
    </row>
    <row r="81" spans="1:15" ht="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customHeight="1" thickBot="1">
      <c r="A82" s="52" t="s">
        <v>96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sheetProtection/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79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80</v>
      </c>
      <c r="F4" s="34" t="s">
        <v>81</v>
      </c>
      <c r="G4" s="34" t="s">
        <v>82</v>
      </c>
      <c r="H4" s="34" t="s">
        <v>6</v>
      </c>
      <c r="I4" s="34" t="s">
        <v>7</v>
      </c>
      <c r="J4" s="35" t="s">
        <v>83</v>
      </c>
      <c r="K4" s="35" t="s">
        <v>8</v>
      </c>
      <c r="L4" s="35" t="s">
        <v>9</v>
      </c>
      <c r="M4" s="35" t="s">
        <v>10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4627805</v>
      </c>
      <c r="E5" s="27">
        <f t="shared" si="0"/>
        <v>1877041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6504846</v>
      </c>
      <c r="O5" s="33">
        <f aca="true" t="shared" si="1" ref="O5:O36">(N5/O$80)</f>
        <v>340.7819572506287</v>
      </c>
      <c r="P5" s="6"/>
    </row>
    <row r="6" spans="1:16" ht="15">
      <c r="A6" s="12"/>
      <c r="B6" s="25">
        <v>311</v>
      </c>
      <c r="C6" s="20" t="s">
        <v>3</v>
      </c>
      <c r="D6" s="46">
        <v>1886060</v>
      </c>
      <c r="E6" s="46">
        <v>782696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2668756</v>
      </c>
      <c r="O6" s="47">
        <f t="shared" si="1"/>
        <v>139.81328583403186</v>
      </c>
      <c r="P6" s="9"/>
    </row>
    <row r="7" spans="1:16" ht="15">
      <c r="A7" s="12"/>
      <c r="B7" s="25">
        <v>312.3</v>
      </c>
      <c r="C7" s="20" t="s">
        <v>11</v>
      </c>
      <c r="D7" s="46">
        <v>0</v>
      </c>
      <c r="E7" s="46">
        <v>98374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98374</v>
      </c>
      <c r="O7" s="47">
        <f t="shared" si="1"/>
        <v>5.153709136630344</v>
      </c>
      <c r="P7" s="9"/>
    </row>
    <row r="8" spans="1:16" ht="15">
      <c r="A8" s="12"/>
      <c r="B8" s="25">
        <v>312.41</v>
      </c>
      <c r="C8" s="20" t="s">
        <v>13</v>
      </c>
      <c r="D8" s="46">
        <v>0</v>
      </c>
      <c r="E8" s="46">
        <v>551388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551388</v>
      </c>
      <c r="O8" s="47">
        <f t="shared" si="1"/>
        <v>28.886630343671417</v>
      </c>
      <c r="P8" s="9"/>
    </row>
    <row r="9" spans="1:16" ht="15">
      <c r="A9" s="12"/>
      <c r="B9" s="25">
        <v>312.42</v>
      </c>
      <c r="C9" s="20" t="s">
        <v>12</v>
      </c>
      <c r="D9" s="46">
        <v>0</v>
      </c>
      <c r="E9" s="46">
        <v>348159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348159</v>
      </c>
      <c r="O9" s="47">
        <f t="shared" si="1"/>
        <v>18.239679379715003</v>
      </c>
      <c r="P9" s="9"/>
    </row>
    <row r="10" spans="1:16" ht="15">
      <c r="A10" s="12"/>
      <c r="B10" s="25">
        <v>312.51</v>
      </c>
      <c r="C10" s="20" t="s">
        <v>149</v>
      </c>
      <c r="D10" s="46">
        <v>0</v>
      </c>
      <c r="E10" s="46">
        <v>96424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96424</v>
      </c>
      <c r="O10" s="47">
        <f t="shared" si="1"/>
        <v>5.051550712489522</v>
      </c>
      <c r="P10" s="9"/>
    </row>
    <row r="11" spans="1:16" ht="15">
      <c r="A11" s="12"/>
      <c r="B11" s="25">
        <v>312.52</v>
      </c>
      <c r="C11" s="20" t="s">
        <v>150</v>
      </c>
      <c r="D11" s="46">
        <v>144854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144854</v>
      </c>
      <c r="O11" s="47">
        <f t="shared" si="1"/>
        <v>7.588746856663873</v>
      </c>
      <c r="P11" s="9"/>
    </row>
    <row r="12" spans="1:16" ht="15">
      <c r="A12" s="12"/>
      <c r="B12" s="25">
        <v>314.1</v>
      </c>
      <c r="C12" s="20" t="s">
        <v>14</v>
      </c>
      <c r="D12" s="46">
        <v>1665703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1665703</v>
      </c>
      <c r="O12" s="47">
        <f t="shared" si="1"/>
        <v>87.26440695725063</v>
      </c>
      <c r="P12" s="9"/>
    </row>
    <row r="13" spans="1:16" ht="15">
      <c r="A13" s="12"/>
      <c r="B13" s="25">
        <v>314.3</v>
      </c>
      <c r="C13" s="20" t="s">
        <v>15</v>
      </c>
      <c r="D13" s="46">
        <v>318351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318351</v>
      </c>
      <c r="O13" s="47">
        <f t="shared" si="1"/>
        <v>16.67806999161777</v>
      </c>
      <c r="P13" s="9"/>
    </row>
    <row r="14" spans="1:16" ht="15">
      <c r="A14" s="12"/>
      <c r="B14" s="25">
        <v>314.4</v>
      </c>
      <c r="C14" s="20" t="s">
        <v>16</v>
      </c>
      <c r="D14" s="46">
        <v>28282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28282</v>
      </c>
      <c r="O14" s="47">
        <f t="shared" si="1"/>
        <v>1.481663872590109</v>
      </c>
      <c r="P14" s="9"/>
    </row>
    <row r="15" spans="1:16" ht="15">
      <c r="A15" s="12"/>
      <c r="B15" s="25">
        <v>315</v>
      </c>
      <c r="C15" s="20" t="s">
        <v>103</v>
      </c>
      <c r="D15" s="46">
        <v>562225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562225</v>
      </c>
      <c r="O15" s="47">
        <f t="shared" si="1"/>
        <v>29.4543692372171</v>
      </c>
      <c r="P15" s="9"/>
    </row>
    <row r="16" spans="1:16" ht="15">
      <c r="A16" s="12"/>
      <c r="B16" s="25">
        <v>316</v>
      </c>
      <c r="C16" s="20" t="s">
        <v>104</v>
      </c>
      <c r="D16" s="46">
        <v>22330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22330</v>
      </c>
      <c r="O16" s="47">
        <f t="shared" si="1"/>
        <v>1.1698449287510477</v>
      </c>
      <c r="P16" s="9"/>
    </row>
    <row r="17" spans="1:16" ht="15.75">
      <c r="A17" s="29" t="s">
        <v>18</v>
      </c>
      <c r="B17" s="30"/>
      <c r="C17" s="31"/>
      <c r="D17" s="32">
        <f aca="true" t="shared" si="3" ref="D17:M17">SUM(D18:D28)</f>
        <v>401836</v>
      </c>
      <c r="E17" s="32">
        <f t="shared" si="3"/>
        <v>76460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345831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824127</v>
      </c>
      <c r="O17" s="45">
        <f t="shared" si="1"/>
        <v>43.175136211232186</v>
      </c>
      <c r="P17" s="10"/>
    </row>
    <row r="18" spans="1:16" ht="15">
      <c r="A18" s="12"/>
      <c r="B18" s="25">
        <v>322</v>
      </c>
      <c r="C18" s="20" t="s">
        <v>0</v>
      </c>
      <c r="D18" s="46">
        <v>173600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173600</v>
      </c>
      <c r="O18" s="47">
        <f t="shared" si="1"/>
        <v>9.09471919530595</v>
      </c>
      <c r="P18" s="9"/>
    </row>
    <row r="19" spans="1:16" ht="15">
      <c r="A19" s="12"/>
      <c r="B19" s="25">
        <v>323.1</v>
      </c>
      <c r="C19" s="20" t="s">
        <v>19</v>
      </c>
      <c r="D19" s="46">
        <v>94103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7">SUM(D19:M19)</f>
        <v>94103</v>
      </c>
      <c r="O19" s="47">
        <f t="shared" si="1"/>
        <v>4.929955993294216</v>
      </c>
      <c r="P19" s="9"/>
    </row>
    <row r="20" spans="1:16" ht="15">
      <c r="A20" s="12"/>
      <c r="B20" s="25">
        <v>323.4</v>
      </c>
      <c r="C20" s="20" t="s">
        <v>21</v>
      </c>
      <c r="D20" s="46">
        <v>34085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34085</v>
      </c>
      <c r="O20" s="47">
        <f t="shared" si="1"/>
        <v>1.7856768650461023</v>
      </c>
      <c r="P20" s="9"/>
    </row>
    <row r="21" spans="1:16" ht="15">
      <c r="A21" s="12"/>
      <c r="B21" s="25">
        <v>323.7</v>
      </c>
      <c r="C21" s="20" t="s">
        <v>22</v>
      </c>
      <c r="D21" s="46">
        <v>5779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5779</v>
      </c>
      <c r="O21" s="47">
        <f t="shared" si="1"/>
        <v>0.30275565800502935</v>
      </c>
      <c r="P21" s="9"/>
    </row>
    <row r="22" spans="1:16" ht="15">
      <c r="A22" s="12"/>
      <c r="B22" s="25">
        <v>324.21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340505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340505</v>
      </c>
      <c r="O22" s="47">
        <f t="shared" si="1"/>
        <v>17.838694467728416</v>
      </c>
      <c r="P22" s="9"/>
    </row>
    <row r="23" spans="1:16" ht="15">
      <c r="A23" s="12"/>
      <c r="B23" s="25">
        <v>324.22</v>
      </c>
      <c r="C23" s="20" t="s">
        <v>137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5326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5326</v>
      </c>
      <c r="O23" s="47">
        <f t="shared" si="1"/>
        <v>0.27902347024308466</v>
      </c>
      <c r="P23" s="9"/>
    </row>
    <row r="24" spans="1:16" ht="15">
      <c r="A24" s="12"/>
      <c r="B24" s="25">
        <v>324.31</v>
      </c>
      <c r="C24" s="20" t="s">
        <v>24</v>
      </c>
      <c r="D24" s="46">
        <v>0</v>
      </c>
      <c r="E24" s="46">
        <v>60900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60900</v>
      </c>
      <c r="O24" s="47">
        <f t="shared" si="1"/>
        <v>3.1904861693210393</v>
      </c>
      <c r="P24" s="9"/>
    </row>
    <row r="25" spans="1:16" ht="15">
      <c r="A25" s="12"/>
      <c r="B25" s="25">
        <v>324.32</v>
      </c>
      <c r="C25" s="20" t="s">
        <v>132</v>
      </c>
      <c r="D25" s="46">
        <v>0</v>
      </c>
      <c r="E25" s="46">
        <v>15560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15560</v>
      </c>
      <c r="O25" s="47">
        <f t="shared" si="1"/>
        <v>0.8151718357082984</v>
      </c>
      <c r="P25" s="9"/>
    </row>
    <row r="26" spans="1:16" ht="15">
      <c r="A26" s="12"/>
      <c r="B26" s="25">
        <v>324.71</v>
      </c>
      <c r="C26" s="20" t="s">
        <v>26</v>
      </c>
      <c r="D26" s="46">
        <v>46468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46468</v>
      </c>
      <c r="O26" s="47">
        <f t="shared" si="1"/>
        <v>2.434409052808047</v>
      </c>
      <c r="P26" s="9"/>
    </row>
    <row r="27" spans="1:16" ht="15">
      <c r="A27" s="12"/>
      <c r="B27" s="25">
        <v>324.72</v>
      </c>
      <c r="C27" s="20" t="s">
        <v>138</v>
      </c>
      <c r="D27" s="46">
        <v>4200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4200</v>
      </c>
      <c r="O27" s="47">
        <f t="shared" si="1"/>
        <v>0.22003352891869238</v>
      </c>
      <c r="P27" s="9"/>
    </row>
    <row r="28" spans="1:16" ht="15">
      <c r="A28" s="12"/>
      <c r="B28" s="25">
        <v>329</v>
      </c>
      <c r="C28" s="20" t="s">
        <v>88</v>
      </c>
      <c r="D28" s="46">
        <v>43601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5" ref="N28:N33">SUM(D28:M28)</f>
        <v>43601</v>
      </c>
      <c r="O28" s="47">
        <f t="shared" si="1"/>
        <v>2.284209974853311</v>
      </c>
      <c r="P28" s="9"/>
    </row>
    <row r="29" spans="1:16" ht="15.75">
      <c r="A29" s="29" t="s">
        <v>28</v>
      </c>
      <c r="B29" s="30"/>
      <c r="C29" s="31"/>
      <c r="D29" s="32">
        <f aca="true" t="shared" si="6" ref="D29:M29">SUM(D30:D43)</f>
        <v>2333609</v>
      </c>
      <c r="E29" s="32">
        <f t="shared" si="6"/>
        <v>175136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766688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44">
        <f t="shared" si="5"/>
        <v>3275433</v>
      </c>
      <c r="O29" s="45">
        <f t="shared" si="1"/>
        <v>171.59644803017602</v>
      </c>
      <c r="P29" s="10"/>
    </row>
    <row r="30" spans="1:16" ht="15">
      <c r="A30" s="12"/>
      <c r="B30" s="25">
        <v>331.2</v>
      </c>
      <c r="C30" s="20" t="s">
        <v>27</v>
      </c>
      <c r="D30" s="46">
        <v>7195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7195</v>
      </c>
      <c r="O30" s="47">
        <f t="shared" si="1"/>
        <v>0.37693839061190276</v>
      </c>
      <c r="P30" s="9"/>
    </row>
    <row r="31" spans="1:16" ht="15">
      <c r="A31" s="12"/>
      <c r="B31" s="25">
        <v>331.35</v>
      </c>
      <c r="C31" s="20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15346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15346</v>
      </c>
      <c r="O31" s="47">
        <f t="shared" si="1"/>
        <v>0.8039606035205364</v>
      </c>
      <c r="P31" s="9"/>
    </row>
    <row r="32" spans="1:16" ht="15">
      <c r="A32" s="12"/>
      <c r="B32" s="25">
        <v>331.41</v>
      </c>
      <c r="C32" s="20" t="s">
        <v>32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143787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143787</v>
      </c>
      <c r="O32" s="47">
        <f t="shared" si="1"/>
        <v>7.532847862531433</v>
      </c>
      <c r="P32" s="9"/>
    </row>
    <row r="33" spans="1:16" ht="15">
      <c r="A33" s="12"/>
      <c r="B33" s="25">
        <v>331.7</v>
      </c>
      <c r="C33" s="20" t="s">
        <v>139</v>
      </c>
      <c r="D33" s="46">
        <v>84817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84817</v>
      </c>
      <c r="O33" s="47">
        <f t="shared" si="1"/>
        <v>4.443472338642079</v>
      </c>
      <c r="P33" s="9"/>
    </row>
    <row r="34" spans="1:16" ht="15">
      <c r="A34" s="12"/>
      <c r="B34" s="25">
        <v>334.41</v>
      </c>
      <c r="C34" s="20" t="s">
        <v>152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607555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7" ref="N34:N41">SUM(D34:M34)</f>
        <v>607555</v>
      </c>
      <c r="O34" s="47">
        <f t="shared" si="1"/>
        <v>31.82915968147527</v>
      </c>
      <c r="P34" s="9"/>
    </row>
    <row r="35" spans="1:16" ht="15">
      <c r="A35" s="12"/>
      <c r="B35" s="25">
        <v>335.14</v>
      </c>
      <c r="C35" s="20" t="s">
        <v>107</v>
      </c>
      <c r="D35" s="46">
        <v>10803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10803</v>
      </c>
      <c r="O35" s="47">
        <f t="shared" si="1"/>
        <v>0.5659576697401508</v>
      </c>
      <c r="P35" s="9"/>
    </row>
    <row r="36" spans="1:16" ht="15">
      <c r="A36" s="12"/>
      <c r="B36" s="25">
        <v>335.15</v>
      </c>
      <c r="C36" s="20" t="s">
        <v>133</v>
      </c>
      <c r="D36" s="46">
        <v>10912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10912</v>
      </c>
      <c r="O36" s="47">
        <f t="shared" si="1"/>
        <v>0.5716680637049455</v>
      </c>
      <c r="P36" s="9"/>
    </row>
    <row r="37" spans="1:16" ht="15">
      <c r="A37" s="12"/>
      <c r="B37" s="25">
        <v>335.16</v>
      </c>
      <c r="C37" s="20" t="s">
        <v>155</v>
      </c>
      <c r="D37" s="46">
        <v>554678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554678</v>
      </c>
      <c r="O37" s="47">
        <f aca="true" t="shared" si="8" ref="O37:O68">(N37/O$80)</f>
        <v>29.05898994132439</v>
      </c>
      <c r="P37" s="9"/>
    </row>
    <row r="38" spans="1:16" ht="15">
      <c r="A38" s="12"/>
      <c r="B38" s="25">
        <v>335.18</v>
      </c>
      <c r="C38" s="20" t="s">
        <v>108</v>
      </c>
      <c r="D38" s="46">
        <v>1118961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1118961</v>
      </c>
      <c r="O38" s="47">
        <f t="shared" si="8"/>
        <v>58.62117560771165</v>
      </c>
      <c r="P38" s="9"/>
    </row>
    <row r="39" spans="1:16" ht="15">
      <c r="A39" s="12"/>
      <c r="B39" s="25">
        <v>335.21</v>
      </c>
      <c r="C39" s="20" t="s">
        <v>38</v>
      </c>
      <c r="D39" s="46">
        <v>0</v>
      </c>
      <c r="E39" s="46">
        <v>1890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1890</v>
      </c>
      <c r="O39" s="47">
        <f t="shared" si="8"/>
        <v>0.09901508801341156</v>
      </c>
      <c r="P39" s="9"/>
    </row>
    <row r="40" spans="1:16" ht="15">
      <c r="A40" s="12"/>
      <c r="B40" s="25">
        <v>335.49</v>
      </c>
      <c r="C40" s="20" t="s">
        <v>121</v>
      </c>
      <c r="D40" s="46">
        <v>0</v>
      </c>
      <c r="E40" s="46">
        <v>173246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173246</v>
      </c>
      <c r="O40" s="47">
        <f t="shared" si="8"/>
        <v>9.076173512154233</v>
      </c>
      <c r="P40" s="9"/>
    </row>
    <row r="41" spans="1:16" ht="15">
      <c r="A41" s="12"/>
      <c r="B41" s="25">
        <v>335.7</v>
      </c>
      <c r="C41" s="20" t="s">
        <v>39</v>
      </c>
      <c r="D41" s="46">
        <v>365747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365747</v>
      </c>
      <c r="O41" s="47">
        <f t="shared" si="8"/>
        <v>19.161095976529758</v>
      </c>
      <c r="P41" s="9"/>
    </row>
    <row r="42" spans="1:16" ht="15">
      <c r="A42" s="12"/>
      <c r="B42" s="25">
        <v>337.7</v>
      </c>
      <c r="C42" s="20" t="s">
        <v>98</v>
      </c>
      <c r="D42" s="46">
        <v>168188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168188</v>
      </c>
      <c r="O42" s="47">
        <f t="shared" si="8"/>
        <v>8.81119027661358</v>
      </c>
      <c r="P42" s="9"/>
    </row>
    <row r="43" spans="1:16" ht="15">
      <c r="A43" s="12"/>
      <c r="B43" s="25">
        <v>338</v>
      </c>
      <c r="C43" s="20" t="s">
        <v>40</v>
      </c>
      <c r="D43" s="46">
        <v>12308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12308</v>
      </c>
      <c r="O43" s="47">
        <f t="shared" si="8"/>
        <v>0.6448030176026823</v>
      </c>
      <c r="P43" s="9"/>
    </row>
    <row r="44" spans="1:16" ht="15.75">
      <c r="A44" s="29" t="s">
        <v>46</v>
      </c>
      <c r="B44" s="30"/>
      <c r="C44" s="31"/>
      <c r="D44" s="32">
        <f aca="true" t="shared" si="9" ref="D44:M44">SUM(D45:D59)</f>
        <v>1460161</v>
      </c>
      <c r="E44" s="32">
        <f t="shared" si="9"/>
        <v>666575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53480446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>SUM(D44:M44)</f>
        <v>55607182</v>
      </c>
      <c r="O44" s="45">
        <f t="shared" si="8"/>
        <v>2913.201068734283</v>
      </c>
      <c r="P44" s="10"/>
    </row>
    <row r="45" spans="1:16" ht="15">
      <c r="A45" s="12"/>
      <c r="B45" s="25">
        <v>341.9</v>
      </c>
      <c r="C45" s="20" t="s">
        <v>109</v>
      </c>
      <c r="D45" s="46">
        <v>35688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aca="true" t="shared" si="10" ref="N45:N59">SUM(D45:M45)</f>
        <v>35688</v>
      </c>
      <c r="O45" s="47">
        <f t="shared" si="8"/>
        <v>1.8696563285834031</v>
      </c>
      <c r="P45" s="9"/>
    </row>
    <row r="46" spans="1:16" ht="15">
      <c r="A46" s="12"/>
      <c r="B46" s="25">
        <v>342.1</v>
      </c>
      <c r="C46" s="20" t="s">
        <v>50</v>
      </c>
      <c r="D46" s="46">
        <v>134102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134102</v>
      </c>
      <c r="O46" s="47">
        <f t="shared" si="8"/>
        <v>7.02546102263202</v>
      </c>
      <c r="P46" s="9"/>
    </row>
    <row r="47" spans="1:16" ht="15">
      <c r="A47" s="12"/>
      <c r="B47" s="25">
        <v>342.2</v>
      </c>
      <c r="C47" s="20" t="s">
        <v>90</v>
      </c>
      <c r="D47" s="46">
        <v>0</v>
      </c>
      <c r="E47" s="46">
        <v>559709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559709</v>
      </c>
      <c r="O47" s="47">
        <f t="shared" si="8"/>
        <v>29.322558675607713</v>
      </c>
      <c r="P47" s="9"/>
    </row>
    <row r="48" spans="1:16" ht="15">
      <c r="A48" s="12"/>
      <c r="B48" s="25">
        <v>342.5</v>
      </c>
      <c r="C48" s="20" t="s">
        <v>91</v>
      </c>
      <c r="D48" s="46">
        <v>18642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18642</v>
      </c>
      <c r="O48" s="47">
        <f t="shared" si="8"/>
        <v>0.9766345347862532</v>
      </c>
      <c r="P48" s="9"/>
    </row>
    <row r="49" spans="1:16" ht="15">
      <c r="A49" s="12"/>
      <c r="B49" s="25">
        <v>343.1</v>
      </c>
      <c r="C49" s="20" t="s">
        <v>52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35696824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35696824</v>
      </c>
      <c r="O49" s="47">
        <f t="shared" si="8"/>
        <v>1870.1186085498744</v>
      </c>
      <c r="P49" s="9"/>
    </row>
    <row r="50" spans="1:16" ht="15">
      <c r="A50" s="12"/>
      <c r="B50" s="25">
        <v>343.3</v>
      </c>
      <c r="C50" s="20" t="s">
        <v>53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4776243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4776243</v>
      </c>
      <c r="O50" s="47">
        <f t="shared" si="8"/>
        <v>250.22228625314332</v>
      </c>
      <c r="P50" s="9"/>
    </row>
    <row r="51" spans="1:16" ht="15">
      <c r="A51" s="12"/>
      <c r="B51" s="25">
        <v>343.4</v>
      </c>
      <c r="C51" s="20" t="s">
        <v>54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3253308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3253308</v>
      </c>
      <c r="O51" s="47">
        <f t="shared" si="8"/>
        <v>170.43734283319364</v>
      </c>
      <c r="P51" s="9"/>
    </row>
    <row r="52" spans="1:16" ht="15">
      <c r="A52" s="12"/>
      <c r="B52" s="25">
        <v>343.5</v>
      </c>
      <c r="C52" s="20" t="s">
        <v>55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4820680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4820680</v>
      </c>
      <c r="O52" s="47">
        <f t="shared" si="8"/>
        <v>252.55029337803856</v>
      </c>
      <c r="P52" s="9"/>
    </row>
    <row r="53" spans="1:16" ht="15">
      <c r="A53" s="12"/>
      <c r="B53" s="25">
        <v>343.9</v>
      </c>
      <c r="C53" s="20" t="s">
        <v>57</v>
      </c>
      <c r="D53" s="46">
        <v>11600</v>
      </c>
      <c r="E53" s="46">
        <v>0</v>
      </c>
      <c r="F53" s="46">
        <v>0</v>
      </c>
      <c r="G53" s="46">
        <v>0</v>
      </c>
      <c r="H53" s="46">
        <v>0</v>
      </c>
      <c r="I53" s="46">
        <v>898323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909923</v>
      </c>
      <c r="O53" s="47">
        <f t="shared" si="8"/>
        <v>47.669897317686505</v>
      </c>
      <c r="P53" s="9"/>
    </row>
    <row r="54" spans="1:16" ht="15">
      <c r="A54" s="12"/>
      <c r="B54" s="25">
        <v>344.1</v>
      </c>
      <c r="C54" s="20" t="s">
        <v>110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4035068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4035068</v>
      </c>
      <c r="O54" s="47">
        <f t="shared" si="8"/>
        <v>211.39291701592623</v>
      </c>
      <c r="P54" s="9"/>
    </row>
    <row r="55" spans="1:16" ht="15">
      <c r="A55" s="12"/>
      <c r="B55" s="25">
        <v>344.9</v>
      </c>
      <c r="C55" s="20" t="s">
        <v>111</v>
      </c>
      <c r="D55" s="46">
        <v>0</v>
      </c>
      <c r="E55" s="46">
        <v>106866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106866</v>
      </c>
      <c r="O55" s="47">
        <f t="shared" si="8"/>
        <v>5.598595976529757</v>
      </c>
      <c r="P55" s="9"/>
    </row>
    <row r="56" spans="1:16" ht="15">
      <c r="A56" s="12"/>
      <c r="B56" s="25">
        <v>347.1</v>
      </c>
      <c r="C56" s="20" t="s">
        <v>59</v>
      </c>
      <c r="D56" s="46">
        <v>8115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8115</v>
      </c>
      <c r="O56" s="47">
        <f t="shared" si="8"/>
        <v>0.42513621123218776</v>
      </c>
      <c r="P56" s="9"/>
    </row>
    <row r="57" spans="1:16" ht="15">
      <c r="A57" s="12"/>
      <c r="B57" s="25">
        <v>347.2</v>
      </c>
      <c r="C57" s="20" t="s">
        <v>60</v>
      </c>
      <c r="D57" s="46">
        <v>216747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216747</v>
      </c>
      <c r="O57" s="47">
        <f t="shared" si="8"/>
        <v>11.35514459346186</v>
      </c>
      <c r="P57" s="9"/>
    </row>
    <row r="58" spans="1:16" ht="15">
      <c r="A58" s="12"/>
      <c r="B58" s="25">
        <v>347.5</v>
      </c>
      <c r="C58" s="20" t="s">
        <v>62</v>
      </c>
      <c r="D58" s="46">
        <v>1027706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1027706</v>
      </c>
      <c r="O58" s="47">
        <f t="shared" si="8"/>
        <v>53.84042330259849</v>
      </c>
      <c r="P58" s="9"/>
    </row>
    <row r="59" spans="1:16" ht="15">
      <c r="A59" s="12"/>
      <c r="B59" s="25">
        <v>347.9</v>
      </c>
      <c r="C59" s="20" t="s">
        <v>63</v>
      </c>
      <c r="D59" s="46">
        <v>7561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7561</v>
      </c>
      <c r="O59" s="47">
        <f t="shared" si="8"/>
        <v>0.3961127409891031</v>
      </c>
      <c r="P59" s="9"/>
    </row>
    <row r="60" spans="1:16" ht="15.75">
      <c r="A60" s="29" t="s">
        <v>47</v>
      </c>
      <c r="B60" s="30"/>
      <c r="C60" s="31"/>
      <c r="D60" s="32">
        <f aca="true" t="shared" si="11" ref="D60:M60">SUM(D61:D64)</f>
        <v>96772</v>
      </c>
      <c r="E60" s="32">
        <f t="shared" si="11"/>
        <v>75</v>
      </c>
      <c r="F60" s="32">
        <f t="shared" si="11"/>
        <v>0</v>
      </c>
      <c r="G60" s="32">
        <f t="shared" si="11"/>
        <v>0</v>
      </c>
      <c r="H60" s="32">
        <f t="shared" si="11"/>
        <v>0</v>
      </c>
      <c r="I60" s="32">
        <f t="shared" si="11"/>
        <v>0</v>
      </c>
      <c r="J60" s="32">
        <f t="shared" si="11"/>
        <v>0</v>
      </c>
      <c r="K60" s="32">
        <f t="shared" si="11"/>
        <v>0</v>
      </c>
      <c r="L60" s="32">
        <f t="shared" si="11"/>
        <v>0</v>
      </c>
      <c r="M60" s="32">
        <f t="shared" si="11"/>
        <v>0</v>
      </c>
      <c r="N60" s="32">
        <f aca="true" t="shared" si="12" ref="N60:N66">SUM(D60:M60)</f>
        <v>96847</v>
      </c>
      <c r="O60" s="45">
        <f t="shared" si="8"/>
        <v>5.073711232187762</v>
      </c>
      <c r="P60" s="10"/>
    </row>
    <row r="61" spans="1:16" ht="15">
      <c r="A61" s="13"/>
      <c r="B61" s="39">
        <v>351.1</v>
      </c>
      <c r="C61" s="21" t="s">
        <v>66</v>
      </c>
      <c r="D61" s="46">
        <v>46821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46821</v>
      </c>
      <c r="O61" s="47">
        <f t="shared" si="8"/>
        <v>2.4529023470243083</v>
      </c>
      <c r="P61" s="9"/>
    </row>
    <row r="62" spans="1:16" ht="15">
      <c r="A62" s="13"/>
      <c r="B62" s="39">
        <v>352</v>
      </c>
      <c r="C62" s="21" t="s">
        <v>67</v>
      </c>
      <c r="D62" s="46">
        <v>10656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10656</v>
      </c>
      <c r="O62" s="47">
        <f t="shared" si="8"/>
        <v>0.5582564962279967</v>
      </c>
      <c r="P62" s="9"/>
    </row>
    <row r="63" spans="1:16" ht="15">
      <c r="A63" s="13"/>
      <c r="B63" s="39">
        <v>354</v>
      </c>
      <c r="C63" s="21" t="s">
        <v>68</v>
      </c>
      <c r="D63" s="46">
        <v>9257</v>
      </c>
      <c r="E63" s="46">
        <v>75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9332</v>
      </c>
      <c r="O63" s="47">
        <f t="shared" si="8"/>
        <v>0.48889354568315174</v>
      </c>
      <c r="P63" s="9"/>
    </row>
    <row r="64" spans="1:16" ht="15">
      <c r="A64" s="13"/>
      <c r="B64" s="39">
        <v>359</v>
      </c>
      <c r="C64" s="21" t="s">
        <v>70</v>
      </c>
      <c r="D64" s="46">
        <v>30038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30038</v>
      </c>
      <c r="O64" s="47">
        <f t="shared" si="8"/>
        <v>1.573658843252305</v>
      </c>
      <c r="P64" s="9"/>
    </row>
    <row r="65" spans="1:16" ht="15.75">
      <c r="A65" s="29" t="s">
        <v>4</v>
      </c>
      <c r="B65" s="30"/>
      <c r="C65" s="31"/>
      <c r="D65" s="32">
        <f aca="true" t="shared" si="13" ref="D65:M65">SUM(D66:D73)</f>
        <v>424252</v>
      </c>
      <c r="E65" s="32">
        <f t="shared" si="13"/>
        <v>27372</v>
      </c>
      <c r="F65" s="32">
        <f t="shared" si="13"/>
        <v>0</v>
      </c>
      <c r="G65" s="32">
        <f t="shared" si="13"/>
        <v>0</v>
      </c>
      <c r="H65" s="32">
        <f t="shared" si="13"/>
        <v>0</v>
      </c>
      <c r="I65" s="32">
        <f t="shared" si="13"/>
        <v>598077</v>
      </c>
      <c r="J65" s="32">
        <f t="shared" si="13"/>
        <v>0</v>
      </c>
      <c r="K65" s="32">
        <f t="shared" si="13"/>
        <v>9113531</v>
      </c>
      <c r="L65" s="32">
        <f t="shared" si="13"/>
        <v>0</v>
      </c>
      <c r="M65" s="32">
        <f t="shared" si="13"/>
        <v>0</v>
      </c>
      <c r="N65" s="32">
        <f t="shared" si="12"/>
        <v>10163232</v>
      </c>
      <c r="O65" s="45">
        <f t="shared" si="8"/>
        <v>532.4409052808047</v>
      </c>
      <c r="P65" s="10"/>
    </row>
    <row r="66" spans="1:16" ht="15">
      <c r="A66" s="12"/>
      <c r="B66" s="25">
        <v>361.1</v>
      </c>
      <c r="C66" s="20" t="s">
        <v>71</v>
      </c>
      <c r="D66" s="46">
        <v>49308</v>
      </c>
      <c r="E66" s="46">
        <v>8032</v>
      </c>
      <c r="F66" s="46">
        <v>0</v>
      </c>
      <c r="G66" s="46">
        <v>0</v>
      </c>
      <c r="H66" s="46">
        <v>0</v>
      </c>
      <c r="I66" s="46">
        <v>120569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177909</v>
      </c>
      <c r="O66" s="47">
        <f t="shared" si="8"/>
        <v>9.320463118189439</v>
      </c>
      <c r="P66" s="9"/>
    </row>
    <row r="67" spans="1:16" ht="15">
      <c r="A67" s="12"/>
      <c r="B67" s="25">
        <v>361.3</v>
      </c>
      <c r="C67" s="20" t="s">
        <v>72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-6038</v>
      </c>
      <c r="J67" s="46">
        <v>0</v>
      </c>
      <c r="K67" s="46">
        <v>5778452</v>
      </c>
      <c r="L67" s="46">
        <v>0</v>
      </c>
      <c r="M67" s="46">
        <v>0</v>
      </c>
      <c r="N67" s="46">
        <f aca="true" t="shared" si="14" ref="N67:N73">SUM(D67:M67)</f>
        <v>5772414</v>
      </c>
      <c r="O67" s="47">
        <f t="shared" si="8"/>
        <v>302.4106244761106</v>
      </c>
      <c r="P67" s="9"/>
    </row>
    <row r="68" spans="1:16" ht="15">
      <c r="A68" s="12"/>
      <c r="B68" s="25">
        <v>362</v>
      </c>
      <c r="C68" s="20" t="s">
        <v>93</v>
      </c>
      <c r="D68" s="46">
        <v>1991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1991</v>
      </c>
      <c r="O68" s="47">
        <f t="shared" si="8"/>
        <v>0.10430637049455155</v>
      </c>
      <c r="P68" s="9"/>
    </row>
    <row r="69" spans="1:16" ht="15">
      <c r="A69" s="12"/>
      <c r="B69" s="25">
        <v>365</v>
      </c>
      <c r="C69" s="20" t="s">
        <v>113</v>
      </c>
      <c r="D69" s="46">
        <v>55325</v>
      </c>
      <c r="E69" s="46">
        <v>7250</v>
      </c>
      <c r="F69" s="46">
        <v>0</v>
      </c>
      <c r="G69" s="46">
        <v>0</v>
      </c>
      <c r="H69" s="46">
        <v>0</v>
      </c>
      <c r="I69" s="46">
        <v>58646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121221</v>
      </c>
      <c r="O69" s="47">
        <f aca="true" t="shared" si="15" ref="O69:O78">(N69/O$80)</f>
        <v>6.350639145012574</v>
      </c>
      <c r="P69" s="9"/>
    </row>
    <row r="70" spans="1:16" ht="15">
      <c r="A70" s="12"/>
      <c r="B70" s="25">
        <v>366</v>
      </c>
      <c r="C70" s="20" t="s">
        <v>74</v>
      </c>
      <c r="D70" s="46">
        <v>12833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12833</v>
      </c>
      <c r="O70" s="47">
        <f t="shared" si="15"/>
        <v>0.6723072087175188</v>
      </c>
      <c r="P70" s="9"/>
    </row>
    <row r="71" spans="1:16" ht="15">
      <c r="A71" s="12"/>
      <c r="B71" s="25">
        <v>368</v>
      </c>
      <c r="C71" s="20" t="s">
        <v>75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3335079</v>
      </c>
      <c r="L71" s="46">
        <v>0</v>
      </c>
      <c r="M71" s="46">
        <v>0</v>
      </c>
      <c r="N71" s="46">
        <f t="shared" si="14"/>
        <v>3335079</v>
      </c>
      <c r="O71" s="47">
        <f t="shared" si="15"/>
        <v>174.7212384744342</v>
      </c>
      <c r="P71" s="9"/>
    </row>
    <row r="72" spans="1:16" ht="15">
      <c r="A72" s="12"/>
      <c r="B72" s="25">
        <v>369.3</v>
      </c>
      <c r="C72" s="20" t="s">
        <v>128</v>
      </c>
      <c r="D72" s="46">
        <v>3567</v>
      </c>
      <c r="E72" s="46">
        <v>0</v>
      </c>
      <c r="F72" s="46">
        <v>0</v>
      </c>
      <c r="G72" s="46">
        <v>0</v>
      </c>
      <c r="H72" s="46">
        <v>0</v>
      </c>
      <c r="I72" s="46">
        <v>85344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88911</v>
      </c>
      <c r="O72" s="47">
        <f t="shared" si="15"/>
        <v>4.657952640402347</v>
      </c>
      <c r="P72" s="9"/>
    </row>
    <row r="73" spans="1:16" ht="15">
      <c r="A73" s="12"/>
      <c r="B73" s="25">
        <v>369.9</v>
      </c>
      <c r="C73" s="20" t="s">
        <v>76</v>
      </c>
      <c r="D73" s="46">
        <v>301228</v>
      </c>
      <c r="E73" s="46">
        <v>12090</v>
      </c>
      <c r="F73" s="46">
        <v>0</v>
      </c>
      <c r="G73" s="46">
        <v>0</v>
      </c>
      <c r="H73" s="46">
        <v>0</v>
      </c>
      <c r="I73" s="46">
        <v>339556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652874</v>
      </c>
      <c r="O73" s="47">
        <f t="shared" si="15"/>
        <v>34.20337384744342</v>
      </c>
      <c r="P73" s="9"/>
    </row>
    <row r="74" spans="1:16" ht="15.75">
      <c r="A74" s="29" t="s">
        <v>48</v>
      </c>
      <c r="B74" s="30"/>
      <c r="C74" s="31"/>
      <c r="D74" s="32">
        <f aca="true" t="shared" si="16" ref="D74:M74">SUM(D75:D77)</f>
        <v>9974471</v>
      </c>
      <c r="E74" s="32">
        <f t="shared" si="16"/>
        <v>1514327</v>
      </c>
      <c r="F74" s="32">
        <f t="shared" si="16"/>
        <v>0</v>
      </c>
      <c r="G74" s="32">
        <f t="shared" si="16"/>
        <v>0</v>
      </c>
      <c r="H74" s="32">
        <f t="shared" si="16"/>
        <v>0</v>
      </c>
      <c r="I74" s="32">
        <f t="shared" si="16"/>
        <v>769862</v>
      </c>
      <c r="J74" s="32">
        <f t="shared" si="16"/>
        <v>0</v>
      </c>
      <c r="K74" s="32">
        <f t="shared" si="16"/>
        <v>0</v>
      </c>
      <c r="L74" s="32">
        <f t="shared" si="16"/>
        <v>0</v>
      </c>
      <c r="M74" s="32">
        <f t="shared" si="16"/>
        <v>0</v>
      </c>
      <c r="N74" s="32">
        <f>SUM(D74:M74)</f>
        <v>12258660</v>
      </c>
      <c r="O74" s="45">
        <f t="shared" si="15"/>
        <v>642.2181475272422</v>
      </c>
      <c r="P74" s="9"/>
    </row>
    <row r="75" spans="1:16" ht="15">
      <c r="A75" s="12"/>
      <c r="B75" s="25">
        <v>381</v>
      </c>
      <c r="C75" s="20" t="s">
        <v>77</v>
      </c>
      <c r="D75" s="46">
        <v>9916751</v>
      </c>
      <c r="E75" s="46">
        <v>1514327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11431078</v>
      </c>
      <c r="O75" s="47">
        <f t="shared" si="15"/>
        <v>598.8620075440067</v>
      </c>
      <c r="P75" s="9"/>
    </row>
    <row r="76" spans="1:16" ht="15">
      <c r="A76" s="12"/>
      <c r="B76" s="25">
        <v>388.1</v>
      </c>
      <c r="C76" s="20" t="s">
        <v>144</v>
      </c>
      <c r="D76" s="46">
        <v>57720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57720</v>
      </c>
      <c r="O76" s="47">
        <f t="shared" si="15"/>
        <v>3.023889354568315</v>
      </c>
      <c r="P76" s="9"/>
    </row>
    <row r="77" spans="1:16" ht="15.75" thickBot="1">
      <c r="A77" s="12"/>
      <c r="B77" s="25">
        <v>389.4</v>
      </c>
      <c r="C77" s="20" t="s">
        <v>156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769862</v>
      </c>
      <c r="J77" s="46">
        <v>0</v>
      </c>
      <c r="K77" s="46">
        <v>0</v>
      </c>
      <c r="L77" s="46">
        <v>0</v>
      </c>
      <c r="M77" s="46">
        <v>0</v>
      </c>
      <c r="N77" s="46">
        <f>SUM(D77:M77)</f>
        <v>769862</v>
      </c>
      <c r="O77" s="47">
        <f t="shared" si="15"/>
        <v>40.332250628667225</v>
      </c>
      <c r="P77" s="9"/>
    </row>
    <row r="78" spans="1:119" ht="16.5" thickBot="1">
      <c r="A78" s="14" t="s">
        <v>64</v>
      </c>
      <c r="B78" s="23"/>
      <c r="C78" s="22"/>
      <c r="D78" s="15">
        <f aca="true" t="shared" si="17" ref="D78:M78">SUM(D5,D17,D29,D44,D60,D65,D74)</f>
        <v>19318906</v>
      </c>
      <c r="E78" s="15">
        <f t="shared" si="17"/>
        <v>4336986</v>
      </c>
      <c r="F78" s="15">
        <f t="shared" si="17"/>
        <v>0</v>
      </c>
      <c r="G78" s="15">
        <f t="shared" si="17"/>
        <v>0</v>
      </c>
      <c r="H78" s="15">
        <f t="shared" si="17"/>
        <v>0</v>
      </c>
      <c r="I78" s="15">
        <f t="shared" si="17"/>
        <v>55960904</v>
      </c>
      <c r="J78" s="15">
        <f t="shared" si="17"/>
        <v>0</v>
      </c>
      <c r="K78" s="15">
        <f t="shared" si="17"/>
        <v>9113531</v>
      </c>
      <c r="L78" s="15">
        <f t="shared" si="17"/>
        <v>0</v>
      </c>
      <c r="M78" s="15">
        <f t="shared" si="17"/>
        <v>0</v>
      </c>
      <c r="N78" s="15">
        <f>SUM(D78:M78)</f>
        <v>88730327</v>
      </c>
      <c r="O78" s="38">
        <f t="shared" si="15"/>
        <v>4648.487374266555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5" ht="15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5" ht="15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8" t="s">
        <v>157</v>
      </c>
      <c r="M80" s="48"/>
      <c r="N80" s="48"/>
      <c r="O80" s="43">
        <v>19088</v>
      </c>
    </row>
    <row r="81" spans="1:15" ht="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customHeight="1" thickBot="1">
      <c r="A82" s="52" t="s">
        <v>96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sheetProtection/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79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80</v>
      </c>
      <c r="F4" s="34" t="s">
        <v>81</v>
      </c>
      <c r="G4" s="34" t="s">
        <v>82</v>
      </c>
      <c r="H4" s="34" t="s">
        <v>6</v>
      </c>
      <c r="I4" s="34" t="s">
        <v>7</v>
      </c>
      <c r="J4" s="35" t="s">
        <v>83</v>
      </c>
      <c r="K4" s="35" t="s">
        <v>8</v>
      </c>
      <c r="L4" s="35" t="s">
        <v>9</v>
      </c>
      <c r="M4" s="35" t="s">
        <v>10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4468234</v>
      </c>
      <c r="E5" s="27">
        <f t="shared" si="0"/>
        <v>1853917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6322151</v>
      </c>
      <c r="O5" s="33">
        <f aca="true" t="shared" si="1" ref="O5:O36">(N5/O$83)</f>
        <v>334.71786319356204</v>
      </c>
      <c r="P5" s="6"/>
    </row>
    <row r="6" spans="1:16" ht="15">
      <c r="A6" s="12"/>
      <c r="B6" s="25">
        <v>311</v>
      </c>
      <c r="C6" s="20" t="s">
        <v>3</v>
      </c>
      <c r="D6" s="46">
        <v>1825155</v>
      </c>
      <c r="E6" s="46">
        <v>784681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2609836</v>
      </c>
      <c r="O6" s="47">
        <f t="shared" si="1"/>
        <v>138.17429055484965</v>
      </c>
      <c r="P6" s="9"/>
    </row>
    <row r="7" spans="1:16" ht="15">
      <c r="A7" s="12"/>
      <c r="B7" s="25">
        <v>312.3</v>
      </c>
      <c r="C7" s="20" t="s">
        <v>11</v>
      </c>
      <c r="D7" s="46">
        <v>0</v>
      </c>
      <c r="E7" s="46">
        <v>95970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95970</v>
      </c>
      <c r="O7" s="47">
        <f t="shared" si="1"/>
        <v>5.0810038119440915</v>
      </c>
      <c r="P7" s="9"/>
    </row>
    <row r="8" spans="1:16" ht="15">
      <c r="A8" s="12"/>
      <c r="B8" s="25">
        <v>312.41</v>
      </c>
      <c r="C8" s="20" t="s">
        <v>13</v>
      </c>
      <c r="D8" s="46">
        <v>0</v>
      </c>
      <c r="E8" s="46">
        <v>533744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533744</v>
      </c>
      <c r="O8" s="47">
        <f t="shared" si="1"/>
        <v>28.258365099534096</v>
      </c>
      <c r="P8" s="9"/>
    </row>
    <row r="9" spans="1:16" ht="15">
      <c r="A9" s="12"/>
      <c r="B9" s="25">
        <v>312.42</v>
      </c>
      <c r="C9" s="20" t="s">
        <v>12</v>
      </c>
      <c r="D9" s="46">
        <v>0</v>
      </c>
      <c r="E9" s="46">
        <v>337147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337147</v>
      </c>
      <c r="O9" s="47">
        <f t="shared" si="1"/>
        <v>17.849798814061838</v>
      </c>
      <c r="P9" s="9"/>
    </row>
    <row r="10" spans="1:16" ht="15">
      <c r="A10" s="12"/>
      <c r="B10" s="25">
        <v>312.51</v>
      </c>
      <c r="C10" s="20" t="s">
        <v>149</v>
      </c>
      <c r="D10" s="46">
        <v>0</v>
      </c>
      <c r="E10" s="46">
        <v>102375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102375</v>
      </c>
      <c r="O10" s="47">
        <f t="shared" si="1"/>
        <v>5.420108005082592</v>
      </c>
      <c r="P10" s="9"/>
    </row>
    <row r="11" spans="1:16" ht="15">
      <c r="A11" s="12"/>
      <c r="B11" s="25">
        <v>312.52</v>
      </c>
      <c r="C11" s="20" t="s">
        <v>150</v>
      </c>
      <c r="D11" s="46">
        <v>132660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132660</v>
      </c>
      <c r="O11" s="47">
        <f t="shared" si="1"/>
        <v>7.023506988564168</v>
      </c>
      <c r="P11" s="9"/>
    </row>
    <row r="12" spans="1:16" ht="15">
      <c r="A12" s="12"/>
      <c r="B12" s="25">
        <v>314.1</v>
      </c>
      <c r="C12" s="20" t="s">
        <v>14</v>
      </c>
      <c r="D12" s="46">
        <v>1622916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1622916</v>
      </c>
      <c r="O12" s="47">
        <f t="shared" si="1"/>
        <v>85.92312579415501</v>
      </c>
      <c r="P12" s="9"/>
    </row>
    <row r="13" spans="1:16" ht="15">
      <c r="A13" s="12"/>
      <c r="B13" s="25">
        <v>314.3</v>
      </c>
      <c r="C13" s="20" t="s">
        <v>15</v>
      </c>
      <c r="D13" s="46">
        <v>304996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304996</v>
      </c>
      <c r="O13" s="47">
        <f t="shared" si="1"/>
        <v>16.147606946209233</v>
      </c>
      <c r="P13" s="9"/>
    </row>
    <row r="14" spans="1:16" ht="15">
      <c r="A14" s="12"/>
      <c r="B14" s="25">
        <v>314.4</v>
      </c>
      <c r="C14" s="20" t="s">
        <v>16</v>
      </c>
      <c r="D14" s="46">
        <v>28662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28662</v>
      </c>
      <c r="O14" s="47">
        <f t="shared" si="1"/>
        <v>1.5174714104193139</v>
      </c>
      <c r="P14" s="9"/>
    </row>
    <row r="15" spans="1:16" ht="15">
      <c r="A15" s="12"/>
      <c r="B15" s="25">
        <v>315</v>
      </c>
      <c r="C15" s="20" t="s">
        <v>103</v>
      </c>
      <c r="D15" s="46">
        <v>553845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553845</v>
      </c>
      <c r="O15" s="47">
        <f t="shared" si="1"/>
        <v>29.32258576874206</v>
      </c>
      <c r="P15" s="9"/>
    </row>
    <row r="16" spans="1:16" ht="15.75">
      <c r="A16" s="29" t="s">
        <v>18</v>
      </c>
      <c r="B16" s="30"/>
      <c r="C16" s="31"/>
      <c r="D16" s="32">
        <f aca="true" t="shared" si="3" ref="D16:M16">SUM(D17:D25)</f>
        <v>506772</v>
      </c>
      <c r="E16" s="32">
        <f t="shared" si="3"/>
        <v>86721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430840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1024333</v>
      </c>
      <c r="O16" s="45">
        <f t="shared" si="1"/>
        <v>54.23194620923338</v>
      </c>
      <c r="P16" s="10"/>
    </row>
    <row r="17" spans="1:16" ht="15">
      <c r="A17" s="12"/>
      <c r="B17" s="25">
        <v>322</v>
      </c>
      <c r="C17" s="20" t="s">
        <v>0</v>
      </c>
      <c r="D17" s="46">
        <v>219326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219326</v>
      </c>
      <c r="O17" s="47">
        <f t="shared" si="1"/>
        <v>11.611922914019484</v>
      </c>
      <c r="P17" s="9"/>
    </row>
    <row r="18" spans="1:16" ht="15">
      <c r="A18" s="12"/>
      <c r="B18" s="25">
        <v>323.1</v>
      </c>
      <c r="C18" s="20" t="s">
        <v>19</v>
      </c>
      <c r="D18" s="46">
        <v>97536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4">SUM(D18:M18)</f>
        <v>97536</v>
      </c>
      <c r="O18" s="47">
        <f t="shared" si="1"/>
        <v>5.163913595933926</v>
      </c>
      <c r="P18" s="9"/>
    </row>
    <row r="19" spans="1:16" ht="15">
      <c r="A19" s="12"/>
      <c r="B19" s="25">
        <v>323.4</v>
      </c>
      <c r="C19" s="20" t="s">
        <v>21</v>
      </c>
      <c r="D19" s="46">
        <v>29316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29316</v>
      </c>
      <c r="O19" s="47">
        <f t="shared" si="1"/>
        <v>1.5520965692503177</v>
      </c>
      <c r="P19" s="9"/>
    </row>
    <row r="20" spans="1:16" ht="15">
      <c r="A20" s="12"/>
      <c r="B20" s="25">
        <v>323.7</v>
      </c>
      <c r="C20" s="20" t="s">
        <v>22</v>
      </c>
      <c r="D20" s="46">
        <v>2823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2823</v>
      </c>
      <c r="O20" s="47">
        <f t="shared" si="1"/>
        <v>0.14945997458703938</v>
      </c>
      <c r="P20" s="9"/>
    </row>
    <row r="21" spans="1:16" ht="15">
      <c r="A21" s="12"/>
      <c r="B21" s="25">
        <v>324.21</v>
      </c>
      <c r="C21" s="20" t="s">
        <v>23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402585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402585</v>
      </c>
      <c r="O21" s="47">
        <f t="shared" si="1"/>
        <v>21.314326556543836</v>
      </c>
      <c r="P21" s="9"/>
    </row>
    <row r="22" spans="1:16" ht="15">
      <c r="A22" s="12"/>
      <c r="B22" s="25">
        <v>324.22</v>
      </c>
      <c r="C22" s="20" t="s">
        <v>137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28255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28255</v>
      </c>
      <c r="O22" s="47">
        <f t="shared" si="1"/>
        <v>1.4959233375688268</v>
      </c>
      <c r="P22" s="9"/>
    </row>
    <row r="23" spans="1:16" ht="15">
      <c r="A23" s="12"/>
      <c r="B23" s="25">
        <v>324.31</v>
      </c>
      <c r="C23" s="20" t="s">
        <v>24</v>
      </c>
      <c r="D23" s="46">
        <v>0</v>
      </c>
      <c r="E23" s="46">
        <v>86721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86721</v>
      </c>
      <c r="O23" s="47">
        <f t="shared" si="1"/>
        <v>4.591327827191868</v>
      </c>
      <c r="P23" s="9"/>
    </row>
    <row r="24" spans="1:16" ht="15">
      <c r="A24" s="12"/>
      <c r="B24" s="25">
        <v>324.71</v>
      </c>
      <c r="C24" s="20" t="s">
        <v>26</v>
      </c>
      <c r="D24" s="46">
        <v>71963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71963</v>
      </c>
      <c r="O24" s="47">
        <f t="shared" si="1"/>
        <v>3.8099851757729777</v>
      </c>
      <c r="P24" s="9"/>
    </row>
    <row r="25" spans="1:16" ht="15">
      <c r="A25" s="12"/>
      <c r="B25" s="25">
        <v>329</v>
      </c>
      <c r="C25" s="20" t="s">
        <v>88</v>
      </c>
      <c r="D25" s="46">
        <v>85808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5" ref="N25:N32">SUM(D25:M25)</f>
        <v>85808</v>
      </c>
      <c r="O25" s="47">
        <f t="shared" si="1"/>
        <v>4.5429902583651</v>
      </c>
      <c r="P25" s="9"/>
    </row>
    <row r="26" spans="1:16" ht="15.75">
      <c r="A26" s="29" t="s">
        <v>28</v>
      </c>
      <c r="B26" s="30"/>
      <c r="C26" s="31"/>
      <c r="D26" s="32">
        <f aca="true" t="shared" si="6" ref="D26:M26">SUM(D27:D42)</f>
        <v>2210213</v>
      </c>
      <c r="E26" s="32">
        <f t="shared" si="6"/>
        <v>246446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2725966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5182625</v>
      </c>
      <c r="O26" s="45">
        <f t="shared" si="1"/>
        <v>274.38717704362557</v>
      </c>
      <c r="P26" s="10"/>
    </row>
    <row r="27" spans="1:16" ht="15">
      <c r="A27" s="12"/>
      <c r="B27" s="25">
        <v>331.2</v>
      </c>
      <c r="C27" s="20" t="s">
        <v>27</v>
      </c>
      <c r="D27" s="46">
        <v>13628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13628</v>
      </c>
      <c r="O27" s="47">
        <f t="shared" si="1"/>
        <v>0.7215163066497247</v>
      </c>
      <c r="P27" s="9"/>
    </row>
    <row r="28" spans="1:16" ht="15">
      <c r="A28" s="12"/>
      <c r="B28" s="25">
        <v>331.41</v>
      </c>
      <c r="C28" s="20" t="s">
        <v>32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2002461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2002461</v>
      </c>
      <c r="O28" s="47">
        <f t="shared" si="1"/>
        <v>106.01763024142312</v>
      </c>
      <c r="P28" s="9"/>
    </row>
    <row r="29" spans="1:16" ht="15">
      <c r="A29" s="12"/>
      <c r="B29" s="25">
        <v>331.49</v>
      </c>
      <c r="C29" s="20" t="s">
        <v>151</v>
      </c>
      <c r="D29" s="46">
        <v>0</v>
      </c>
      <c r="E29" s="46">
        <v>85750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85750</v>
      </c>
      <c r="O29" s="47">
        <f t="shared" si="1"/>
        <v>4.539919525624735</v>
      </c>
      <c r="P29" s="9"/>
    </row>
    <row r="30" spans="1:16" ht="15">
      <c r="A30" s="12"/>
      <c r="B30" s="25">
        <v>331.5</v>
      </c>
      <c r="C30" s="20" t="s">
        <v>29</v>
      </c>
      <c r="D30" s="46">
        <v>15412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15412</v>
      </c>
      <c r="O30" s="47">
        <f t="shared" si="1"/>
        <v>0.8159678102498941</v>
      </c>
      <c r="P30" s="9"/>
    </row>
    <row r="31" spans="1:16" ht="15">
      <c r="A31" s="12"/>
      <c r="B31" s="25">
        <v>331.7</v>
      </c>
      <c r="C31" s="20" t="s">
        <v>139</v>
      </c>
      <c r="D31" s="46">
        <v>519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519</v>
      </c>
      <c r="O31" s="47">
        <f t="shared" si="1"/>
        <v>0.027477763659466328</v>
      </c>
      <c r="P31" s="9"/>
    </row>
    <row r="32" spans="1:16" ht="15">
      <c r="A32" s="12"/>
      <c r="B32" s="25">
        <v>334.35</v>
      </c>
      <c r="C32" s="20" t="s">
        <v>140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367889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367889</v>
      </c>
      <c r="O32" s="47">
        <f t="shared" si="1"/>
        <v>19.477393053790767</v>
      </c>
      <c r="P32" s="9"/>
    </row>
    <row r="33" spans="1:16" ht="15">
      <c r="A33" s="12"/>
      <c r="B33" s="25">
        <v>334.41</v>
      </c>
      <c r="C33" s="20" t="s">
        <v>152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355616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7" ref="N33:N40">SUM(D33:M33)</f>
        <v>355616</v>
      </c>
      <c r="O33" s="47">
        <f t="shared" si="1"/>
        <v>18.827615417196103</v>
      </c>
      <c r="P33" s="9"/>
    </row>
    <row r="34" spans="1:16" ht="15">
      <c r="A34" s="12"/>
      <c r="B34" s="25">
        <v>335.12</v>
      </c>
      <c r="C34" s="20" t="s">
        <v>106</v>
      </c>
      <c r="D34" s="46">
        <v>509700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509700</v>
      </c>
      <c r="O34" s="47">
        <f t="shared" si="1"/>
        <v>26.9853875476493</v>
      </c>
      <c r="P34" s="9"/>
    </row>
    <row r="35" spans="1:16" ht="15">
      <c r="A35" s="12"/>
      <c r="B35" s="25">
        <v>335.14</v>
      </c>
      <c r="C35" s="20" t="s">
        <v>107</v>
      </c>
      <c r="D35" s="46">
        <v>11761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11761</v>
      </c>
      <c r="O35" s="47">
        <f t="shared" si="1"/>
        <v>0.6226704786107582</v>
      </c>
      <c r="P35" s="9"/>
    </row>
    <row r="36" spans="1:16" ht="15">
      <c r="A36" s="12"/>
      <c r="B36" s="25">
        <v>335.15</v>
      </c>
      <c r="C36" s="20" t="s">
        <v>133</v>
      </c>
      <c r="D36" s="46">
        <v>7345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7345</v>
      </c>
      <c r="O36" s="47">
        <f t="shared" si="1"/>
        <v>0.38887124099957643</v>
      </c>
      <c r="P36" s="9"/>
    </row>
    <row r="37" spans="1:16" ht="15">
      <c r="A37" s="12"/>
      <c r="B37" s="25">
        <v>335.18</v>
      </c>
      <c r="C37" s="20" t="s">
        <v>108</v>
      </c>
      <c r="D37" s="46">
        <v>1099284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1099284</v>
      </c>
      <c r="O37" s="47">
        <f aca="true" t="shared" si="8" ref="O37:O68">(N37/O$83)</f>
        <v>58.20012706480305</v>
      </c>
      <c r="P37" s="9"/>
    </row>
    <row r="38" spans="1:16" ht="15">
      <c r="A38" s="12"/>
      <c r="B38" s="25">
        <v>335.21</v>
      </c>
      <c r="C38" s="20" t="s">
        <v>38</v>
      </c>
      <c r="D38" s="46">
        <v>0</v>
      </c>
      <c r="E38" s="46">
        <v>1811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1811</v>
      </c>
      <c r="O38" s="47">
        <f t="shared" si="8"/>
        <v>0.09588098263447692</v>
      </c>
      <c r="P38" s="9"/>
    </row>
    <row r="39" spans="1:16" ht="15">
      <c r="A39" s="12"/>
      <c r="B39" s="25">
        <v>335.49</v>
      </c>
      <c r="C39" s="20" t="s">
        <v>121</v>
      </c>
      <c r="D39" s="46">
        <v>0</v>
      </c>
      <c r="E39" s="46">
        <v>158885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158885</v>
      </c>
      <c r="O39" s="47">
        <f t="shared" si="8"/>
        <v>8.411954680220246</v>
      </c>
      <c r="P39" s="9"/>
    </row>
    <row r="40" spans="1:16" ht="15">
      <c r="A40" s="12"/>
      <c r="B40" s="25">
        <v>335.7</v>
      </c>
      <c r="C40" s="20" t="s">
        <v>39</v>
      </c>
      <c r="D40" s="46">
        <v>391027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391027</v>
      </c>
      <c r="O40" s="47">
        <f t="shared" si="8"/>
        <v>20.702403642524356</v>
      </c>
      <c r="P40" s="9"/>
    </row>
    <row r="41" spans="1:16" ht="15">
      <c r="A41" s="12"/>
      <c r="B41" s="25">
        <v>337.7</v>
      </c>
      <c r="C41" s="20" t="s">
        <v>98</v>
      </c>
      <c r="D41" s="46">
        <v>149829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149829</v>
      </c>
      <c r="O41" s="47">
        <f t="shared" si="8"/>
        <v>7.932496823379924</v>
      </c>
      <c r="P41" s="9"/>
    </row>
    <row r="42" spans="1:16" ht="15">
      <c r="A42" s="12"/>
      <c r="B42" s="25">
        <v>338</v>
      </c>
      <c r="C42" s="20" t="s">
        <v>40</v>
      </c>
      <c r="D42" s="46">
        <v>11708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11708</v>
      </c>
      <c r="O42" s="47">
        <f t="shared" si="8"/>
        <v>0.6198644642100805</v>
      </c>
      <c r="P42" s="9"/>
    </row>
    <row r="43" spans="1:16" ht="15.75">
      <c r="A43" s="29" t="s">
        <v>46</v>
      </c>
      <c r="B43" s="30"/>
      <c r="C43" s="31"/>
      <c r="D43" s="32">
        <f aca="true" t="shared" si="9" ref="D43:M43">SUM(D44:D60)</f>
        <v>1514727</v>
      </c>
      <c r="E43" s="32">
        <f t="shared" si="9"/>
        <v>644458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52010215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>SUM(D43:M43)</f>
        <v>54169400</v>
      </c>
      <c r="O43" s="45">
        <f t="shared" si="8"/>
        <v>2867.926725963575</v>
      </c>
      <c r="P43" s="10"/>
    </row>
    <row r="44" spans="1:16" ht="15">
      <c r="A44" s="12"/>
      <c r="B44" s="25">
        <v>341.9</v>
      </c>
      <c r="C44" s="20" t="s">
        <v>109</v>
      </c>
      <c r="D44" s="46">
        <v>25707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aca="true" t="shared" si="10" ref="N44:N60">SUM(D44:M44)</f>
        <v>25707</v>
      </c>
      <c r="O44" s="47">
        <f t="shared" si="8"/>
        <v>1.361022871664549</v>
      </c>
      <c r="P44" s="9"/>
    </row>
    <row r="45" spans="1:16" ht="15">
      <c r="A45" s="12"/>
      <c r="B45" s="25">
        <v>342.1</v>
      </c>
      <c r="C45" s="20" t="s">
        <v>50</v>
      </c>
      <c r="D45" s="46">
        <v>134394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134394</v>
      </c>
      <c r="O45" s="47">
        <f t="shared" si="8"/>
        <v>7.115311308767471</v>
      </c>
      <c r="P45" s="9"/>
    </row>
    <row r="46" spans="1:16" ht="15">
      <c r="A46" s="12"/>
      <c r="B46" s="25">
        <v>342.2</v>
      </c>
      <c r="C46" s="20" t="s">
        <v>90</v>
      </c>
      <c r="D46" s="46">
        <v>0</v>
      </c>
      <c r="E46" s="46">
        <v>545543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545543</v>
      </c>
      <c r="O46" s="47">
        <f t="shared" si="8"/>
        <v>28.88304743752647</v>
      </c>
      <c r="P46" s="9"/>
    </row>
    <row r="47" spans="1:16" ht="15">
      <c r="A47" s="12"/>
      <c r="B47" s="25">
        <v>342.5</v>
      </c>
      <c r="C47" s="20" t="s">
        <v>91</v>
      </c>
      <c r="D47" s="46">
        <v>20221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20221</v>
      </c>
      <c r="O47" s="47">
        <f t="shared" si="8"/>
        <v>1.0705739093604405</v>
      </c>
      <c r="P47" s="9"/>
    </row>
    <row r="48" spans="1:16" ht="15">
      <c r="A48" s="12"/>
      <c r="B48" s="25">
        <v>343.1</v>
      </c>
      <c r="C48" s="20" t="s">
        <v>52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35242965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35242965</v>
      </c>
      <c r="O48" s="47">
        <f t="shared" si="8"/>
        <v>1865.891836086404</v>
      </c>
      <c r="P48" s="9"/>
    </row>
    <row r="49" spans="1:16" ht="15">
      <c r="A49" s="12"/>
      <c r="B49" s="25">
        <v>343.3</v>
      </c>
      <c r="C49" s="20" t="s">
        <v>53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4563864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4563864</v>
      </c>
      <c r="O49" s="47">
        <f t="shared" si="8"/>
        <v>241.6277001270648</v>
      </c>
      <c r="P49" s="9"/>
    </row>
    <row r="50" spans="1:16" ht="15">
      <c r="A50" s="12"/>
      <c r="B50" s="25">
        <v>343.4</v>
      </c>
      <c r="C50" s="20" t="s">
        <v>54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3057024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3057024</v>
      </c>
      <c r="O50" s="47">
        <f t="shared" si="8"/>
        <v>161.85006353240152</v>
      </c>
      <c r="P50" s="9"/>
    </row>
    <row r="51" spans="1:16" ht="15">
      <c r="A51" s="12"/>
      <c r="B51" s="25">
        <v>343.5</v>
      </c>
      <c r="C51" s="20" t="s">
        <v>55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4653367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4653367</v>
      </c>
      <c r="O51" s="47">
        <f t="shared" si="8"/>
        <v>246.3663172384583</v>
      </c>
      <c r="P51" s="9"/>
    </row>
    <row r="52" spans="1:16" ht="15">
      <c r="A52" s="12"/>
      <c r="B52" s="25">
        <v>343.9</v>
      </c>
      <c r="C52" s="20" t="s">
        <v>57</v>
      </c>
      <c r="D52" s="46">
        <v>26004</v>
      </c>
      <c r="E52" s="46">
        <v>0</v>
      </c>
      <c r="F52" s="46">
        <v>0</v>
      </c>
      <c r="G52" s="46">
        <v>0</v>
      </c>
      <c r="H52" s="46">
        <v>0</v>
      </c>
      <c r="I52" s="46">
        <v>653943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679947</v>
      </c>
      <c r="O52" s="47">
        <f t="shared" si="8"/>
        <v>35.99888818297332</v>
      </c>
      <c r="P52" s="9"/>
    </row>
    <row r="53" spans="1:16" ht="15">
      <c r="A53" s="12"/>
      <c r="B53" s="25">
        <v>344.1</v>
      </c>
      <c r="C53" s="20" t="s">
        <v>110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3608521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3608521</v>
      </c>
      <c r="O53" s="47">
        <f t="shared" si="8"/>
        <v>191.04833756882678</v>
      </c>
      <c r="P53" s="9"/>
    </row>
    <row r="54" spans="1:16" ht="15">
      <c r="A54" s="12"/>
      <c r="B54" s="25">
        <v>344.9</v>
      </c>
      <c r="C54" s="20" t="s">
        <v>111</v>
      </c>
      <c r="D54" s="46">
        <v>0</v>
      </c>
      <c r="E54" s="46">
        <v>98815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98815</v>
      </c>
      <c r="O54" s="47">
        <f t="shared" si="8"/>
        <v>5.2316285472257515</v>
      </c>
      <c r="P54" s="9"/>
    </row>
    <row r="55" spans="1:16" ht="15">
      <c r="A55" s="12"/>
      <c r="B55" s="25">
        <v>345.9</v>
      </c>
      <c r="C55" s="20" t="s">
        <v>142</v>
      </c>
      <c r="D55" s="46">
        <v>0</v>
      </c>
      <c r="E55" s="46">
        <v>100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100</v>
      </c>
      <c r="O55" s="47">
        <f t="shared" si="8"/>
        <v>0.0052943667937314694</v>
      </c>
      <c r="P55" s="9"/>
    </row>
    <row r="56" spans="1:16" ht="15">
      <c r="A56" s="12"/>
      <c r="B56" s="25">
        <v>347.1</v>
      </c>
      <c r="C56" s="20" t="s">
        <v>59</v>
      </c>
      <c r="D56" s="46">
        <v>7311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7311</v>
      </c>
      <c r="O56" s="47">
        <f t="shared" si="8"/>
        <v>0.38707115628970773</v>
      </c>
      <c r="P56" s="9"/>
    </row>
    <row r="57" spans="1:16" ht="15">
      <c r="A57" s="12"/>
      <c r="B57" s="25">
        <v>347.2</v>
      </c>
      <c r="C57" s="20" t="s">
        <v>60</v>
      </c>
      <c r="D57" s="46">
        <v>229729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229729</v>
      </c>
      <c r="O57" s="47">
        <f t="shared" si="8"/>
        <v>12.162695891571367</v>
      </c>
      <c r="P57" s="9"/>
    </row>
    <row r="58" spans="1:16" ht="15">
      <c r="A58" s="12"/>
      <c r="B58" s="25">
        <v>347.5</v>
      </c>
      <c r="C58" s="20" t="s">
        <v>62</v>
      </c>
      <c r="D58" s="46">
        <v>1063755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1063755</v>
      </c>
      <c r="O58" s="47">
        <f t="shared" si="8"/>
        <v>56.319091486658195</v>
      </c>
      <c r="P58" s="9"/>
    </row>
    <row r="59" spans="1:16" ht="15">
      <c r="A59" s="12"/>
      <c r="B59" s="25">
        <v>347.9</v>
      </c>
      <c r="C59" s="20" t="s">
        <v>63</v>
      </c>
      <c r="D59" s="46">
        <v>7606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7606</v>
      </c>
      <c r="O59" s="47">
        <f t="shared" si="8"/>
        <v>0.40268953833121557</v>
      </c>
      <c r="P59" s="9"/>
    </row>
    <row r="60" spans="1:16" ht="15">
      <c r="A60" s="12"/>
      <c r="B60" s="25">
        <v>349</v>
      </c>
      <c r="C60" s="20" t="s">
        <v>1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230531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230531</v>
      </c>
      <c r="O60" s="47">
        <f t="shared" si="8"/>
        <v>12.205156713257095</v>
      </c>
      <c r="P60" s="9"/>
    </row>
    <row r="61" spans="1:16" ht="15.75">
      <c r="A61" s="29" t="s">
        <v>47</v>
      </c>
      <c r="B61" s="30"/>
      <c r="C61" s="31"/>
      <c r="D61" s="32">
        <f aca="true" t="shared" si="11" ref="D61:M61">SUM(D62:D65)</f>
        <v>126861</v>
      </c>
      <c r="E61" s="32">
        <f t="shared" si="11"/>
        <v>0</v>
      </c>
      <c r="F61" s="32">
        <f t="shared" si="11"/>
        <v>0</v>
      </c>
      <c r="G61" s="32">
        <f t="shared" si="11"/>
        <v>0</v>
      </c>
      <c r="H61" s="32">
        <f t="shared" si="11"/>
        <v>0</v>
      </c>
      <c r="I61" s="32">
        <f t="shared" si="11"/>
        <v>0</v>
      </c>
      <c r="J61" s="32">
        <f t="shared" si="11"/>
        <v>0</v>
      </c>
      <c r="K61" s="32">
        <f t="shared" si="11"/>
        <v>0</v>
      </c>
      <c r="L61" s="32">
        <f t="shared" si="11"/>
        <v>0</v>
      </c>
      <c r="M61" s="32">
        <f t="shared" si="11"/>
        <v>0</v>
      </c>
      <c r="N61" s="32">
        <f aca="true" t="shared" si="12" ref="N61:N67">SUM(D61:M61)</f>
        <v>126861</v>
      </c>
      <c r="O61" s="45">
        <f t="shared" si="8"/>
        <v>6.71648665819568</v>
      </c>
      <c r="P61" s="10"/>
    </row>
    <row r="62" spans="1:16" ht="15">
      <c r="A62" s="13"/>
      <c r="B62" s="39">
        <v>351.1</v>
      </c>
      <c r="C62" s="21" t="s">
        <v>66</v>
      </c>
      <c r="D62" s="46">
        <v>47063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47063</v>
      </c>
      <c r="O62" s="47">
        <f t="shared" si="8"/>
        <v>2.4916878441338417</v>
      </c>
      <c r="P62" s="9"/>
    </row>
    <row r="63" spans="1:16" ht="15">
      <c r="A63" s="13"/>
      <c r="B63" s="39">
        <v>352</v>
      </c>
      <c r="C63" s="21" t="s">
        <v>67</v>
      </c>
      <c r="D63" s="46">
        <v>10059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10059</v>
      </c>
      <c r="O63" s="47">
        <f t="shared" si="8"/>
        <v>0.5325603557814486</v>
      </c>
      <c r="P63" s="9"/>
    </row>
    <row r="64" spans="1:16" ht="15">
      <c r="A64" s="13"/>
      <c r="B64" s="39">
        <v>354</v>
      </c>
      <c r="C64" s="21" t="s">
        <v>68</v>
      </c>
      <c r="D64" s="46">
        <v>8439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8439</v>
      </c>
      <c r="O64" s="47">
        <f t="shared" si="8"/>
        <v>0.44679161372299875</v>
      </c>
      <c r="P64" s="9"/>
    </row>
    <row r="65" spans="1:16" ht="15">
      <c r="A65" s="13"/>
      <c r="B65" s="39">
        <v>359</v>
      </c>
      <c r="C65" s="21" t="s">
        <v>70</v>
      </c>
      <c r="D65" s="46">
        <v>61300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61300</v>
      </c>
      <c r="O65" s="47">
        <f t="shared" si="8"/>
        <v>3.245446844557391</v>
      </c>
      <c r="P65" s="9"/>
    </row>
    <row r="66" spans="1:16" ht="15.75">
      <c r="A66" s="29" t="s">
        <v>4</v>
      </c>
      <c r="B66" s="30"/>
      <c r="C66" s="31"/>
      <c r="D66" s="32">
        <f aca="true" t="shared" si="13" ref="D66:M66">SUM(D67:D74)</f>
        <v>481308</v>
      </c>
      <c r="E66" s="32">
        <f t="shared" si="13"/>
        <v>28386</v>
      </c>
      <c r="F66" s="32">
        <f t="shared" si="13"/>
        <v>0</v>
      </c>
      <c r="G66" s="32">
        <f t="shared" si="13"/>
        <v>0</v>
      </c>
      <c r="H66" s="32">
        <f t="shared" si="13"/>
        <v>0</v>
      </c>
      <c r="I66" s="32">
        <f t="shared" si="13"/>
        <v>554475</v>
      </c>
      <c r="J66" s="32">
        <f t="shared" si="13"/>
        <v>0</v>
      </c>
      <c r="K66" s="32">
        <f t="shared" si="13"/>
        <v>7515900</v>
      </c>
      <c r="L66" s="32">
        <f t="shared" si="13"/>
        <v>0</v>
      </c>
      <c r="M66" s="32">
        <f t="shared" si="13"/>
        <v>0</v>
      </c>
      <c r="N66" s="32">
        <f t="shared" si="12"/>
        <v>8580069</v>
      </c>
      <c r="O66" s="45">
        <f t="shared" si="8"/>
        <v>454.26032401524776</v>
      </c>
      <c r="P66" s="10"/>
    </row>
    <row r="67" spans="1:16" ht="15">
      <c r="A67" s="12"/>
      <c r="B67" s="25">
        <v>361.1</v>
      </c>
      <c r="C67" s="20" t="s">
        <v>71</v>
      </c>
      <c r="D67" s="46">
        <v>43454</v>
      </c>
      <c r="E67" s="46">
        <v>12507</v>
      </c>
      <c r="F67" s="46">
        <v>0</v>
      </c>
      <c r="G67" s="46">
        <v>0</v>
      </c>
      <c r="H67" s="46">
        <v>0</v>
      </c>
      <c r="I67" s="46">
        <v>101566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157527</v>
      </c>
      <c r="O67" s="47">
        <f t="shared" si="8"/>
        <v>8.340057179161372</v>
      </c>
      <c r="P67" s="9"/>
    </row>
    <row r="68" spans="1:16" ht="15">
      <c r="A68" s="12"/>
      <c r="B68" s="25">
        <v>361.3</v>
      </c>
      <c r="C68" s="20" t="s">
        <v>72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4456783</v>
      </c>
      <c r="L68" s="46">
        <v>0</v>
      </c>
      <c r="M68" s="46">
        <v>0</v>
      </c>
      <c r="N68" s="46">
        <f aca="true" t="shared" si="14" ref="N68:N74">SUM(D68:M68)</f>
        <v>4456783</v>
      </c>
      <c r="O68" s="47">
        <f t="shared" si="8"/>
        <v>235.95843922066922</v>
      </c>
      <c r="P68" s="9"/>
    </row>
    <row r="69" spans="1:16" ht="15">
      <c r="A69" s="12"/>
      <c r="B69" s="25">
        <v>362</v>
      </c>
      <c r="C69" s="20" t="s">
        <v>93</v>
      </c>
      <c r="D69" s="46">
        <v>1589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1589</v>
      </c>
      <c r="O69" s="47">
        <f aca="true" t="shared" si="15" ref="O69:O81">(N69/O$83)</f>
        <v>0.08412748835239306</v>
      </c>
      <c r="P69" s="9"/>
    </row>
    <row r="70" spans="1:16" ht="15">
      <c r="A70" s="12"/>
      <c r="B70" s="25">
        <v>365</v>
      </c>
      <c r="C70" s="20" t="s">
        <v>113</v>
      </c>
      <c r="D70" s="46">
        <v>24973</v>
      </c>
      <c r="E70" s="46">
        <v>0</v>
      </c>
      <c r="F70" s="46">
        <v>0</v>
      </c>
      <c r="G70" s="46">
        <v>0</v>
      </c>
      <c r="H70" s="46">
        <v>0</v>
      </c>
      <c r="I70" s="46">
        <v>84660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109633</v>
      </c>
      <c r="O70" s="47">
        <f t="shared" si="15"/>
        <v>5.804373146971622</v>
      </c>
      <c r="P70" s="9"/>
    </row>
    <row r="71" spans="1:16" ht="15">
      <c r="A71" s="12"/>
      <c r="B71" s="25">
        <v>366</v>
      </c>
      <c r="C71" s="20" t="s">
        <v>74</v>
      </c>
      <c r="D71" s="46">
        <v>32441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32441</v>
      </c>
      <c r="O71" s="47">
        <f t="shared" si="15"/>
        <v>1.7175455315544261</v>
      </c>
      <c r="P71" s="9"/>
    </row>
    <row r="72" spans="1:16" ht="15">
      <c r="A72" s="12"/>
      <c r="B72" s="25">
        <v>368</v>
      </c>
      <c r="C72" s="20" t="s">
        <v>75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3059117</v>
      </c>
      <c r="L72" s="46">
        <v>0</v>
      </c>
      <c r="M72" s="46">
        <v>0</v>
      </c>
      <c r="N72" s="46">
        <f t="shared" si="14"/>
        <v>3059117</v>
      </c>
      <c r="O72" s="47">
        <f t="shared" si="15"/>
        <v>161.9608746293943</v>
      </c>
      <c r="P72" s="9"/>
    </row>
    <row r="73" spans="1:16" ht="15">
      <c r="A73" s="12"/>
      <c r="B73" s="25">
        <v>369.3</v>
      </c>
      <c r="C73" s="20" t="s">
        <v>128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6721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6721</v>
      </c>
      <c r="O73" s="47">
        <f t="shared" si="15"/>
        <v>0.3558343922066921</v>
      </c>
      <c r="P73" s="9"/>
    </row>
    <row r="74" spans="1:16" ht="15">
      <c r="A74" s="12"/>
      <c r="B74" s="25">
        <v>369.9</v>
      </c>
      <c r="C74" s="20" t="s">
        <v>76</v>
      </c>
      <c r="D74" s="46">
        <v>378851</v>
      </c>
      <c r="E74" s="46">
        <v>15879</v>
      </c>
      <c r="F74" s="46">
        <v>0</v>
      </c>
      <c r="G74" s="46">
        <v>0</v>
      </c>
      <c r="H74" s="46">
        <v>0</v>
      </c>
      <c r="I74" s="46">
        <v>361528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756258</v>
      </c>
      <c r="O74" s="47">
        <f t="shared" si="15"/>
        <v>40.039072426937736</v>
      </c>
      <c r="P74" s="9"/>
    </row>
    <row r="75" spans="1:16" ht="15.75">
      <c r="A75" s="29" t="s">
        <v>48</v>
      </c>
      <c r="B75" s="30"/>
      <c r="C75" s="31"/>
      <c r="D75" s="32">
        <f aca="true" t="shared" si="16" ref="D75:M75">SUM(D76:D80)</f>
        <v>9969451</v>
      </c>
      <c r="E75" s="32">
        <f t="shared" si="16"/>
        <v>1457081</v>
      </c>
      <c r="F75" s="32">
        <f t="shared" si="16"/>
        <v>0</v>
      </c>
      <c r="G75" s="32">
        <f t="shared" si="16"/>
        <v>0</v>
      </c>
      <c r="H75" s="32">
        <f t="shared" si="16"/>
        <v>0</v>
      </c>
      <c r="I75" s="32">
        <f t="shared" si="16"/>
        <v>359728</v>
      </c>
      <c r="J75" s="32">
        <f t="shared" si="16"/>
        <v>0</v>
      </c>
      <c r="K75" s="32">
        <f t="shared" si="16"/>
        <v>0</v>
      </c>
      <c r="L75" s="32">
        <f t="shared" si="16"/>
        <v>0</v>
      </c>
      <c r="M75" s="32">
        <f t="shared" si="16"/>
        <v>0</v>
      </c>
      <c r="N75" s="32">
        <f aca="true" t="shared" si="17" ref="N75:N81">SUM(D75:M75)</f>
        <v>11786260</v>
      </c>
      <c r="O75" s="45">
        <f t="shared" si="15"/>
        <v>624.0078356628547</v>
      </c>
      <c r="P75" s="9"/>
    </row>
    <row r="76" spans="1:16" ht="15">
      <c r="A76" s="12"/>
      <c r="B76" s="25">
        <v>381</v>
      </c>
      <c r="C76" s="20" t="s">
        <v>77</v>
      </c>
      <c r="D76" s="46">
        <v>0</v>
      </c>
      <c r="E76" s="46">
        <v>1457081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1457081</v>
      </c>
      <c r="O76" s="47">
        <f t="shared" si="15"/>
        <v>77.14321262177043</v>
      </c>
      <c r="P76" s="9"/>
    </row>
    <row r="77" spans="1:16" ht="15">
      <c r="A77" s="12"/>
      <c r="B77" s="25">
        <v>382</v>
      </c>
      <c r="C77" s="20" t="s">
        <v>143</v>
      </c>
      <c r="D77" s="46">
        <v>9916751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9916751</v>
      </c>
      <c r="O77" s="47">
        <f t="shared" si="15"/>
        <v>525.0291719610335</v>
      </c>
      <c r="P77" s="9"/>
    </row>
    <row r="78" spans="1:16" ht="15">
      <c r="A78" s="12"/>
      <c r="B78" s="25">
        <v>388.1</v>
      </c>
      <c r="C78" s="20" t="s">
        <v>144</v>
      </c>
      <c r="D78" s="46">
        <v>52700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7"/>
        <v>52700</v>
      </c>
      <c r="O78" s="47">
        <f t="shared" si="15"/>
        <v>2.7901313002964847</v>
      </c>
      <c r="P78" s="9"/>
    </row>
    <row r="79" spans="1:16" ht="15">
      <c r="A79" s="12"/>
      <c r="B79" s="25">
        <v>389.8</v>
      </c>
      <c r="C79" s="20" t="s">
        <v>145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50971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7"/>
        <v>50971</v>
      </c>
      <c r="O79" s="47">
        <f t="shared" si="15"/>
        <v>2.6985916984328675</v>
      </c>
      <c r="P79" s="9"/>
    </row>
    <row r="80" spans="1:16" ht="15.75" thickBot="1">
      <c r="A80" s="12"/>
      <c r="B80" s="25">
        <v>389.9</v>
      </c>
      <c r="C80" s="20" t="s">
        <v>146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308757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7"/>
        <v>308757</v>
      </c>
      <c r="O80" s="47">
        <f t="shared" si="15"/>
        <v>16.346728081321473</v>
      </c>
      <c r="P80" s="9"/>
    </row>
    <row r="81" spans="1:119" ht="16.5" thickBot="1">
      <c r="A81" s="14" t="s">
        <v>64</v>
      </c>
      <c r="B81" s="23"/>
      <c r="C81" s="22"/>
      <c r="D81" s="15">
        <f aca="true" t="shared" si="18" ref="D81:M81">SUM(D5,D16,D26,D43,D61,D66,D75)</f>
        <v>19277566</v>
      </c>
      <c r="E81" s="15">
        <f t="shared" si="18"/>
        <v>4317009</v>
      </c>
      <c r="F81" s="15">
        <f t="shared" si="18"/>
        <v>0</v>
      </c>
      <c r="G81" s="15">
        <f t="shared" si="18"/>
        <v>0</v>
      </c>
      <c r="H81" s="15">
        <f t="shared" si="18"/>
        <v>0</v>
      </c>
      <c r="I81" s="15">
        <f t="shared" si="18"/>
        <v>56081224</v>
      </c>
      <c r="J81" s="15">
        <f t="shared" si="18"/>
        <v>0</v>
      </c>
      <c r="K81" s="15">
        <f t="shared" si="18"/>
        <v>7515900</v>
      </c>
      <c r="L81" s="15">
        <f t="shared" si="18"/>
        <v>0</v>
      </c>
      <c r="M81" s="15">
        <f t="shared" si="18"/>
        <v>0</v>
      </c>
      <c r="N81" s="15">
        <f t="shared" si="17"/>
        <v>87191699</v>
      </c>
      <c r="O81" s="38">
        <f t="shared" si="15"/>
        <v>4616.248358746294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5" ht="15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5" ht="15">
      <c r="A83" s="40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8" t="s">
        <v>153</v>
      </c>
      <c r="M83" s="48"/>
      <c r="N83" s="48"/>
      <c r="O83" s="43">
        <v>18888</v>
      </c>
    </row>
    <row r="84" spans="1:15" ht="15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1"/>
    </row>
    <row r="85" spans="1:15" ht="15.75" customHeight="1" thickBot="1">
      <c r="A85" s="52" t="s">
        <v>96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</sheetData>
  <sheetProtection/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79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80</v>
      </c>
      <c r="F4" s="34" t="s">
        <v>81</v>
      </c>
      <c r="G4" s="34" t="s">
        <v>82</v>
      </c>
      <c r="H4" s="34" t="s">
        <v>6</v>
      </c>
      <c r="I4" s="34" t="s">
        <v>7</v>
      </c>
      <c r="J4" s="35" t="s">
        <v>83</v>
      </c>
      <c r="K4" s="35" t="s">
        <v>8</v>
      </c>
      <c r="L4" s="35" t="s">
        <v>9</v>
      </c>
      <c r="M4" s="35" t="s">
        <v>10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4268444</v>
      </c>
      <c r="E5" s="27">
        <f t="shared" si="0"/>
        <v>899718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728956</v>
      </c>
      <c r="N5" s="28">
        <f>SUM(D5:M5)</f>
        <v>5897118</v>
      </c>
      <c r="O5" s="33">
        <f aca="true" t="shared" si="1" ref="O5:O36">(N5/O$83)</f>
        <v>323.9284811864872</v>
      </c>
      <c r="P5" s="6"/>
    </row>
    <row r="6" spans="1:16" ht="15">
      <c r="A6" s="12"/>
      <c r="B6" s="25">
        <v>311</v>
      </c>
      <c r="C6" s="20" t="s">
        <v>3</v>
      </c>
      <c r="D6" s="46">
        <v>1772417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728956</v>
      </c>
      <c r="N6" s="46">
        <f>SUM(D6:M6)</f>
        <v>2501373</v>
      </c>
      <c r="O6" s="47">
        <f t="shared" si="1"/>
        <v>137.40032957978576</v>
      </c>
      <c r="P6" s="9"/>
    </row>
    <row r="7" spans="1:16" ht="15">
      <c r="A7" s="12"/>
      <c r="B7" s="25">
        <v>312.3</v>
      </c>
      <c r="C7" s="20" t="s">
        <v>11</v>
      </c>
      <c r="D7" s="46">
        <v>0</v>
      </c>
      <c r="E7" s="46">
        <v>91441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91441</v>
      </c>
      <c r="O7" s="47">
        <f t="shared" si="1"/>
        <v>5.022850865146937</v>
      </c>
      <c r="P7" s="9"/>
    </row>
    <row r="8" spans="1:16" ht="15">
      <c r="A8" s="12"/>
      <c r="B8" s="25">
        <v>312.41</v>
      </c>
      <c r="C8" s="20" t="s">
        <v>13</v>
      </c>
      <c r="D8" s="46">
        <v>0</v>
      </c>
      <c r="E8" s="46">
        <v>496112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496112</v>
      </c>
      <c r="O8" s="47">
        <f t="shared" si="1"/>
        <v>27.25141444658061</v>
      </c>
      <c r="P8" s="9"/>
    </row>
    <row r="9" spans="1:16" ht="15">
      <c r="A9" s="12"/>
      <c r="B9" s="25">
        <v>312.42</v>
      </c>
      <c r="C9" s="20" t="s">
        <v>12</v>
      </c>
      <c r="D9" s="46">
        <v>0</v>
      </c>
      <c r="E9" s="46">
        <v>312165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312165</v>
      </c>
      <c r="O9" s="47">
        <f t="shared" si="1"/>
        <v>17.147212304312003</v>
      </c>
      <c r="P9" s="9"/>
    </row>
    <row r="10" spans="1:16" ht="15">
      <c r="A10" s="12"/>
      <c r="B10" s="25">
        <v>314.1</v>
      </c>
      <c r="C10" s="20" t="s">
        <v>14</v>
      </c>
      <c r="D10" s="46">
        <v>1617432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1617432</v>
      </c>
      <c r="O10" s="47">
        <f t="shared" si="1"/>
        <v>88.8454820104367</v>
      </c>
      <c r="P10" s="9"/>
    </row>
    <row r="11" spans="1:16" ht="15">
      <c r="A11" s="12"/>
      <c r="B11" s="25">
        <v>314.3</v>
      </c>
      <c r="C11" s="20" t="s">
        <v>15</v>
      </c>
      <c r="D11" s="46">
        <v>276955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276955</v>
      </c>
      <c r="O11" s="47">
        <f t="shared" si="1"/>
        <v>15.21312826146663</v>
      </c>
      <c r="P11" s="9"/>
    </row>
    <row r="12" spans="1:16" ht="15">
      <c r="A12" s="12"/>
      <c r="B12" s="25">
        <v>314.4</v>
      </c>
      <c r="C12" s="20" t="s">
        <v>16</v>
      </c>
      <c r="D12" s="46">
        <v>25894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25894</v>
      </c>
      <c r="O12" s="47">
        <f t="shared" si="1"/>
        <v>1.422356495468278</v>
      </c>
      <c r="P12" s="9"/>
    </row>
    <row r="13" spans="1:16" ht="15">
      <c r="A13" s="12"/>
      <c r="B13" s="25">
        <v>315</v>
      </c>
      <c r="C13" s="20" t="s">
        <v>103</v>
      </c>
      <c r="D13" s="46">
        <v>575746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575746</v>
      </c>
      <c r="O13" s="47">
        <f t="shared" si="1"/>
        <v>31.625707223290306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SUM(D15:D25)</f>
        <v>618333</v>
      </c>
      <c r="E14" s="32">
        <f t="shared" si="3"/>
        <v>198319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691842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1508494</v>
      </c>
      <c r="O14" s="45">
        <f t="shared" si="1"/>
        <v>82.86152156001098</v>
      </c>
      <c r="P14" s="10"/>
    </row>
    <row r="15" spans="1:16" ht="15">
      <c r="A15" s="12"/>
      <c r="B15" s="25">
        <v>322</v>
      </c>
      <c r="C15" s="20" t="s">
        <v>0</v>
      </c>
      <c r="D15" s="46">
        <v>232566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232566</v>
      </c>
      <c r="O15" s="47">
        <f t="shared" si="1"/>
        <v>12.77484207635265</v>
      </c>
      <c r="P15" s="9"/>
    </row>
    <row r="16" spans="1:16" ht="15">
      <c r="A16" s="12"/>
      <c r="B16" s="25">
        <v>323.1</v>
      </c>
      <c r="C16" s="20" t="s">
        <v>19</v>
      </c>
      <c r="D16" s="46">
        <v>120550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4">SUM(D16:M16)</f>
        <v>120550</v>
      </c>
      <c r="O16" s="47">
        <f t="shared" si="1"/>
        <v>6.621807195825323</v>
      </c>
      <c r="P16" s="9"/>
    </row>
    <row r="17" spans="1:16" ht="15">
      <c r="A17" s="12"/>
      <c r="B17" s="25">
        <v>323.4</v>
      </c>
      <c r="C17" s="20" t="s">
        <v>21</v>
      </c>
      <c r="D17" s="46">
        <v>21951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21951</v>
      </c>
      <c r="O17" s="47">
        <f t="shared" si="1"/>
        <v>1.2057676462510298</v>
      </c>
      <c r="P17" s="9"/>
    </row>
    <row r="18" spans="1:16" ht="15">
      <c r="A18" s="12"/>
      <c r="B18" s="25">
        <v>323.7</v>
      </c>
      <c r="C18" s="20" t="s">
        <v>22</v>
      </c>
      <c r="D18" s="46">
        <v>4685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4685</v>
      </c>
      <c r="O18" s="47">
        <f t="shared" si="1"/>
        <v>0.2573468827245262</v>
      </c>
      <c r="P18" s="9"/>
    </row>
    <row r="19" spans="1:16" ht="15">
      <c r="A19" s="12"/>
      <c r="B19" s="25">
        <v>324.21</v>
      </c>
      <c r="C19" s="20" t="s">
        <v>23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500996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500996</v>
      </c>
      <c r="O19" s="47">
        <f t="shared" si="1"/>
        <v>27.519692392199946</v>
      </c>
      <c r="P19" s="9"/>
    </row>
    <row r="20" spans="1:16" ht="15">
      <c r="A20" s="12"/>
      <c r="B20" s="25">
        <v>324.22</v>
      </c>
      <c r="C20" s="20" t="s">
        <v>137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190846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190846</v>
      </c>
      <c r="O20" s="47">
        <f t="shared" si="1"/>
        <v>10.483163965943422</v>
      </c>
      <c r="P20" s="9"/>
    </row>
    <row r="21" spans="1:16" ht="15">
      <c r="A21" s="12"/>
      <c r="B21" s="25">
        <v>324.31</v>
      </c>
      <c r="C21" s="20" t="s">
        <v>24</v>
      </c>
      <c r="D21" s="46">
        <v>0</v>
      </c>
      <c r="E21" s="46">
        <v>129324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129324</v>
      </c>
      <c r="O21" s="47">
        <f t="shared" si="1"/>
        <v>7.103762702554243</v>
      </c>
      <c r="P21" s="9"/>
    </row>
    <row r="22" spans="1:16" ht="15">
      <c r="A22" s="12"/>
      <c r="B22" s="25">
        <v>324.32</v>
      </c>
      <c r="C22" s="20" t="s">
        <v>132</v>
      </c>
      <c r="D22" s="46">
        <v>0</v>
      </c>
      <c r="E22" s="46">
        <v>68995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68995</v>
      </c>
      <c r="O22" s="47">
        <f t="shared" si="1"/>
        <v>3.7898928865696235</v>
      </c>
      <c r="P22" s="9"/>
    </row>
    <row r="23" spans="1:16" ht="15">
      <c r="A23" s="12"/>
      <c r="B23" s="25">
        <v>324.71</v>
      </c>
      <c r="C23" s="20" t="s">
        <v>26</v>
      </c>
      <c r="D23" s="46">
        <v>99955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99955</v>
      </c>
      <c r="O23" s="47">
        <f t="shared" si="1"/>
        <v>5.490524581159022</v>
      </c>
      <c r="P23" s="9"/>
    </row>
    <row r="24" spans="1:16" ht="15">
      <c r="A24" s="12"/>
      <c r="B24" s="25">
        <v>324.72</v>
      </c>
      <c r="C24" s="20" t="s">
        <v>138</v>
      </c>
      <c r="D24" s="46">
        <v>48334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48334</v>
      </c>
      <c r="O24" s="47">
        <f t="shared" si="1"/>
        <v>2.654984894259819</v>
      </c>
      <c r="P24" s="9"/>
    </row>
    <row r="25" spans="1:16" ht="15">
      <c r="A25" s="12"/>
      <c r="B25" s="25">
        <v>329</v>
      </c>
      <c r="C25" s="20" t="s">
        <v>88</v>
      </c>
      <c r="D25" s="46">
        <v>90292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5" ref="N25:N31">SUM(D25:M25)</f>
        <v>90292</v>
      </c>
      <c r="O25" s="47">
        <f t="shared" si="1"/>
        <v>4.959736336171382</v>
      </c>
      <c r="P25" s="9"/>
    </row>
    <row r="26" spans="1:16" ht="15.75">
      <c r="A26" s="29" t="s">
        <v>28</v>
      </c>
      <c r="B26" s="30"/>
      <c r="C26" s="31"/>
      <c r="D26" s="32">
        <f aca="true" t="shared" si="6" ref="D26:M26">SUM(D27:D42)</f>
        <v>2371887</v>
      </c>
      <c r="E26" s="32">
        <f t="shared" si="6"/>
        <v>239712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504694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3116293</v>
      </c>
      <c r="O26" s="45">
        <f t="shared" si="1"/>
        <v>171.17786322438891</v>
      </c>
      <c r="P26" s="10"/>
    </row>
    <row r="27" spans="1:16" ht="15">
      <c r="A27" s="12"/>
      <c r="B27" s="25">
        <v>331.2</v>
      </c>
      <c r="C27" s="20" t="s">
        <v>27</v>
      </c>
      <c r="D27" s="46">
        <v>19327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19327</v>
      </c>
      <c r="O27" s="47">
        <f t="shared" si="1"/>
        <v>1.061631419939577</v>
      </c>
      <c r="P27" s="9"/>
    </row>
    <row r="28" spans="1:16" ht="15">
      <c r="A28" s="12"/>
      <c r="B28" s="25">
        <v>331.41</v>
      </c>
      <c r="C28" s="20" t="s">
        <v>32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387930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387930</v>
      </c>
      <c r="O28" s="47">
        <f t="shared" si="1"/>
        <v>21.30898104916232</v>
      </c>
      <c r="P28" s="9"/>
    </row>
    <row r="29" spans="1:16" ht="15">
      <c r="A29" s="12"/>
      <c r="B29" s="25">
        <v>331.5</v>
      </c>
      <c r="C29" s="20" t="s">
        <v>29</v>
      </c>
      <c r="D29" s="46">
        <v>126287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126287</v>
      </c>
      <c r="O29" s="47">
        <f t="shared" si="1"/>
        <v>6.936940400988739</v>
      </c>
      <c r="P29" s="9"/>
    </row>
    <row r="30" spans="1:16" ht="15">
      <c r="A30" s="12"/>
      <c r="B30" s="25">
        <v>331.7</v>
      </c>
      <c r="C30" s="20" t="s">
        <v>139</v>
      </c>
      <c r="D30" s="46">
        <v>84349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84349</v>
      </c>
      <c r="O30" s="47">
        <f t="shared" si="1"/>
        <v>4.6332875583630875</v>
      </c>
      <c r="P30" s="9"/>
    </row>
    <row r="31" spans="1:16" ht="15">
      <c r="A31" s="12"/>
      <c r="B31" s="25">
        <v>334.35</v>
      </c>
      <c r="C31" s="20" t="s">
        <v>140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116764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116764</v>
      </c>
      <c r="O31" s="47">
        <f t="shared" si="1"/>
        <v>6.413842351002472</v>
      </c>
      <c r="P31" s="9"/>
    </row>
    <row r="32" spans="1:16" ht="15">
      <c r="A32" s="12"/>
      <c r="B32" s="25">
        <v>334.7</v>
      </c>
      <c r="C32" s="20" t="s">
        <v>119</v>
      </c>
      <c r="D32" s="46">
        <v>50000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7" ref="N32:N40">SUM(D32:M32)</f>
        <v>50000</v>
      </c>
      <c r="O32" s="47">
        <f t="shared" si="1"/>
        <v>2.7464982147761603</v>
      </c>
      <c r="P32" s="9"/>
    </row>
    <row r="33" spans="1:16" ht="15">
      <c r="A33" s="12"/>
      <c r="B33" s="25">
        <v>335.12</v>
      </c>
      <c r="C33" s="20" t="s">
        <v>106</v>
      </c>
      <c r="D33" s="46">
        <v>485143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485143</v>
      </c>
      <c r="O33" s="47">
        <f t="shared" si="1"/>
        <v>26.648887668223015</v>
      </c>
      <c r="P33" s="9"/>
    </row>
    <row r="34" spans="1:16" ht="15">
      <c r="A34" s="12"/>
      <c r="B34" s="25">
        <v>335.14</v>
      </c>
      <c r="C34" s="20" t="s">
        <v>107</v>
      </c>
      <c r="D34" s="46">
        <v>10746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10746</v>
      </c>
      <c r="O34" s="47">
        <f t="shared" si="1"/>
        <v>0.5902773963196923</v>
      </c>
      <c r="P34" s="9"/>
    </row>
    <row r="35" spans="1:16" ht="15">
      <c r="A35" s="12"/>
      <c r="B35" s="25">
        <v>335.15</v>
      </c>
      <c r="C35" s="20" t="s">
        <v>133</v>
      </c>
      <c r="D35" s="46">
        <v>7335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7335</v>
      </c>
      <c r="O35" s="47">
        <f t="shared" si="1"/>
        <v>0.40291128810766275</v>
      </c>
      <c r="P35" s="9"/>
    </row>
    <row r="36" spans="1:16" ht="15">
      <c r="A36" s="12"/>
      <c r="B36" s="25">
        <v>335.18</v>
      </c>
      <c r="C36" s="20" t="s">
        <v>108</v>
      </c>
      <c r="D36" s="46">
        <v>992145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992145</v>
      </c>
      <c r="O36" s="47">
        <f t="shared" si="1"/>
        <v>54.49848942598187</v>
      </c>
      <c r="P36" s="9"/>
    </row>
    <row r="37" spans="1:16" ht="15">
      <c r="A37" s="12"/>
      <c r="B37" s="25">
        <v>335.21</v>
      </c>
      <c r="C37" s="20" t="s">
        <v>38</v>
      </c>
      <c r="D37" s="46">
        <v>0</v>
      </c>
      <c r="E37" s="46">
        <v>1800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1800</v>
      </c>
      <c r="O37" s="47">
        <f aca="true" t="shared" si="8" ref="O37:O68">(N37/O$83)</f>
        <v>0.09887393573194178</v>
      </c>
      <c r="P37" s="9"/>
    </row>
    <row r="38" spans="1:16" ht="15">
      <c r="A38" s="12"/>
      <c r="B38" s="25">
        <v>335.29</v>
      </c>
      <c r="C38" s="20" t="s">
        <v>141</v>
      </c>
      <c r="D38" s="46">
        <v>52614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52614</v>
      </c>
      <c r="O38" s="47">
        <f t="shared" si="8"/>
        <v>2.8900851414446582</v>
      </c>
      <c r="P38" s="9"/>
    </row>
    <row r="39" spans="1:16" ht="15">
      <c r="A39" s="12"/>
      <c r="B39" s="25">
        <v>335.49</v>
      </c>
      <c r="C39" s="20" t="s">
        <v>121</v>
      </c>
      <c r="D39" s="46">
        <v>0</v>
      </c>
      <c r="E39" s="46">
        <v>159321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159321</v>
      </c>
      <c r="O39" s="47">
        <f t="shared" si="8"/>
        <v>8.751496841527054</v>
      </c>
      <c r="P39" s="9"/>
    </row>
    <row r="40" spans="1:16" ht="15">
      <c r="A40" s="12"/>
      <c r="B40" s="25">
        <v>335.7</v>
      </c>
      <c r="C40" s="20" t="s">
        <v>39</v>
      </c>
      <c r="D40" s="46">
        <v>383864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383864</v>
      </c>
      <c r="O40" s="47">
        <f t="shared" si="8"/>
        <v>21.085635814336722</v>
      </c>
      <c r="P40" s="9"/>
    </row>
    <row r="41" spans="1:16" ht="15">
      <c r="A41" s="12"/>
      <c r="B41" s="25">
        <v>337.7</v>
      </c>
      <c r="C41" s="20" t="s">
        <v>98</v>
      </c>
      <c r="D41" s="46">
        <v>150211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150211</v>
      </c>
      <c r="O41" s="47">
        <f t="shared" si="8"/>
        <v>8.251084866794837</v>
      </c>
      <c r="P41" s="9"/>
    </row>
    <row r="42" spans="1:16" ht="15">
      <c r="A42" s="12"/>
      <c r="B42" s="25">
        <v>338</v>
      </c>
      <c r="C42" s="20" t="s">
        <v>40</v>
      </c>
      <c r="D42" s="46">
        <v>9866</v>
      </c>
      <c r="E42" s="46">
        <v>78591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88457</v>
      </c>
      <c r="O42" s="47">
        <f t="shared" si="8"/>
        <v>4.8589398516890965</v>
      </c>
      <c r="P42" s="9"/>
    </row>
    <row r="43" spans="1:16" ht="15.75">
      <c r="A43" s="29" t="s">
        <v>46</v>
      </c>
      <c r="B43" s="30"/>
      <c r="C43" s="31"/>
      <c r="D43" s="32">
        <f aca="true" t="shared" si="9" ref="D43:M43">SUM(D44:D60)</f>
        <v>1529880</v>
      </c>
      <c r="E43" s="32">
        <f t="shared" si="9"/>
        <v>669580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52160510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100</v>
      </c>
      <c r="N43" s="32">
        <f>SUM(D43:M43)</f>
        <v>54360070</v>
      </c>
      <c r="O43" s="45">
        <f t="shared" si="8"/>
        <v>2985.996704202142</v>
      </c>
      <c r="P43" s="10"/>
    </row>
    <row r="44" spans="1:16" ht="15">
      <c r="A44" s="12"/>
      <c r="B44" s="25">
        <v>341.9</v>
      </c>
      <c r="C44" s="20" t="s">
        <v>109</v>
      </c>
      <c r="D44" s="46">
        <v>39352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aca="true" t="shared" si="10" ref="N44:N60">SUM(D44:M44)</f>
        <v>39352</v>
      </c>
      <c r="O44" s="47">
        <f t="shared" si="8"/>
        <v>2.161603954957429</v>
      </c>
      <c r="P44" s="9"/>
    </row>
    <row r="45" spans="1:16" ht="15">
      <c r="A45" s="12"/>
      <c r="B45" s="25">
        <v>342.1</v>
      </c>
      <c r="C45" s="20" t="s">
        <v>50</v>
      </c>
      <c r="D45" s="46">
        <v>129804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129804</v>
      </c>
      <c r="O45" s="47">
        <f t="shared" si="8"/>
        <v>7.130129085416095</v>
      </c>
      <c r="P45" s="9"/>
    </row>
    <row r="46" spans="1:16" ht="15">
      <c r="A46" s="12"/>
      <c r="B46" s="25">
        <v>342.2</v>
      </c>
      <c r="C46" s="20" t="s">
        <v>90</v>
      </c>
      <c r="D46" s="46">
        <v>0</v>
      </c>
      <c r="E46" s="46">
        <v>545695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545695</v>
      </c>
      <c r="O46" s="47">
        <f t="shared" si="8"/>
        <v>29.975006866245536</v>
      </c>
      <c r="P46" s="9"/>
    </row>
    <row r="47" spans="1:16" ht="15">
      <c r="A47" s="12"/>
      <c r="B47" s="25">
        <v>342.5</v>
      </c>
      <c r="C47" s="20" t="s">
        <v>91</v>
      </c>
      <c r="D47" s="46">
        <v>20618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20618</v>
      </c>
      <c r="O47" s="47">
        <f t="shared" si="8"/>
        <v>1.1325460038450974</v>
      </c>
      <c r="P47" s="9"/>
    </row>
    <row r="48" spans="1:16" ht="15">
      <c r="A48" s="12"/>
      <c r="B48" s="25">
        <v>343.1</v>
      </c>
      <c r="C48" s="20" t="s">
        <v>52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35871975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35871975</v>
      </c>
      <c r="O48" s="47">
        <f t="shared" si="8"/>
        <v>1970.446305959901</v>
      </c>
      <c r="P48" s="9"/>
    </row>
    <row r="49" spans="1:16" ht="15">
      <c r="A49" s="12"/>
      <c r="B49" s="25">
        <v>343.3</v>
      </c>
      <c r="C49" s="20" t="s">
        <v>53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4284362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4284362</v>
      </c>
      <c r="O49" s="47">
        <f t="shared" si="8"/>
        <v>235.3398516890964</v>
      </c>
      <c r="P49" s="9"/>
    </row>
    <row r="50" spans="1:16" ht="15">
      <c r="A50" s="12"/>
      <c r="B50" s="25">
        <v>343.4</v>
      </c>
      <c r="C50" s="20" t="s">
        <v>54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3040713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3040713</v>
      </c>
      <c r="O50" s="47">
        <f t="shared" si="8"/>
        <v>167.02625652293327</v>
      </c>
      <c r="P50" s="9"/>
    </row>
    <row r="51" spans="1:16" ht="15">
      <c r="A51" s="12"/>
      <c r="B51" s="25">
        <v>343.5</v>
      </c>
      <c r="C51" s="20" t="s">
        <v>55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4613547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4613547</v>
      </c>
      <c r="O51" s="47">
        <f t="shared" si="8"/>
        <v>253.42197198571822</v>
      </c>
      <c r="P51" s="9"/>
    </row>
    <row r="52" spans="1:16" ht="15">
      <c r="A52" s="12"/>
      <c r="B52" s="25">
        <v>343.9</v>
      </c>
      <c r="C52" s="20" t="s">
        <v>57</v>
      </c>
      <c r="D52" s="46">
        <v>8570</v>
      </c>
      <c r="E52" s="46">
        <v>0</v>
      </c>
      <c r="F52" s="46">
        <v>0</v>
      </c>
      <c r="G52" s="46">
        <v>0</v>
      </c>
      <c r="H52" s="46">
        <v>0</v>
      </c>
      <c r="I52" s="46">
        <v>637187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645757</v>
      </c>
      <c r="O52" s="47">
        <f t="shared" si="8"/>
        <v>35.47140895358418</v>
      </c>
      <c r="P52" s="9"/>
    </row>
    <row r="53" spans="1:16" ht="15">
      <c r="A53" s="12"/>
      <c r="B53" s="25">
        <v>344.1</v>
      </c>
      <c r="C53" s="20" t="s">
        <v>110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3519159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3519159</v>
      </c>
      <c r="O53" s="47">
        <f t="shared" si="8"/>
        <v>193.30727822026915</v>
      </c>
      <c r="P53" s="9"/>
    </row>
    <row r="54" spans="1:16" ht="15">
      <c r="A54" s="12"/>
      <c r="B54" s="25">
        <v>344.9</v>
      </c>
      <c r="C54" s="20" t="s">
        <v>111</v>
      </c>
      <c r="D54" s="46">
        <v>0</v>
      </c>
      <c r="E54" s="46">
        <v>123885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123885</v>
      </c>
      <c r="O54" s="47">
        <f t="shared" si="8"/>
        <v>6.804998626750892</v>
      </c>
      <c r="P54" s="9"/>
    </row>
    <row r="55" spans="1:16" ht="15">
      <c r="A55" s="12"/>
      <c r="B55" s="25">
        <v>345.9</v>
      </c>
      <c r="C55" s="20" t="s">
        <v>142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100</v>
      </c>
      <c r="N55" s="46">
        <f t="shared" si="10"/>
        <v>100</v>
      </c>
      <c r="O55" s="47">
        <f t="shared" si="8"/>
        <v>0.005492996429552321</v>
      </c>
      <c r="P55" s="9"/>
    </row>
    <row r="56" spans="1:16" ht="15">
      <c r="A56" s="12"/>
      <c r="B56" s="25">
        <v>347.1</v>
      </c>
      <c r="C56" s="20" t="s">
        <v>59</v>
      </c>
      <c r="D56" s="46">
        <v>7630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7630</v>
      </c>
      <c r="O56" s="47">
        <f t="shared" si="8"/>
        <v>0.41911562757484205</v>
      </c>
      <c r="P56" s="9"/>
    </row>
    <row r="57" spans="1:16" ht="15">
      <c r="A57" s="12"/>
      <c r="B57" s="25">
        <v>347.2</v>
      </c>
      <c r="C57" s="20" t="s">
        <v>60</v>
      </c>
      <c r="D57" s="46">
        <v>238483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238483</v>
      </c>
      <c r="O57" s="47">
        <f t="shared" si="8"/>
        <v>13.09986267508926</v>
      </c>
      <c r="P57" s="9"/>
    </row>
    <row r="58" spans="1:16" ht="15">
      <c r="A58" s="12"/>
      <c r="B58" s="25">
        <v>347.5</v>
      </c>
      <c r="C58" s="20" t="s">
        <v>62</v>
      </c>
      <c r="D58" s="46">
        <v>1077076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1077076</v>
      </c>
      <c r="O58" s="47">
        <f t="shared" si="8"/>
        <v>59.16374622356496</v>
      </c>
      <c r="P58" s="9"/>
    </row>
    <row r="59" spans="1:16" ht="15">
      <c r="A59" s="12"/>
      <c r="B59" s="25">
        <v>347.9</v>
      </c>
      <c r="C59" s="20" t="s">
        <v>63</v>
      </c>
      <c r="D59" s="46">
        <v>8347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8347</v>
      </c>
      <c r="O59" s="47">
        <f t="shared" si="8"/>
        <v>0.45850041197473224</v>
      </c>
      <c r="P59" s="9"/>
    </row>
    <row r="60" spans="1:16" ht="15">
      <c r="A60" s="12"/>
      <c r="B60" s="25">
        <v>349</v>
      </c>
      <c r="C60" s="20" t="s">
        <v>1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193567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193567</v>
      </c>
      <c r="O60" s="47">
        <f t="shared" si="8"/>
        <v>10.63262839879154</v>
      </c>
      <c r="P60" s="9"/>
    </row>
    <row r="61" spans="1:16" ht="15.75">
      <c r="A61" s="29" t="s">
        <v>47</v>
      </c>
      <c r="B61" s="30"/>
      <c r="C61" s="31"/>
      <c r="D61" s="32">
        <f aca="true" t="shared" si="11" ref="D61:M61">SUM(D62:D65)</f>
        <v>97592</v>
      </c>
      <c r="E61" s="32">
        <f t="shared" si="11"/>
        <v>650</v>
      </c>
      <c r="F61" s="32">
        <f t="shared" si="11"/>
        <v>0</v>
      </c>
      <c r="G61" s="32">
        <f t="shared" si="11"/>
        <v>0</v>
      </c>
      <c r="H61" s="32">
        <f t="shared" si="11"/>
        <v>0</v>
      </c>
      <c r="I61" s="32">
        <f t="shared" si="11"/>
        <v>0</v>
      </c>
      <c r="J61" s="32">
        <f t="shared" si="11"/>
        <v>0</v>
      </c>
      <c r="K61" s="32">
        <f t="shared" si="11"/>
        <v>0</v>
      </c>
      <c r="L61" s="32">
        <f t="shared" si="11"/>
        <v>0</v>
      </c>
      <c r="M61" s="32">
        <f t="shared" si="11"/>
        <v>0</v>
      </c>
      <c r="N61" s="32">
        <f aca="true" t="shared" si="12" ref="N61:N67">SUM(D61:M61)</f>
        <v>98242</v>
      </c>
      <c r="O61" s="45">
        <f t="shared" si="8"/>
        <v>5.396429552320791</v>
      </c>
      <c r="P61" s="10"/>
    </row>
    <row r="62" spans="1:16" ht="15">
      <c r="A62" s="13"/>
      <c r="B62" s="39">
        <v>351.1</v>
      </c>
      <c r="C62" s="21" t="s">
        <v>66</v>
      </c>
      <c r="D62" s="46">
        <v>36448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36448</v>
      </c>
      <c r="O62" s="47">
        <f t="shared" si="8"/>
        <v>2.00208733864323</v>
      </c>
      <c r="P62" s="9"/>
    </row>
    <row r="63" spans="1:16" ht="15">
      <c r="A63" s="13"/>
      <c r="B63" s="39">
        <v>352</v>
      </c>
      <c r="C63" s="21" t="s">
        <v>67</v>
      </c>
      <c r="D63" s="46">
        <v>10606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10606</v>
      </c>
      <c r="O63" s="47">
        <f t="shared" si="8"/>
        <v>0.5825872013183191</v>
      </c>
      <c r="P63" s="9"/>
    </row>
    <row r="64" spans="1:16" ht="15">
      <c r="A64" s="13"/>
      <c r="B64" s="39">
        <v>354</v>
      </c>
      <c r="C64" s="21" t="s">
        <v>68</v>
      </c>
      <c r="D64" s="46">
        <v>15444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15444</v>
      </c>
      <c r="O64" s="47">
        <f t="shared" si="8"/>
        <v>0.8483383685800604</v>
      </c>
      <c r="P64" s="9"/>
    </row>
    <row r="65" spans="1:16" ht="15">
      <c r="A65" s="13"/>
      <c r="B65" s="39">
        <v>359</v>
      </c>
      <c r="C65" s="21" t="s">
        <v>70</v>
      </c>
      <c r="D65" s="46">
        <v>35094</v>
      </c>
      <c r="E65" s="46">
        <v>650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35744</v>
      </c>
      <c r="O65" s="47">
        <f t="shared" si="8"/>
        <v>1.9634166437791816</v>
      </c>
      <c r="P65" s="9"/>
    </row>
    <row r="66" spans="1:16" ht="15.75">
      <c r="A66" s="29" t="s">
        <v>4</v>
      </c>
      <c r="B66" s="30"/>
      <c r="C66" s="31"/>
      <c r="D66" s="32">
        <f aca="true" t="shared" si="13" ref="D66:M66">SUM(D67:D74)</f>
        <v>771701</v>
      </c>
      <c r="E66" s="32">
        <f t="shared" si="13"/>
        <v>3512</v>
      </c>
      <c r="F66" s="32">
        <f t="shared" si="13"/>
        <v>0</v>
      </c>
      <c r="G66" s="32">
        <f t="shared" si="13"/>
        <v>0</v>
      </c>
      <c r="H66" s="32">
        <f t="shared" si="13"/>
        <v>0</v>
      </c>
      <c r="I66" s="32">
        <f t="shared" si="13"/>
        <v>500723</v>
      </c>
      <c r="J66" s="32">
        <f t="shared" si="13"/>
        <v>0</v>
      </c>
      <c r="K66" s="32">
        <f t="shared" si="13"/>
        <v>2803740</v>
      </c>
      <c r="L66" s="32">
        <f t="shared" si="13"/>
        <v>0</v>
      </c>
      <c r="M66" s="32">
        <f t="shared" si="13"/>
        <v>7175</v>
      </c>
      <c r="N66" s="32">
        <f t="shared" si="12"/>
        <v>4086851</v>
      </c>
      <c r="O66" s="45">
        <f t="shared" si="8"/>
        <v>224.49057951112331</v>
      </c>
      <c r="P66" s="10"/>
    </row>
    <row r="67" spans="1:16" ht="15">
      <c r="A67" s="12"/>
      <c r="B67" s="25">
        <v>361.1</v>
      </c>
      <c r="C67" s="20" t="s">
        <v>71</v>
      </c>
      <c r="D67" s="46">
        <v>47926</v>
      </c>
      <c r="E67" s="46">
        <v>1960</v>
      </c>
      <c r="F67" s="46">
        <v>0</v>
      </c>
      <c r="G67" s="46">
        <v>0</v>
      </c>
      <c r="H67" s="46">
        <v>0</v>
      </c>
      <c r="I67" s="46">
        <v>101649</v>
      </c>
      <c r="J67" s="46">
        <v>0</v>
      </c>
      <c r="K67" s="46">
        <v>0</v>
      </c>
      <c r="L67" s="46">
        <v>0</v>
      </c>
      <c r="M67" s="46">
        <v>7175</v>
      </c>
      <c r="N67" s="46">
        <f t="shared" si="12"/>
        <v>158710</v>
      </c>
      <c r="O67" s="47">
        <f t="shared" si="8"/>
        <v>8.71793463334249</v>
      </c>
      <c r="P67" s="9"/>
    </row>
    <row r="68" spans="1:16" ht="15">
      <c r="A68" s="12"/>
      <c r="B68" s="25">
        <v>361.3</v>
      </c>
      <c r="C68" s="20" t="s">
        <v>72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-317342</v>
      </c>
      <c r="L68" s="46">
        <v>0</v>
      </c>
      <c r="M68" s="46">
        <v>0</v>
      </c>
      <c r="N68" s="46">
        <f aca="true" t="shared" si="14" ref="N68:N74">SUM(D68:M68)</f>
        <v>-317342</v>
      </c>
      <c r="O68" s="47">
        <f t="shared" si="8"/>
        <v>-17.431584729469925</v>
      </c>
      <c r="P68" s="9"/>
    </row>
    <row r="69" spans="1:16" ht="15">
      <c r="A69" s="12"/>
      <c r="B69" s="25">
        <v>362</v>
      </c>
      <c r="C69" s="20" t="s">
        <v>93</v>
      </c>
      <c r="D69" s="46">
        <v>2564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2564</v>
      </c>
      <c r="O69" s="47">
        <f aca="true" t="shared" si="15" ref="O69:O81">(N69/O$83)</f>
        <v>0.1408404284537215</v>
      </c>
      <c r="P69" s="9"/>
    </row>
    <row r="70" spans="1:16" ht="15">
      <c r="A70" s="12"/>
      <c r="B70" s="25">
        <v>365</v>
      </c>
      <c r="C70" s="20" t="s">
        <v>113</v>
      </c>
      <c r="D70" s="46">
        <v>24362</v>
      </c>
      <c r="E70" s="46">
        <v>0</v>
      </c>
      <c r="F70" s="46">
        <v>0</v>
      </c>
      <c r="G70" s="46">
        <v>0</v>
      </c>
      <c r="H70" s="46">
        <v>0</v>
      </c>
      <c r="I70" s="46">
        <v>4456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28818</v>
      </c>
      <c r="O70" s="47">
        <f t="shared" si="15"/>
        <v>1.5829717110683879</v>
      </c>
      <c r="P70" s="9"/>
    </row>
    <row r="71" spans="1:16" ht="15">
      <c r="A71" s="12"/>
      <c r="B71" s="25">
        <v>366</v>
      </c>
      <c r="C71" s="20" t="s">
        <v>74</v>
      </c>
      <c r="D71" s="46">
        <v>20801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20801</v>
      </c>
      <c r="O71" s="47">
        <f t="shared" si="15"/>
        <v>1.1425981873111783</v>
      </c>
      <c r="P71" s="9"/>
    </row>
    <row r="72" spans="1:16" ht="15">
      <c r="A72" s="12"/>
      <c r="B72" s="25">
        <v>368</v>
      </c>
      <c r="C72" s="20" t="s">
        <v>75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3121082</v>
      </c>
      <c r="L72" s="46">
        <v>0</v>
      </c>
      <c r="M72" s="46">
        <v>0</v>
      </c>
      <c r="N72" s="46">
        <f t="shared" si="14"/>
        <v>3121082</v>
      </c>
      <c r="O72" s="47">
        <f t="shared" si="15"/>
        <v>171.44092282340017</v>
      </c>
      <c r="P72" s="9"/>
    </row>
    <row r="73" spans="1:16" ht="15">
      <c r="A73" s="12"/>
      <c r="B73" s="25">
        <v>369.3</v>
      </c>
      <c r="C73" s="20" t="s">
        <v>128</v>
      </c>
      <c r="D73" s="46">
        <v>259645</v>
      </c>
      <c r="E73" s="46">
        <v>0</v>
      </c>
      <c r="F73" s="46">
        <v>0</v>
      </c>
      <c r="G73" s="46">
        <v>0</v>
      </c>
      <c r="H73" s="46">
        <v>0</v>
      </c>
      <c r="I73" s="46">
        <v>2333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261978</v>
      </c>
      <c r="O73" s="47">
        <f t="shared" si="15"/>
        <v>14.39044218621258</v>
      </c>
      <c r="P73" s="9"/>
    </row>
    <row r="74" spans="1:16" ht="15">
      <c r="A74" s="12"/>
      <c r="B74" s="25">
        <v>369.9</v>
      </c>
      <c r="C74" s="20" t="s">
        <v>76</v>
      </c>
      <c r="D74" s="46">
        <v>416403</v>
      </c>
      <c r="E74" s="46">
        <v>1552</v>
      </c>
      <c r="F74" s="46">
        <v>0</v>
      </c>
      <c r="G74" s="46">
        <v>0</v>
      </c>
      <c r="H74" s="46">
        <v>0</v>
      </c>
      <c r="I74" s="46">
        <v>392285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810240</v>
      </c>
      <c r="O74" s="47">
        <f t="shared" si="15"/>
        <v>44.506454270804724</v>
      </c>
      <c r="P74" s="9"/>
    </row>
    <row r="75" spans="1:16" ht="15.75">
      <c r="A75" s="29" t="s">
        <v>48</v>
      </c>
      <c r="B75" s="30"/>
      <c r="C75" s="31"/>
      <c r="D75" s="32">
        <f aca="true" t="shared" si="16" ref="D75:M75">SUM(D76:D80)</f>
        <v>9984701</v>
      </c>
      <c r="E75" s="32">
        <f t="shared" si="16"/>
        <v>2073690</v>
      </c>
      <c r="F75" s="32">
        <f t="shared" si="16"/>
        <v>0</v>
      </c>
      <c r="G75" s="32">
        <f t="shared" si="16"/>
        <v>0</v>
      </c>
      <c r="H75" s="32">
        <f t="shared" si="16"/>
        <v>0</v>
      </c>
      <c r="I75" s="32">
        <f t="shared" si="16"/>
        <v>521315</v>
      </c>
      <c r="J75" s="32">
        <f t="shared" si="16"/>
        <v>0</v>
      </c>
      <c r="K75" s="32">
        <f t="shared" si="16"/>
        <v>0</v>
      </c>
      <c r="L75" s="32">
        <f t="shared" si="16"/>
        <v>0</v>
      </c>
      <c r="M75" s="32">
        <f t="shared" si="16"/>
        <v>0</v>
      </c>
      <c r="N75" s="32">
        <f aca="true" t="shared" si="17" ref="N75:N81">SUM(D75:M75)</f>
        <v>12579706</v>
      </c>
      <c r="O75" s="45">
        <f t="shared" si="15"/>
        <v>691.002801428179</v>
      </c>
      <c r="P75" s="9"/>
    </row>
    <row r="76" spans="1:16" ht="15">
      <c r="A76" s="12"/>
      <c r="B76" s="25">
        <v>381</v>
      </c>
      <c r="C76" s="20" t="s">
        <v>77</v>
      </c>
      <c r="D76" s="46">
        <v>0</v>
      </c>
      <c r="E76" s="46">
        <v>2073690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2073690</v>
      </c>
      <c r="O76" s="47">
        <f t="shared" si="15"/>
        <v>113.90771765998352</v>
      </c>
      <c r="P76" s="9"/>
    </row>
    <row r="77" spans="1:16" ht="15">
      <c r="A77" s="12"/>
      <c r="B77" s="25">
        <v>382</v>
      </c>
      <c r="C77" s="20" t="s">
        <v>143</v>
      </c>
      <c r="D77" s="46">
        <v>9916751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9916751</v>
      </c>
      <c r="O77" s="47">
        <f t="shared" si="15"/>
        <v>544.7267783575941</v>
      </c>
      <c r="P77" s="9"/>
    </row>
    <row r="78" spans="1:16" ht="15">
      <c r="A78" s="12"/>
      <c r="B78" s="25">
        <v>388.1</v>
      </c>
      <c r="C78" s="20" t="s">
        <v>144</v>
      </c>
      <c r="D78" s="46">
        <v>67950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7"/>
        <v>67950</v>
      </c>
      <c r="O78" s="47">
        <f t="shared" si="15"/>
        <v>3.732491073880802</v>
      </c>
      <c r="P78" s="9"/>
    </row>
    <row r="79" spans="1:16" ht="15">
      <c r="A79" s="12"/>
      <c r="B79" s="25">
        <v>389.8</v>
      </c>
      <c r="C79" s="20" t="s">
        <v>145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122393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7"/>
        <v>122393</v>
      </c>
      <c r="O79" s="47">
        <f t="shared" si="15"/>
        <v>6.723043120021972</v>
      </c>
      <c r="P79" s="9"/>
    </row>
    <row r="80" spans="1:16" ht="15.75" thickBot="1">
      <c r="A80" s="12"/>
      <c r="B80" s="25">
        <v>389.9</v>
      </c>
      <c r="C80" s="20" t="s">
        <v>146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398922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7"/>
        <v>398922</v>
      </c>
      <c r="O80" s="47">
        <f t="shared" si="15"/>
        <v>21.912771216698708</v>
      </c>
      <c r="P80" s="9"/>
    </row>
    <row r="81" spans="1:119" ht="16.5" thickBot="1">
      <c r="A81" s="14" t="s">
        <v>64</v>
      </c>
      <c r="B81" s="23"/>
      <c r="C81" s="22"/>
      <c r="D81" s="15">
        <f aca="true" t="shared" si="18" ref="D81:M81">SUM(D5,D14,D26,D43,D61,D66,D75)</f>
        <v>19642538</v>
      </c>
      <c r="E81" s="15">
        <f t="shared" si="18"/>
        <v>4085181</v>
      </c>
      <c r="F81" s="15">
        <f t="shared" si="18"/>
        <v>0</v>
      </c>
      <c r="G81" s="15">
        <f t="shared" si="18"/>
        <v>0</v>
      </c>
      <c r="H81" s="15">
        <f t="shared" si="18"/>
        <v>0</v>
      </c>
      <c r="I81" s="15">
        <f t="shared" si="18"/>
        <v>54379084</v>
      </c>
      <c r="J81" s="15">
        <f t="shared" si="18"/>
        <v>0</v>
      </c>
      <c r="K81" s="15">
        <f t="shared" si="18"/>
        <v>2803740</v>
      </c>
      <c r="L81" s="15">
        <f t="shared" si="18"/>
        <v>0</v>
      </c>
      <c r="M81" s="15">
        <f t="shared" si="18"/>
        <v>736231</v>
      </c>
      <c r="N81" s="15">
        <f t="shared" si="17"/>
        <v>81646774</v>
      </c>
      <c r="O81" s="38">
        <f t="shared" si="15"/>
        <v>4484.854380664652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5" ht="15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5" ht="15">
      <c r="A83" s="40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8" t="s">
        <v>147</v>
      </c>
      <c r="M83" s="48"/>
      <c r="N83" s="48"/>
      <c r="O83" s="43">
        <v>18205</v>
      </c>
    </row>
    <row r="84" spans="1:15" ht="15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1"/>
    </row>
    <row r="85" spans="1:15" ht="15.75" customHeight="1" thickBot="1">
      <c r="A85" s="52" t="s">
        <v>96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</sheetData>
  <sheetProtection/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79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80</v>
      </c>
      <c r="F4" s="34" t="s">
        <v>81</v>
      </c>
      <c r="G4" s="34" t="s">
        <v>82</v>
      </c>
      <c r="H4" s="34" t="s">
        <v>6</v>
      </c>
      <c r="I4" s="34" t="s">
        <v>7</v>
      </c>
      <c r="J4" s="35" t="s">
        <v>83</v>
      </c>
      <c r="K4" s="35" t="s">
        <v>8</v>
      </c>
      <c r="L4" s="35" t="s">
        <v>9</v>
      </c>
      <c r="M4" s="35" t="s">
        <v>10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4258349</v>
      </c>
      <c r="E5" s="27">
        <f t="shared" si="0"/>
        <v>864638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697249</v>
      </c>
      <c r="N5" s="28">
        <f>SUM(D5:M5)</f>
        <v>5820236</v>
      </c>
      <c r="O5" s="33">
        <f aca="true" t="shared" si="1" ref="O5:O36">(N5/O$73)</f>
        <v>326.7592634179205</v>
      </c>
      <c r="P5" s="6"/>
    </row>
    <row r="6" spans="1:16" ht="15">
      <c r="A6" s="12"/>
      <c r="B6" s="25">
        <v>311</v>
      </c>
      <c r="C6" s="20" t="s">
        <v>3</v>
      </c>
      <c r="D6" s="46">
        <v>1747186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697249</v>
      </c>
      <c r="N6" s="46">
        <f>SUM(D6:M6)</f>
        <v>2444435</v>
      </c>
      <c r="O6" s="47">
        <f t="shared" si="1"/>
        <v>137.23529081518078</v>
      </c>
      <c r="P6" s="9"/>
    </row>
    <row r="7" spans="1:16" ht="15">
      <c r="A7" s="12"/>
      <c r="B7" s="25">
        <v>312.3</v>
      </c>
      <c r="C7" s="20" t="s">
        <v>11</v>
      </c>
      <c r="D7" s="46">
        <v>0</v>
      </c>
      <c r="E7" s="46">
        <v>84517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84517</v>
      </c>
      <c r="O7" s="47">
        <f t="shared" si="1"/>
        <v>4.744947226588817</v>
      </c>
      <c r="P7" s="9"/>
    </row>
    <row r="8" spans="1:16" ht="15">
      <c r="A8" s="12"/>
      <c r="B8" s="25">
        <v>312.41</v>
      </c>
      <c r="C8" s="20" t="s">
        <v>13</v>
      </c>
      <c r="D8" s="46">
        <v>0</v>
      </c>
      <c r="E8" s="46">
        <v>478623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478623</v>
      </c>
      <c r="O8" s="47">
        <f t="shared" si="1"/>
        <v>26.870817426454074</v>
      </c>
      <c r="P8" s="9"/>
    </row>
    <row r="9" spans="1:16" ht="15">
      <c r="A9" s="12"/>
      <c r="B9" s="25">
        <v>312.42</v>
      </c>
      <c r="C9" s="20" t="s">
        <v>12</v>
      </c>
      <c r="D9" s="46">
        <v>0</v>
      </c>
      <c r="E9" s="46">
        <v>301498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301498</v>
      </c>
      <c r="O9" s="47">
        <f t="shared" si="1"/>
        <v>16.926678643611048</v>
      </c>
      <c r="P9" s="9"/>
    </row>
    <row r="10" spans="1:16" ht="15">
      <c r="A10" s="12"/>
      <c r="B10" s="25">
        <v>314.1</v>
      </c>
      <c r="C10" s="20" t="s">
        <v>14</v>
      </c>
      <c r="D10" s="46">
        <v>1584074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1584074</v>
      </c>
      <c r="O10" s="47">
        <f t="shared" si="1"/>
        <v>88.93296653941164</v>
      </c>
      <c r="P10" s="9"/>
    </row>
    <row r="11" spans="1:16" ht="15">
      <c r="A11" s="12"/>
      <c r="B11" s="25">
        <v>314.3</v>
      </c>
      <c r="C11" s="20" t="s">
        <v>15</v>
      </c>
      <c r="D11" s="46">
        <v>264763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264763</v>
      </c>
      <c r="O11" s="47">
        <f t="shared" si="1"/>
        <v>14.864304962946328</v>
      </c>
      <c r="P11" s="9"/>
    </row>
    <row r="12" spans="1:16" ht="15">
      <c r="A12" s="12"/>
      <c r="B12" s="25">
        <v>314.4</v>
      </c>
      <c r="C12" s="20" t="s">
        <v>16</v>
      </c>
      <c r="D12" s="46">
        <v>27302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27302</v>
      </c>
      <c r="O12" s="47">
        <f t="shared" si="1"/>
        <v>1.5327868852459017</v>
      </c>
      <c r="P12" s="9"/>
    </row>
    <row r="13" spans="1:16" ht="15">
      <c r="A13" s="12"/>
      <c r="B13" s="25">
        <v>315</v>
      </c>
      <c r="C13" s="20" t="s">
        <v>103</v>
      </c>
      <c r="D13" s="46">
        <v>610676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610676</v>
      </c>
      <c r="O13" s="47">
        <f t="shared" si="1"/>
        <v>34.28452728497642</v>
      </c>
      <c r="P13" s="9"/>
    </row>
    <row r="14" spans="1:16" ht="15">
      <c r="A14" s="12"/>
      <c r="B14" s="25">
        <v>316</v>
      </c>
      <c r="C14" s="20" t="s">
        <v>104</v>
      </c>
      <c r="D14" s="46">
        <v>24348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24348</v>
      </c>
      <c r="O14" s="47">
        <f t="shared" si="1"/>
        <v>1.3669436335055019</v>
      </c>
      <c r="P14" s="9"/>
    </row>
    <row r="15" spans="1:16" ht="15.75">
      <c r="A15" s="29" t="s">
        <v>18</v>
      </c>
      <c r="B15" s="30"/>
      <c r="C15" s="31"/>
      <c r="D15" s="32">
        <f aca="true" t="shared" si="3" ref="D15:M15">SUM(D16:D25)</f>
        <v>671821</v>
      </c>
      <c r="E15" s="32">
        <f t="shared" si="3"/>
        <v>648836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413594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1734251</v>
      </c>
      <c r="O15" s="45">
        <f t="shared" si="1"/>
        <v>97.36419267909275</v>
      </c>
      <c r="P15" s="10"/>
    </row>
    <row r="16" spans="1:16" ht="15">
      <c r="A16" s="12"/>
      <c r="B16" s="25">
        <v>322</v>
      </c>
      <c r="C16" s="20" t="s">
        <v>0</v>
      </c>
      <c r="D16" s="46">
        <v>274058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274058</v>
      </c>
      <c r="O16" s="47">
        <f t="shared" si="1"/>
        <v>15.386144172467999</v>
      </c>
      <c r="P16" s="9"/>
    </row>
    <row r="17" spans="1:16" ht="15">
      <c r="A17" s="12"/>
      <c r="B17" s="25">
        <v>323.1</v>
      </c>
      <c r="C17" s="20" t="s">
        <v>19</v>
      </c>
      <c r="D17" s="46">
        <v>122909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5">SUM(D17:M17)</f>
        <v>122909</v>
      </c>
      <c r="O17" s="47">
        <f t="shared" si="1"/>
        <v>6.900348079946104</v>
      </c>
      <c r="P17" s="9"/>
    </row>
    <row r="18" spans="1:16" ht="15">
      <c r="A18" s="12"/>
      <c r="B18" s="25">
        <v>323.4</v>
      </c>
      <c r="C18" s="20" t="s">
        <v>21</v>
      </c>
      <c r="D18" s="46">
        <v>21817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21817</v>
      </c>
      <c r="O18" s="47">
        <f t="shared" si="1"/>
        <v>1.2248484167976645</v>
      </c>
      <c r="P18" s="9"/>
    </row>
    <row r="19" spans="1:16" ht="15">
      <c r="A19" s="12"/>
      <c r="B19" s="25">
        <v>323.7</v>
      </c>
      <c r="C19" s="20" t="s">
        <v>22</v>
      </c>
      <c r="D19" s="46">
        <v>3012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3012</v>
      </c>
      <c r="O19" s="47">
        <f t="shared" si="1"/>
        <v>0.16909948349427353</v>
      </c>
      <c r="P19" s="9"/>
    </row>
    <row r="20" spans="1:16" ht="15">
      <c r="A20" s="12"/>
      <c r="B20" s="25">
        <v>324.21</v>
      </c>
      <c r="C20" s="20" t="s">
        <v>23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413594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413594</v>
      </c>
      <c r="O20" s="47">
        <f t="shared" si="1"/>
        <v>23.219964069166853</v>
      </c>
      <c r="P20" s="9"/>
    </row>
    <row r="21" spans="1:16" ht="15">
      <c r="A21" s="12"/>
      <c r="B21" s="25">
        <v>324.31</v>
      </c>
      <c r="C21" s="20" t="s">
        <v>24</v>
      </c>
      <c r="D21" s="46">
        <v>0</v>
      </c>
      <c r="E21" s="46">
        <v>130086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130086</v>
      </c>
      <c r="O21" s="47">
        <f t="shared" si="1"/>
        <v>7.30327868852459</v>
      </c>
      <c r="P21" s="9"/>
    </row>
    <row r="22" spans="1:16" ht="15">
      <c r="A22" s="12"/>
      <c r="B22" s="25">
        <v>324.32</v>
      </c>
      <c r="C22" s="20" t="s">
        <v>132</v>
      </c>
      <c r="D22" s="46">
        <v>0</v>
      </c>
      <c r="E22" s="46">
        <v>9079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9079</v>
      </c>
      <c r="O22" s="47">
        <f t="shared" si="1"/>
        <v>0.5097125533348305</v>
      </c>
      <c r="P22" s="9"/>
    </row>
    <row r="23" spans="1:16" ht="15">
      <c r="A23" s="12"/>
      <c r="B23" s="25">
        <v>324.61</v>
      </c>
      <c r="C23" s="20" t="s">
        <v>25</v>
      </c>
      <c r="D23" s="46">
        <v>154373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154373</v>
      </c>
      <c r="O23" s="47">
        <f t="shared" si="1"/>
        <v>8.666797664495846</v>
      </c>
      <c r="P23" s="9"/>
    </row>
    <row r="24" spans="1:16" ht="15">
      <c r="A24" s="12"/>
      <c r="B24" s="25">
        <v>324.71</v>
      </c>
      <c r="C24" s="20" t="s">
        <v>26</v>
      </c>
      <c r="D24" s="46">
        <v>95652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95652</v>
      </c>
      <c r="O24" s="47">
        <f t="shared" si="1"/>
        <v>5.370087581405794</v>
      </c>
      <c r="P24" s="9"/>
    </row>
    <row r="25" spans="1:16" ht="15">
      <c r="A25" s="12"/>
      <c r="B25" s="25">
        <v>325.2</v>
      </c>
      <c r="C25" s="20" t="s">
        <v>105</v>
      </c>
      <c r="D25" s="46">
        <v>0</v>
      </c>
      <c r="E25" s="46">
        <v>509671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509671</v>
      </c>
      <c r="O25" s="47">
        <f t="shared" si="1"/>
        <v>28.61391196945879</v>
      </c>
      <c r="P25" s="9"/>
    </row>
    <row r="26" spans="1:16" ht="15.75">
      <c r="A26" s="29" t="s">
        <v>28</v>
      </c>
      <c r="B26" s="30"/>
      <c r="C26" s="31"/>
      <c r="D26" s="32">
        <f aca="true" t="shared" si="5" ref="D26:M26">SUM(D27:D35)</f>
        <v>2035630</v>
      </c>
      <c r="E26" s="32">
        <f t="shared" si="5"/>
        <v>156471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2192101</v>
      </c>
      <c r="O26" s="45">
        <f t="shared" si="1"/>
        <v>123.06877386031888</v>
      </c>
      <c r="P26" s="10"/>
    </row>
    <row r="27" spans="1:16" ht="15">
      <c r="A27" s="12"/>
      <c r="B27" s="25">
        <v>331.2</v>
      </c>
      <c r="C27" s="20" t="s">
        <v>27</v>
      </c>
      <c r="D27" s="46">
        <v>39999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39999</v>
      </c>
      <c r="O27" s="47">
        <f t="shared" si="1"/>
        <v>2.2456209297103076</v>
      </c>
      <c r="P27" s="9"/>
    </row>
    <row r="28" spans="1:16" ht="15">
      <c r="A28" s="12"/>
      <c r="B28" s="25">
        <v>331.5</v>
      </c>
      <c r="C28" s="20" t="s">
        <v>29</v>
      </c>
      <c r="D28" s="46">
        <v>84789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84789</v>
      </c>
      <c r="O28" s="47">
        <f t="shared" si="1"/>
        <v>4.760217830675948</v>
      </c>
      <c r="P28" s="9"/>
    </row>
    <row r="29" spans="1:16" ht="15">
      <c r="A29" s="12"/>
      <c r="B29" s="25">
        <v>335.12</v>
      </c>
      <c r="C29" s="20" t="s">
        <v>106</v>
      </c>
      <c r="D29" s="46">
        <v>447248</v>
      </c>
      <c r="E29" s="46">
        <v>154671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6" ref="N29:N34">SUM(D29:M29)</f>
        <v>601919</v>
      </c>
      <c r="O29" s="47">
        <f t="shared" si="1"/>
        <v>33.79289243206827</v>
      </c>
      <c r="P29" s="9"/>
    </row>
    <row r="30" spans="1:16" ht="15">
      <c r="A30" s="12"/>
      <c r="B30" s="25">
        <v>335.14</v>
      </c>
      <c r="C30" s="20" t="s">
        <v>107</v>
      </c>
      <c r="D30" s="46">
        <v>10357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10357</v>
      </c>
      <c r="O30" s="47">
        <f t="shared" si="1"/>
        <v>0.5814619357736357</v>
      </c>
      <c r="P30" s="9"/>
    </row>
    <row r="31" spans="1:16" ht="15">
      <c r="A31" s="12"/>
      <c r="B31" s="25">
        <v>335.15</v>
      </c>
      <c r="C31" s="20" t="s">
        <v>133</v>
      </c>
      <c r="D31" s="46">
        <v>7716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7716</v>
      </c>
      <c r="O31" s="47">
        <f t="shared" si="1"/>
        <v>0.4331911071187963</v>
      </c>
      <c r="P31" s="9"/>
    </row>
    <row r="32" spans="1:16" ht="15">
      <c r="A32" s="12"/>
      <c r="B32" s="25">
        <v>335.18</v>
      </c>
      <c r="C32" s="20" t="s">
        <v>108</v>
      </c>
      <c r="D32" s="46">
        <v>945603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945603</v>
      </c>
      <c r="O32" s="47">
        <f t="shared" si="1"/>
        <v>53.087974399281386</v>
      </c>
      <c r="P32" s="9"/>
    </row>
    <row r="33" spans="1:16" ht="15">
      <c r="A33" s="12"/>
      <c r="B33" s="25">
        <v>335.21</v>
      </c>
      <c r="C33" s="20" t="s">
        <v>38</v>
      </c>
      <c r="D33" s="46">
        <v>0</v>
      </c>
      <c r="E33" s="46">
        <v>1800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1800</v>
      </c>
      <c r="O33" s="47">
        <f t="shared" si="1"/>
        <v>0.10105546822366944</v>
      </c>
      <c r="P33" s="9"/>
    </row>
    <row r="34" spans="1:16" ht="15">
      <c r="A34" s="12"/>
      <c r="B34" s="25">
        <v>335.7</v>
      </c>
      <c r="C34" s="20" t="s">
        <v>39</v>
      </c>
      <c r="D34" s="46">
        <v>346196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346196</v>
      </c>
      <c r="O34" s="47">
        <f t="shared" si="1"/>
        <v>19.436110487311925</v>
      </c>
      <c r="P34" s="9"/>
    </row>
    <row r="35" spans="1:16" ht="15">
      <c r="A35" s="12"/>
      <c r="B35" s="25">
        <v>338</v>
      </c>
      <c r="C35" s="20" t="s">
        <v>40</v>
      </c>
      <c r="D35" s="46">
        <v>153722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153722</v>
      </c>
      <c r="O35" s="47">
        <f t="shared" si="1"/>
        <v>8.630249270154952</v>
      </c>
      <c r="P35" s="9"/>
    </row>
    <row r="36" spans="1:16" ht="15.75">
      <c r="A36" s="29" t="s">
        <v>46</v>
      </c>
      <c r="B36" s="30"/>
      <c r="C36" s="31"/>
      <c r="D36" s="32">
        <f aca="true" t="shared" si="7" ref="D36:M36">SUM(D37:D53)</f>
        <v>1436200</v>
      </c>
      <c r="E36" s="32">
        <f t="shared" si="7"/>
        <v>203678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52581347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54221225</v>
      </c>
      <c r="O36" s="45">
        <f t="shared" si="1"/>
        <v>3044.084044464406</v>
      </c>
      <c r="P36" s="10"/>
    </row>
    <row r="37" spans="1:16" ht="15">
      <c r="A37" s="12"/>
      <c r="B37" s="25">
        <v>341.9</v>
      </c>
      <c r="C37" s="20" t="s">
        <v>109</v>
      </c>
      <c r="D37" s="46">
        <v>47458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8" ref="N37:N53">SUM(D37:M37)</f>
        <v>47458</v>
      </c>
      <c r="O37" s="47">
        <f aca="true" t="shared" si="9" ref="O37:O68">(N37/O$73)</f>
        <v>2.664383561643836</v>
      </c>
      <c r="P37" s="9"/>
    </row>
    <row r="38" spans="1:16" ht="15">
      <c r="A38" s="12"/>
      <c r="B38" s="25">
        <v>342.1</v>
      </c>
      <c r="C38" s="20" t="s">
        <v>50</v>
      </c>
      <c r="D38" s="46">
        <v>124503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124503</v>
      </c>
      <c r="O38" s="47">
        <f t="shared" si="9"/>
        <v>6.989838311250842</v>
      </c>
      <c r="P38" s="9"/>
    </row>
    <row r="39" spans="1:16" ht="15">
      <c r="A39" s="12"/>
      <c r="B39" s="25">
        <v>342.2</v>
      </c>
      <c r="C39" s="20" t="s">
        <v>90</v>
      </c>
      <c r="D39" s="46">
        <v>0</v>
      </c>
      <c r="E39" s="46">
        <v>81657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81657</v>
      </c>
      <c r="O39" s="47">
        <f t="shared" si="9"/>
        <v>4.584381315966764</v>
      </c>
      <c r="P39" s="9"/>
    </row>
    <row r="40" spans="1:16" ht="15">
      <c r="A40" s="12"/>
      <c r="B40" s="25">
        <v>342.5</v>
      </c>
      <c r="C40" s="20" t="s">
        <v>91</v>
      </c>
      <c r="D40" s="46">
        <v>19870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19870</v>
      </c>
      <c r="O40" s="47">
        <f t="shared" si="9"/>
        <v>1.1155400853357287</v>
      </c>
      <c r="P40" s="9"/>
    </row>
    <row r="41" spans="1:16" ht="15">
      <c r="A41" s="12"/>
      <c r="B41" s="25">
        <v>343.1</v>
      </c>
      <c r="C41" s="20" t="s">
        <v>52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36313850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36313850</v>
      </c>
      <c r="O41" s="47">
        <f t="shared" si="9"/>
        <v>2038.7295081967213</v>
      </c>
      <c r="P41" s="9"/>
    </row>
    <row r="42" spans="1:16" ht="15">
      <c r="A42" s="12"/>
      <c r="B42" s="25">
        <v>343.3</v>
      </c>
      <c r="C42" s="20" t="s">
        <v>53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4089262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4089262</v>
      </c>
      <c r="O42" s="47">
        <f t="shared" si="9"/>
        <v>229.57904783292162</v>
      </c>
      <c r="P42" s="9"/>
    </row>
    <row r="43" spans="1:16" ht="15">
      <c r="A43" s="12"/>
      <c r="B43" s="25">
        <v>343.4</v>
      </c>
      <c r="C43" s="20" t="s">
        <v>54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3091426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3091426</v>
      </c>
      <c r="O43" s="47">
        <f t="shared" si="9"/>
        <v>173.55861217156973</v>
      </c>
      <c r="P43" s="9"/>
    </row>
    <row r="44" spans="1:16" ht="15">
      <c r="A44" s="12"/>
      <c r="B44" s="25">
        <v>343.5</v>
      </c>
      <c r="C44" s="20" t="s">
        <v>55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4553954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4553954</v>
      </c>
      <c r="O44" s="47">
        <f t="shared" si="9"/>
        <v>255.6677520772513</v>
      </c>
      <c r="P44" s="9"/>
    </row>
    <row r="45" spans="1:16" ht="15">
      <c r="A45" s="12"/>
      <c r="B45" s="25">
        <v>343.7</v>
      </c>
      <c r="C45" s="20" t="s">
        <v>56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718273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718273</v>
      </c>
      <c r="O45" s="47">
        <f t="shared" si="9"/>
        <v>40.32523018189984</v>
      </c>
      <c r="P45" s="9"/>
    </row>
    <row r="46" spans="1:16" ht="15">
      <c r="A46" s="12"/>
      <c r="B46" s="25">
        <v>343.9</v>
      </c>
      <c r="C46" s="20" t="s">
        <v>57</v>
      </c>
      <c r="D46" s="46">
        <v>4732</v>
      </c>
      <c r="E46" s="46">
        <v>0</v>
      </c>
      <c r="F46" s="46">
        <v>0</v>
      </c>
      <c r="G46" s="46">
        <v>0</v>
      </c>
      <c r="H46" s="46">
        <v>0</v>
      </c>
      <c r="I46" s="46">
        <v>185436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190168</v>
      </c>
      <c r="O46" s="47">
        <f t="shared" si="9"/>
        <v>10.676397933977094</v>
      </c>
      <c r="P46" s="9"/>
    </row>
    <row r="47" spans="1:16" ht="15">
      <c r="A47" s="12"/>
      <c r="B47" s="25">
        <v>344.1</v>
      </c>
      <c r="C47" s="20" t="s">
        <v>110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3629146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3629146</v>
      </c>
      <c r="O47" s="47">
        <f t="shared" si="9"/>
        <v>203.74724904558724</v>
      </c>
      <c r="P47" s="9"/>
    </row>
    <row r="48" spans="1:16" ht="15">
      <c r="A48" s="12"/>
      <c r="B48" s="25">
        <v>344.9</v>
      </c>
      <c r="C48" s="20" t="s">
        <v>111</v>
      </c>
      <c r="D48" s="46">
        <v>0</v>
      </c>
      <c r="E48" s="46">
        <v>122021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122021</v>
      </c>
      <c r="O48" s="47">
        <f t="shared" si="9"/>
        <v>6.85049404895576</v>
      </c>
      <c r="P48" s="9"/>
    </row>
    <row r="49" spans="1:16" ht="15">
      <c r="A49" s="12"/>
      <c r="B49" s="25">
        <v>347.1</v>
      </c>
      <c r="C49" s="20" t="s">
        <v>59</v>
      </c>
      <c r="D49" s="46">
        <v>144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144</v>
      </c>
      <c r="O49" s="47">
        <f t="shared" si="9"/>
        <v>0.008084437457893555</v>
      </c>
      <c r="P49" s="9"/>
    </row>
    <row r="50" spans="1:16" ht="15">
      <c r="A50" s="12"/>
      <c r="B50" s="25">
        <v>347.2</v>
      </c>
      <c r="C50" s="20" t="s">
        <v>60</v>
      </c>
      <c r="D50" s="46">
        <v>202351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8"/>
        <v>202351</v>
      </c>
      <c r="O50" s="47">
        <f t="shared" si="9"/>
        <v>11.360375028070964</v>
      </c>
      <c r="P50" s="9"/>
    </row>
    <row r="51" spans="1:16" ht="15">
      <c r="A51" s="12"/>
      <c r="B51" s="25">
        <v>347.5</v>
      </c>
      <c r="C51" s="20" t="s">
        <v>62</v>
      </c>
      <c r="D51" s="46">
        <v>1019197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8"/>
        <v>1019197</v>
      </c>
      <c r="O51" s="47">
        <f t="shared" si="9"/>
        <v>57.2196833595329</v>
      </c>
      <c r="P51" s="9"/>
    </row>
    <row r="52" spans="1:16" ht="15">
      <c r="A52" s="12"/>
      <c r="B52" s="25">
        <v>347.9</v>
      </c>
      <c r="C52" s="20" t="s">
        <v>63</v>
      </c>
      <c r="D52" s="46">
        <v>6429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8"/>
        <v>6429</v>
      </c>
      <c r="O52" s="47">
        <f t="shared" si="9"/>
        <v>0.36093644733887265</v>
      </c>
      <c r="P52" s="9"/>
    </row>
    <row r="53" spans="1:16" ht="15">
      <c r="A53" s="12"/>
      <c r="B53" s="25">
        <v>349</v>
      </c>
      <c r="C53" s="20" t="s">
        <v>1</v>
      </c>
      <c r="D53" s="46">
        <v>11516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8"/>
        <v>11516</v>
      </c>
      <c r="O53" s="47">
        <f t="shared" si="9"/>
        <v>0.6465304289243207</v>
      </c>
      <c r="P53" s="9"/>
    </row>
    <row r="54" spans="1:16" ht="15.75">
      <c r="A54" s="29" t="s">
        <v>47</v>
      </c>
      <c r="B54" s="30"/>
      <c r="C54" s="31"/>
      <c r="D54" s="32">
        <f aca="true" t="shared" si="10" ref="D54:M54">SUM(D55:D58)</f>
        <v>115844</v>
      </c>
      <c r="E54" s="32">
        <f t="shared" si="10"/>
        <v>875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0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0</v>
      </c>
      <c r="N54" s="32">
        <f aca="true" t="shared" si="11" ref="N54:N60">SUM(D54:M54)</f>
        <v>116719</v>
      </c>
      <c r="O54" s="45">
        <f t="shared" si="9"/>
        <v>6.5528295531102625</v>
      </c>
      <c r="P54" s="10"/>
    </row>
    <row r="55" spans="1:16" ht="15">
      <c r="A55" s="13"/>
      <c r="B55" s="39">
        <v>351.1</v>
      </c>
      <c r="C55" s="21" t="s">
        <v>66</v>
      </c>
      <c r="D55" s="46">
        <v>37835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37835</v>
      </c>
      <c r="O55" s="47">
        <f t="shared" si="9"/>
        <v>2.1241298001347406</v>
      </c>
      <c r="P55" s="9"/>
    </row>
    <row r="56" spans="1:16" ht="15">
      <c r="A56" s="13"/>
      <c r="B56" s="39">
        <v>352</v>
      </c>
      <c r="C56" s="21" t="s">
        <v>67</v>
      </c>
      <c r="D56" s="46">
        <v>11125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11125</v>
      </c>
      <c r="O56" s="47">
        <f t="shared" si="9"/>
        <v>0.6245789355490681</v>
      </c>
      <c r="P56" s="9"/>
    </row>
    <row r="57" spans="1:16" ht="15">
      <c r="A57" s="13"/>
      <c r="B57" s="39">
        <v>354</v>
      </c>
      <c r="C57" s="21" t="s">
        <v>68</v>
      </c>
      <c r="D57" s="46">
        <v>43733</v>
      </c>
      <c r="E57" s="46">
        <v>875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44608</v>
      </c>
      <c r="O57" s="47">
        <f t="shared" si="9"/>
        <v>2.5043790702896924</v>
      </c>
      <c r="P57" s="9"/>
    </row>
    <row r="58" spans="1:16" ht="15">
      <c r="A58" s="13"/>
      <c r="B58" s="39">
        <v>359</v>
      </c>
      <c r="C58" s="21" t="s">
        <v>70</v>
      </c>
      <c r="D58" s="46">
        <v>23151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23151</v>
      </c>
      <c r="O58" s="47">
        <f t="shared" si="9"/>
        <v>1.2997417471367618</v>
      </c>
      <c r="P58" s="9"/>
    </row>
    <row r="59" spans="1:16" ht="15.75">
      <c r="A59" s="29" t="s">
        <v>4</v>
      </c>
      <c r="B59" s="30"/>
      <c r="C59" s="31"/>
      <c r="D59" s="32">
        <f aca="true" t="shared" si="12" ref="D59:M59">SUM(D60:D67)</f>
        <v>254837</v>
      </c>
      <c r="E59" s="32">
        <f t="shared" si="12"/>
        <v>1272</v>
      </c>
      <c r="F59" s="32">
        <f t="shared" si="12"/>
        <v>0</v>
      </c>
      <c r="G59" s="32">
        <f t="shared" si="12"/>
        <v>0</v>
      </c>
      <c r="H59" s="32">
        <f t="shared" si="12"/>
        <v>0</v>
      </c>
      <c r="I59" s="32">
        <f t="shared" si="12"/>
        <v>2207088</v>
      </c>
      <c r="J59" s="32">
        <f t="shared" si="12"/>
        <v>0</v>
      </c>
      <c r="K59" s="32">
        <f t="shared" si="12"/>
        <v>7194952</v>
      </c>
      <c r="L59" s="32">
        <f t="shared" si="12"/>
        <v>0</v>
      </c>
      <c r="M59" s="32">
        <f t="shared" si="12"/>
        <v>3640</v>
      </c>
      <c r="N59" s="32">
        <f t="shared" si="11"/>
        <v>9661789</v>
      </c>
      <c r="O59" s="45">
        <f t="shared" si="9"/>
        <v>542.4314507073883</v>
      </c>
      <c r="P59" s="10"/>
    </row>
    <row r="60" spans="1:16" ht="15">
      <c r="A60" s="12"/>
      <c r="B60" s="25">
        <v>361.1</v>
      </c>
      <c r="C60" s="20" t="s">
        <v>71</v>
      </c>
      <c r="D60" s="46">
        <v>37641</v>
      </c>
      <c r="E60" s="46">
        <v>647</v>
      </c>
      <c r="F60" s="46">
        <v>0</v>
      </c>
      <c r="G60" s="46">
        <v>0</v>
      </c>
      <c r="H60" s="46">
        <v>0</v>
      </c>
      <c r="I60" s="46">
        <v>60177</v>
      </c>
      <c r="J60" s="46">
        <v>0</v>
      </c>
      <c r="K60" s="46">
        <v>0</v>
      </c>
      <c r="L60" s="46">
        <v>0</v>
      </c>
      <c r="M60" s="46">
        <v>3640</v>
      </c>
      <c r="N60" s="46">
        <f t="shared" si="11"/>
        <v>102105</v>
      </c>
      <c r="O60" s="47">
        <f t="shared" si="9"/>
        <v>5.732371434987649</v>
      </c>
      <c r="P60" s="9"/>
    </row>
    <row r="61" spans="1:16" ht="15">
      <c r="A61" s="12"/>
      <c r="B61" s="25">
        <v>361.3</v>
      </c>
      <c r="C61" s="20" t="s">
        <v>72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4047503</v>
      </c>
      <c r="L61" s="46">
        <v>0</v>
      </c>
      <c r="M61" s="46">
        <v>0</v>
      </c>
      <c r="N61" s="46">
        <f aca="true" t="shared" si="13" ref="N61:N67">SUM(D61:M61)</f>
        <v>4047503</v>
      </c>
      <c r="O61" s="47">
        <f t="shared" si="9"/>
        <v>227.23461711205928</v>
      </c>
      <c r="P61" s="9"/>
    </row>
    <row r="62" spans="1:16" ht="15">
      <c r="A62" s="12"/>
      <c r="B62" s="25">
        <v>362</v>
      </c>
      <c r="C62" s="20" t="s">
        <v>93</v>
      </c>
      <c r="D62" s="46">
        <v>1181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1181</v>
      </c>
      <c r="O62" s="47">
        <f t="shared" si="9"/>
        <v>0.06630361554008533</v>
      </c>
      <c r="P62" s="9"/>
    </row>
    <row r="63" spans="1:16" ht="15">
      <c r="A63" s="12"/>
      <c r="B63" s="25">
        <v>364</v>
      </c>
      <c r="C63" s="20" t="s">
        <v>112</v>
      </c>
      <c r="D63" s="46">
        <v>40300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40300</v>
      </c>
      <c r="O63" s="47">
        <f t="shared" si="9"/>
        <v>2.2625196496743767</v>
      </c>
      <c r="P63" s="9"/>
    </row>
    <row r="64" spans="1:16" ht="15">
      <c r="A64" s="12"/>
      <c r="B64" s="25">
        <v>365</v>
      </c>
      <c r="C64" s="20" t="s">
        <v>113</v>
      </c>
      <c r="D64" s="46">
        <v>11981</v>
      </c>
      <c r="E64" s="46">
        <v>550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12531</v>
      </c>
      <c r="O64" s="47">
        <f t="shared" si="9"/>
        <v>0.7035144846171121</v>
      </c>
      <c r="P64" s="9"/>
    </row>
    <row r="65" spans="1:16" ht="15">
      <c r="A65" s="12"/>
      <c r="B65" s="25">
        <v>366</v>
      </c>
      <c r="C65" s="20" t="s">
        <v>74</v>
      </c>
      <c r="D65" s="46">
        <v>1142</v>
      </c>
      <c r="E65" s="46">
        <v>75</v>
      </c>
      <c r="F65" s="46">
        <v>0</v>
      </c>
      <c r="G65" s="46">
        <v>0</v>
      </c>
      <c r="H65" s="46">
        <v>0</v>
      </c>
      <c r="I65" s="46">
        <v>1768314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1769531</v>
      </c>
      <c r="O65" s="47">
        <f t="shared" si="9"/>
        <v>99.34487985627666</v>
      </c>
      <c r="P65" s="9"/>
    </row>
    <row r="66" spans="1:16" ht="15">
      <c r="A66" s="12"/>
      <c r="B66" s="25">
        <v>368</v>
      </c>
      <c r="C66" s="20" t="s">
        <v>75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3147449</v>
      </c>
      <c r="L66" s="46">
        <v>0</v>
      </c>
      <c r="M66" s="46">
        <v>0</v>
      </c>
      <c r="N66" s="46">
        <f t="shared" si="13"/>
        <v>3147449</v>
      </c>
      <c r="O66" s="47">
        <f t="shared" si="9"/>
        <v>176.70385133617785</v>
      </c>
      <c r="P66" s="9"/>
    </row>
    <row r="67" spans="1:16" ht="15">
      <c r="A67" s="12"/>
      <c r="B67" s="25">
        <v>369.9</v>
      </c>
      <c r="C67" s="20" t="s">
        <v>76</v>
      </c>
      <c r="D67" s="46">
        <v>162592</v>
      </c>
      <c r="E67" s="46">
        <v>0</v>
      </c>
      <c r="F67" s="46">
        <v>0</v>
      </c>
      <c r="G67" s="46">
        <v>0</v>
      </c>
      <c r="H67" s="46">
        <v>0</v>
      </c>
      <c r="I67" s="46">
        <v>378597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541189</v>
      </c>
      <c r="O67" s="47">
        <f t="shared" si="9"/>
        <v>30.383393218055243</v>
      </c>
      <c r="P67" s="9"/>
    </row>
    <row r="68" spans="1:16" ht="15.75">
      <c r="A68" s="29" t="s">
        <v>48</v>
      </c>
      <c r="B68" s="30"/>
      <c r="C68" s="31"/>
      <c r="D68" s="32">
        <f aca="true" t="shared" si="14" ref="D68:M68">SUM(D69:D70)</f>
        <v>9277982</v>
      </c>
      <c r="E68" s="32">
        <f t="shared" si="14"/>
        <v>3502874</v>
      </c>
      <c r="F68" s="32">
        <f t="shared" si="14"/>
        <v>0</v>
      </c>
      <c r="G68" s="32">
        <f t="shared" si="14"/>
        <v>0</v>
      </c>
      <c r="H68" s="32">
        <f t="shared" si="14"/>
        <v>0</v>
      </c>
      <c r="I68" s="32">
        <f t="shared" si="14"/>
        <v>0</v>
      </c>
      <c r="J68" s="32">
        <f t="shared" si="14"/>
        <v>0</v>
      </c>
      <c r="K68" s="32">
        <f t="shared" si="14"/>
        <v>0</v>
      </c>
      <c r="L68" s="32">
        <f t="shared" si="14"/>
        <v>0</v>
      </c>
      <c r="M68" s="32">
        <f t="shared" si="14"/>
        <v>0</v>
      </c>
      <c r="N68" s="32">
        <f>SUM(D68:M68)</f>
        <v>12780856</v>
      </c>
      <c r="O68" s="45">
        <f t="shared" si="9"/>
        <v>717.541881877386</v>
      </c>
      <c r="P68" s="9"/>
    </row>
    <row r="69" spans="1:16" ht="15">
      <c r="A69" s="12"/>
      <c r="B69" s="25">
        <v>381</v>
      </c>
      <c r="C69" s="20" t="s">
        <v>77</v>
      </c>
      <c r="D69" s="46">
        <v>8511026</v>
      </c>
      <c r="E69" s="46">
        <v>1405725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9916751</v>
      </c>
      <c r="O69" s="47">
        <f>(N69/O$73)</f>
        <v>556.7455086458567</v>
      </c>
      <c r="P69" s="9"/>
    </row>
    <row r="70" spans="1:16" ht="15.75" thickBot="1">
      <c r="A70" s="12"/>
      <c r="B70" s="25">
        <v>385</v>
      </c>
      <c r="C70" s="20" t="s">
        <v>134</v>
      </c>
      <c r="D70" s="46">
        <v>766956</v>
      </c>
      <c r="E70" s="46">
        <v>2097149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2864105</v>
      </c>
      <c r="O70" s="47">
        <f>(N70/O$73)</f>
        <v>160.79637323152932</v>
      </c>
      <c r="P70" s="9"/>
    </row>
    <row r="71" spans="1:119" ht="16.5" thickBot="1">
      <c r="A71" s="14" t="s">
        <v>64</v>
      </c>
      <c r="B71" s="23"/>
      <c r="C71" s="22"/>
      <c r="D71" s="15">
        <f aca="true" t="shared" si="15" ref="D71:M71">SUM(D5,D15,D26,D36,D54,D59,D68)</f>
        <v>18050663</v>
      </c>
      <c r="E71" s="15">
        <f t="shared" si="15"/>
        <v>5378644</v>
      </c>
      <c r="F71" s="15">
        <f t="shared" si="15"/>
        <v>0</v>
      </c>
      <c r="G71" s="15">
        <f t="shared" si="15"/>
        <v>0</v>
      </c>
      <c r="H71" s="15">
        <f t="shared" si="15"/>
        <v>0</v>
      </c>
      <c r="I71" s="15">
        <f t="shared" si="15"/>
        <v>55202029</v>
      </c>
      <c r="J71" s="15">
        <f t="shared" si="15"/>
        <v>0</v>
      </c>
      <c r="K71" s="15">
        <f t="shared" si="15"/>
        <v>7194952</v>
      </c>
      <c r="L71" s="15">
        <f t="shared" si="15"/>
        <v>0</v>
      </c>
      <c r="M71" s="15">
        <f t="shared" si="15"/>
        <v>700889</v>
      </c>
      <c r="N71" s="15">
        <f>SUM(D71:M71)</f>
        <v>86527177</v>
      </c>
      <c r="O71" s="38">
        <f>(N71/O$73)</f>
        <v>4857.802436559623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5" ht="15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5" ht="15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135</v>
      </c>
      <c r="M73" s="48"/>
      <c r="N73" s="48"/>
      <c r="O73" s="43">
        <v>17812</v>
      </c>
    </row>
    <row r="74" spans="1:15" ht="15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5" ht="15.75" customHeight="1" thickBot="1">
      <c r="A75" s="52" t="s">
        <v>96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sheetProtection/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79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80</v>
      </c>
      <c r="F4" s="34" t="s">
        <v>81</v>
      </c>
      <c r="G4" s="34" t="s">
        <v>82</v>
      </c>
      <c r="H4" s="34" t="s">
        <v>6</v>
      </c>
      <c r="I4" s="34" t="s">
        <v>7</v>
      </c>
      <c r="J4" s="35" t="s">
        <v>83</v>
      </c>
      <c r="K4" s="35" t="s">
        <v>8</v>
      </c>
      <c r="L4" s="35" t="s">
        <v>9</v>
      </c>
      <c r="M4" s="35" t="s">
        <v>10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4147020</v>
      </c>
      <c r="E5" s="27">
        <f t="shared" si="0"/>
        <v>819943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673349</v>
      </c>
      <c r="N5" s="28">
        <f>SUM(D5:M5)</f>
        <v>5640312</v>
      </c>
      <c r="O5" s="33">
        <f aca="true" t="shared" si="1" ref="O5:O36">(N5/O$70)</f>
        <v>322.7646351931331</v>
      </c>
      <c r="P5" s="6"/>
    </row>
    <row r="6" spans="1:16" ht="15">
      <c r="A6" s="12"/>
      <c r="B6" s="25">
        <v>311</v>
      </c>
      <c r="C6" s="20" t="s">
        <v>3</v>
      </c>
      <c r="D6" s="46">
        <v>1728885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673349</v>
      </c>
      <c r="N6" s="46">
        <f>SUM(D6:M6)</f>
        <v>2402234</v>
      </c>
      <c r="O6" s="47">
        <f t="shared" si="1"/>
        <v>137.46689556509298</v>
      </c>
      <c r="P6" s="9"/>
    </row>
    <row r="7" spans="1:16" ht="15">
      <c r="A7" s="12"/>
      <c r="B7" s="25">
        <v>312.3</v>
      </c>
      <c r="C7" s="20" t="s">
        <v>11</v>
      </c>
      <c r="D7" s="46">
        <v>0</v>
      </c>
      <c r="E7" s="46">
        <v>81444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81444</v>
      </c>
      <c r="O7" s="47">
        <f t="shared" si="1"/>
        <v>4.660600858369099</v>
      </c>
      <c r="P7" s="9"/>
    </row>
    <row r="8" spans="1:16" ht="15">
      <c r="A8" s="12"/>
      <c r="B8" s="25">
        <v>312.41</v>
      </c>
      <c r="C8" s="20" t="s">
        <v>13</v>
      </c>
      <c r="D8" s="46">
        <v>0</v>
      </c>
      <c r="E8" s="46">
        <v>451932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451932</v>
      </c>
      <c r="O8" s="47">
        <f t="shared" si="1"/>
        <v>25.861630901287555</v>
      </c>
      <c r="P8" s="9"/>
    </row>
    <row r="9" spans="1:16" ht="15">
      <c r="A9" s="12"/>
      <c r="B9" s="25">
        <v>312.42</v>
      </c>
      <c r="C9" s="20" t="s">
        <v>12</v>
      </c>
      <c r="D9" s="46">
        <v>0</v>
      </c>
      <c r="E9" s="46">
        <v>286567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286567</v>
      </c>
      <c r="O9" s="47">
        <f t="shared" si="1"/>
        <v>16.39868383404864</v>
      </c>
      <c r="P9" s="9"/>
    </row>
    <row r="10" spans="1:16" ht="15">
      <c r="A10" s="12"/>
      <c r="B10" s="25">
        <v>314.1</v>
      </c>
      <c r="C10" s="20" t="s">
        <v>14</v>
      </c>
      <c r="D10" s="46">
        <v>1485941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1485941</v>
      </c>
      <c r="O10" s="47">
        <f t="shared" si="1"/>
        <v>85.03238912732475</v>
      </c>
      <c r="P10" s="9"/>
    </row>
    <row r="11" spans="1:16" ht="15">
      <c r="A11" s="12"/>
      <c r="B11" s="25">
        <v>314.3</v>
      </c>
      <c r="C11" s="20" t="s">
        <v>15</v>
      </c>
      <c r="D11" s="46">
        <v>255601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255601</v>
      </c>
      <c r="O11" s="47">
        <f t="shared" si="1"/>
        <v>14.626666666666667</v>
      </c>
      <c r="P11" s="9"/>
    </row>
    <row r="12" spans="1:16" ht="15">
      <c r="A12" s="12"/>
      <c r="B12" s="25">
        <v>314.4</v>
      </c>
      <c r="C12" s="20" t="s">
        <v>16</v>
      </c>
      <c r="D12" s="46">
        <v>20579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20579</v>
      </c>
      <c r="O12" s="47">
        <f t="shared" si="1"/>
        <v>1.1776251788268957</v>
      </c>
      <c r="P12" s="9"/>
    </row>
    <row r="13" spans="1:16" ht="15">
      <c r="A13" s="12"/>
      <c r="B13" s="25">
        <v>315</v>
      </c>
      <c r="C13" s="20" t="s">
        <v>103</v>
      </c>
      <c r="D13" s="46">
        <v>632708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632708</v>
      </c>
      <c r="O13" s="47">
        <f t="shared" si="1"/>
        <v>36.20646638054363</v>
      </c>
      <c r="P13" s="9"/>
    </row>
    <row r="14" spans="1:16" ht="15">
      <c r="A14" s="12"/>
      <c r="B14" s="25">
        <v>316</v>
      </c>
      <c r="C14" s="20" t="s">
        <v>104</v>
      </c>
      <c r="D14" s="46">
        <v>23306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23306</v>
      </c>
      <c r="O14" s="47">
        <f t="shared" si="1"/>
        <v>1.3336766809728182</v>
      </c>
      <c r="P14" s="9"/>
    </row>
    <row r="15" spans="1:16" ht="15.75">
      <c r="A15" s="29" t="s">
        <v>18</v>
      </c>
      <c r="B15" s="30"/>
      <c r="C15" s="31"/>
      <c r="D15" s="32">
        <f aca="true" t="shared" si="3" ref="D15:M15">SUM(D16:D24)</f>
        <v>568707</v>
      </c>
      <c r="E15" s="32">
        <f t="shared" si="3"/>
        <v>607117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345758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1521582</v>
      </c>
      <c r="O15" s="45">
        <f t="shared" si="1"/>
        <v>87.0719313304721</v>
      </c>
      <c r="P15" s="10"/>
    </row>
    <row r="16" spans="1:16" ht="15">
      <c r="A16" s="12"/>
      <c r="B16" s="25">
        <v>322</v>
      </c>
      <c r="C16" s="20" t="s">
        <v>0</v>
      </c>
      <c r="D16" s="46">
        <v>225011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225011</v>
      </c>
      <c r="O16" s="47">
        <f t="shared" si="1"/>
        <v>12.876165951359084</v>
      </c>
      <c r="P16" s="9"/>
    </row>
    <row r="17" spans="1:16" ht="15">
      <c r="A17" s="12"/>
      <c r="B17" s="25">
        <v>323.1</v>
      </c>
      <c r="C17" s="20" t="s">
        <v>19</v>
      </c>
      <c r="D17" s="46">
        <v>127727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4">SUM(D17:M17)</f>
        <v>127727</v>
      </c>
      <c r="O17" s="47">
        <f t="shared" si="1"/>
        <v>7.309127324749642</v>
      </c>
      <c r="P17" s="9"/>
    </row>
    <row r="18" spans="1:16" ht="15">
      <c r="A18" s="12"/>
      <c r="B18" s="25">
        <v>323.4</v>
      </c>
      <c r="C18" s="20" t="s">
        <v>21</v>
      </c>
      <c r="D18" s="46">
        <v>19187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19187</v>
      </c>
      <c r="O18" s="47">
        <f t="shared" si="1"/>
        <v>1.0979685264663805</v>
      </c>
      <c r="P18" s="9"/>
    </row>
    <row r="19" spans="1:16" ht="15">
      <c r="A19" s="12"/>
      <c r="B19" s="25">
        <v>323.7</v>
      </c>
      <c r="C19" s="20" t="s">
        <v>22</v>
      </c>
      <c r="D19" s="46">
        <v>3714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3714</v>
      </c>
      <c r="O19" s="47">
        <f t="shared" si="1"/>
        <v>0.21253218884120173</v>
      </c>
      <c r="P19" s="9"/>
    </row>
    <row r="20" spans="1:16" ht="15">
      <c r="A20" s="12"/>
      <c r="B20" s="25">
        <v>324.21</v>
      </c>
      <c r="C20" s="20" t="s">
        <v>23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345758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345758</v>
      </c>
      <c r="O20" s="47">
        <f t="shared" si="1"/>
        <v>19.785865522174536</v>
      </c>
      <c r="P20" s="9"/>
    </row>
    <row r="21" spans="1:16" ht="15">
      <c r="A21" s="12"/>
      <c r="B21" s="25">
        <v>324.31</v>
      </c>
      <c r="C21" s="20" t="s">
        <v>24</v>
      </c>
      <c r="D21" s="46">
        <v>0</v>
      </c>
      <c r="E21" s="46">
        <v>88474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88474</v>
      </c>
      <c r="O21" s="47">
        <f t="shared" si="1"/>
        <v>5.062889842632332</v>
      </c>
      <c r="P21" s="9"/>
    </row>
    <row r="22" spans="1:16" ht="15">
      <c r="A22" s="12"/>
      <c r="B22" s="25">
        <v>324.61</v>
      </c>
      <c r="C22" s="20" t="s">
        <v>25</v>
      </c>
      <c r="D22" s="46">
        <v>123998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123998</v>
      </c>
      <c r="O22" s="47">
        <f t="shared" si="1"/>
        <v>7.095736766809728</v>
      </c>
      <c r="P22" s="9"/>
    </row>
    <row r="23" spans="1:16" ht="15">
      <c r="A23" s="12"/>
      <c r="B23" s="25">
        <v>324.71</v>
      </c>
      <c r="C23" s="20" t="s">
        <v>26</v>
      </c>
      <c r="D23" s="46">
        <v>69070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69070</v>
      </c>
      <c r="O23" s="47">
        <f t="shared" si="1"/>
        <v>3.9525035765379113</v>
      </c>
      <c r="P23" s="9"/>
    </row>
    <row r="24" spans="1:16" ht="15">
      <c r="A24" s="12"/>
      <c r="B24" s="25">
        <v>325.2</v>
      </c>
      <c r="C24" s="20" t="s">
        <v>105</v>
      </c>
      <c r="D24" s="46">
        <v>0</v>
      </c>
      <c r="E24" s="46">
        <v>518643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518643</v>
      </c>
      <c r="O24" s="47">
        <f t="shared" si="1"/>
        <v>29.679141630901288</v>
      </c>
      <c r="P24" s="9"/>
    </row>
    <row r="25" spans="1:16" ht="15.75">
      <c r="A25" s="29" t="s">
        <v>28</v>
      </c>
      <c r="B25" s="30"/>
      <c r="C25" s="31"/>
      <c r="D25" s="32">
        <f aca="true" t="shared" si="5" ref="D25:M25">SUM(D26:D33)</f>
        <v>1936780</v>
      </c>
      <c r="E25" s="32">
        <f t="shared" si="5"/>
        <v>152184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 aca="true" t="shared" si="6" ref="N25:N34">SUM(D25:M25)</f>
        <v>2088964</v>
      </c>
      <c r="O25" s="45">
        <f t="shared" si="1"/>
        <v>119.54014306151645</v>
      </c>
      <c r="P25" s="10"/>
    </row>
    <row r="26" spans="1:16" ht="15">
      <c r="A26" s="12"/>
      <c r="B26" s="25">
        <v>331.2</v>
      </c>
      <c r="C26" s="20" t="s">
        <v>27</v>
      </c>
      <c r="D26" s="46">
        <v>8416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8416</v>
      </c>
      <c r="O26" s="47">
        <f t="shared" si="1"/>
        <v>0.4816022889842632</v>
      </c>
      <c r="P26" s="9"/>
    </row>
    <row r="27" spans="1:16" ht="15">
      <c r="A27" s="12"/>
      <c r="B27" s="25">
        <v>331.5</v>
      </c>
      <c r="C27" s="20" t="s">
        <v>29</v>
      </c>
      <c r="D27" s="46">
        <v>87632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87632</v>
      </c>
      <c r="O27" s="47">
        <f t="shared" si="1"/>
        <v>5.0147067238912735</v>
      </c>
      <c r="P27" s="9"/>
    </row>
    <row r="28" spans="1:16" ht="15">
      <c r="A28" s="12"/>
      <c r="B28" s="25">
        <v>335.12</v>
      </c>
      <c r="C28" s="20" t="s">
        <v>106</v>
      </c>
      <c r="D28" s="46">
        <v>419295</v>
      </c>
      <c r="E28" s="46">
        <v>150384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569679</v>
      </c>
      <c r="O28" s="47">
        <f t="shared" si="1"/>
        <v>32.599656652360515</v>
      </c>
      <c r="P28" s="9"/>
    </row>
    <row r="29" spans="1:16" ht="15">
      <c r="A29" s="12"/>
      <c r="B29" s="25">
        <v>335.14</v>
      </c>
      <c r="C29" s="20" t="s">
        <v>107</v>
      </c>
      <c r="D29" s="46">
        <v>17743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17743</v>
      </c>
      <c r="O29" s="47">
        <f t="shared" si="1"/>
        <v>1.0153361945636623</v>
      </c>
      <c r="P29" s="9"/>
    </row>
    <row r="30" spans="1:16" ht="15">
      <c r="A30" s="12"/>
      <c r="B30" s="25">
        <v>335.18</v>
      </c>
      <c r="C30" s="20" t="s">
        <v>108</v>
      </c>
      <c r="D30" s="46">
        <v>896510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896510</v>
      </c>
      <c r="O30" s="47">
        <f t="shared" si="1"/>
        <v>51.30243204577968</v>
      </c>
      <c r="P30" s="9"/>
    </row>
    <row r="31" spans="1:16" ht="15">
      <c r="A31" s="12"/>
      <c r="B31" s="25">
        <v>335.21</v>
      </c>
      <c r="C31" s="20" t="s">
        <v>38</v>
      </c>
      <c r="D31" s="46">
        <v>0</v>
      </c>
      <c r="E31" s="46">
        <v>1800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1800</v>
      </c>
      <c r="O31" s="47">
        <f t="shared" si="1"/>
        <v>0.10300429184549356</v>
      </c>
      <c r="P31" s="9"/>
    </row>
    <row r="32" spans="1:16" ht="15">
      <c r="A32" s="12"/>
      <c r="B32" s="25">
        <v>335.7</v>
      </c>
      <c r="C32" s="20" t="s">
        <v>39</v>
      </c>
      <c r="D32" s="46">
        <v>352474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352474</v>
      </c>
      <c r="O32" s="47">
        <f t="shared" si="1"/>
        <v>20.17018597997139</v>
      </c>
      <c r="P32" s="9"/>
    </row>
    <row r="33" spans="1:16" ht="15">
      <c r="A33" s="12"/>
      <c r="B33" s="25">
        <v>338</v>
      </c>
      <c r="C33" s="20" t="s">
        <v>40</v>
      </c>
      <c r="D33" s="46">
        <v>154710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154710</v>
      </c>
      <c r="O33" s="47">
        <f t="shared" si="1"/>
        <v>8.85321888412017</v>
      </c>
      <c r="P33" s="9"/>
    </row>
    <row r="34" spans="1:16" ht="15.75">
      <c r="A34" s="29" t="s">
        <v>46</v>
      </c>
      <c r="B34" s="30"/>
      <c r="C34" s="31"/>
      <c r="D34" s="32">
        <f aca="true" t="shared" si="7" ref="D34:M34">SUM(D35:D51)</f>
        <v>1485471</v>
      </c>
      <c r="E34" s="32">
        <f t="shared" si="7"/>
        <v>194414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50114317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6"/>
        <v>51794202</v>
      </c>
      <c r="O34" s="45">
        <f t="shared" si="1"/>
        <v>2963.902832618026</v>
      </c>
      <c r="P34" s="10"/>
    </row>
    <row r="35" spans="1:16" ht="15">
      <c r="A35" s="12"/>
      <c r="B35" s="25">
        <v>341.9</v>
      </c>
      <c r="C35" s="20" t="s">
        <v>109</v>
      </c>
      <c r="D35" s="46">
        <v>52520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8" ref="N35:N51">SUM(D35:M35)</f>
        <v>52520</v>
      </c>
      <c r="O35" s="47">
        <f t="shared" si="1"/>
        <v>3.005436337625179</v>
      </c>
      <c r="P35" s="9"/>
    </row>
    <row r="36" spans="1:16" ht="15">
      <c r="A36" s="12"/>
      <c r="B36" s="25">
        <v>342.1</v>
      </c>
      <c r="C36" s="20" t="s">
        <v>50</v>
      </c>
      <c r="D36" s="46">
        <v>161660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161660</v>
      </c>
      <c r="O36" s="47">
        <f t="shared" si="1"/>
        <v>9.250929899856938</v>
      </c>
      <c r="P36" s="9"/>
    </row>
    <row r="37" spans="1:16" ht="15">
      <c r="A37" s="12"/>
      <c r="B37" s="25">
        <v>342.2</v>
      </c>
      <c r="C37" s="20" t="s">
        <v>90</v>
      </c>
      <c r="D37" s="46">
        <v>0</v>
      </c>
      <c r="E37" s="46">
        <v>77484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77484</v>
      </c>
      <c r="O37" s="47">
        <f aca="true" t="shared" si="9" ref="O37:O68">(N37/O$70)</f>
        <v>4.433991416309013</v>
      </c>
      <c r="P37" s="9"/>
    </row>
    <row r="38" spans="1:16" ht="15">
      <c r="A38" s="12"/>
      <c r="B38" s="25">
        <v>342.5</v>
      </c>
      <c r="C38" s="20" t="s">
        <v>91</v>
      </c>
      <c r="D38" s="46">
        <v>18517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18517</v>
      </c>
      <c r="O38" s="47">
        <f t="shared" si="9"/>
        <v>1.0596280400572247</v>
      </c>
      <c r="P38" s="9"/>
    </row>
    <row r="39" spans="1:16" ht="15">
      <c r="A39" s="12"/>
      <c r="B39" s="25">
        <v>343.1</v>
      </c>
      <c r="C39" s="20" t="s">
        <v>52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34963687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34963687</v>
      </c>
      <c r="O39" s="47">
        <f t="shared" si="9"/>
        <v>2000.7832331902719</v>
      </c>
      <c r="P39" s="9"/>
    </row>
    <row r="40" spans="1:16" ht="15">
      <c r="A40" s="12"/>
      <c r="B40" s="25">
        <v>343.3</v>
      </c>
      <c r="C40" s="20" t="s">
        <v>53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3933728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3933728</v>
      </c>
      <c r="O40" s="47">
        <f t="shared" si="9"/>
        <v>225.10603719599428</v>
      </c>
      <c r="P40" s="9"/>
    </row>
    <row r="41" spans="1:16" ht="15">
      <c r="A41" s="12"/>
      <c r="B41" s="25">
        <v>343.4</v>
      </c>
      <c r="C41" s="20" t="s">
        <v>54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3094419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3094419</v>
      </c>
      <c r="O41" s="47">
        <f t="shared" si="9"/>
        <v>177.07690987124462</v>
      </c>
      <c r="P41" s="9"/>
    </row>
    <row r="42" spans="1:16" ht="15">
      <c r="A42" s="12"/>
      <c r="B42" s="25">
        <v>343.5</v>
      </c>
      <c r="C42" s="20" t="s">
        <v>55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3737363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3737363</v>
      </c>
      <c r="O42" s="47">
        <f t="shared" si="9"/>
        <v>213.86912732474966</v>
      </c>
      <c r="P42" s="9"/>
    </row>
    <row r="43" spans="1:16" ht="15">
      <c r="A43" s="12"/>
      <c r="B43" s="25">
        <v>343.7</v>
      </c>
      <c r="C43" s="20" t="s">
        <v>56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599108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599108</v>
      </c>
      <c r="O43" s="47">
        <f t="shared" si="9"/>
        <v>34.283719599427755</v>
      </c>
      <c r="P43" s="9"/>
    </row>
    <row r="44" spans="1:16" ht="15">
      <c r="A44" s="12"/>
      <c r="B44" s="25">
        <v>343.9</v>
      </c>
      <c r="C44" s="20" t="s">
        <v>57</v>
      </c>
      <c r="D44" s="46">
        <v>4898</v>
      </c>
      <c r="E44" s="46">
        <v>0</v>
      </c>
      <c r="F44" s="46">
        <v>0</v>
      </c>
      <c r="G44" s="46">
        <v>0</v>
      </c>
      <c r="H44" s="46">
        <v>0</v>
      </c>
      <c r="I44" s="46">
        <v>169919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174817</v>
      </c>
      <c r="O44" s="47">
        <f t="shared" si="9"/>
        <v>10.003834048640915</v>
      </c>
      <c r="P44" s="9"/>
    </row>
    <row r="45" spans="1:16" ht="15">
      <c r="A45" s="12"/>
      <c r="B45" s="25">
        <v>344.1</v>
      </c>
      <c r="C45" s="20" t="s">
        <v>110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3616093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3616093</v>
      </c>
      <c r="O45" s="47">
        <f t="shared" si="9"/>
        <v>206.9294992846924</v>
      </c>
      <c r="P45" s="9"/>
    </row>
    <row r="46" spans="1:16" ht="15">
      <c r="A46" s="12"/>
      <c r="B46" s="25">
        <v>344.9</v>
      </c>
      <c r="C46" s="20" t="s">
        <v>111</v>
      </c>
      <c r="D46" s="46">
        <v>0</v>
      </c>
      <c r="E46" s="46">
        <v>116930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116930</v>
      </c>
      <c r="O46" s="47">
        <f t="shared" si="9"/>
        <v>6.691273247496423</v>
      </c>
      <c r="P46" s="9"/>
    </row>
    <row r="47" spans="1:16" ht="15">
      <c r="A47" s="12"/>
      <c r="B47" s="25">
        <v>347.1</v>
      </c>
      <c r="C47" s="20" t="s">
        <v>59</v>
      </c>
      <c r="D47" s="46">
        <v>568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568</v>
      </c>
      <c r="O47" s="47">
        <f t="shared" si="9"/>
        <v>0.032503576537911305</v>
      </c>
      <c r="P47" s="9"/>
    </row>
    <row r="48" spans="1:16" ht="15">
      <c r="A48" s="12"/>
      <c r="B48" s="25">
        <v>347.2</v>
      </c>
      <c r="C48" s="20" t="s">
        <v>60</v>
      </c>
      <c r="D48" s="46">
        <v>201779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201779</v>
      </c>
      <c r="O48" s="47">
        <f t="shared" si="9"/>
        <v>11.546723891273247</v>
      </c>
      <c r="P48" s="9"/>
    </row>
    <row r="49" spans="1:16" ht="15">
      <c r="A49" s="12"/>
      <c r="B49" s="25">
        <v>347.5</v>
      </c>
      <c r="C49" s="20" t="s">
        <v>62</v>
      </c>
      <c r="D49" s="46">
        <v>1027825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1027825</v>
      </c>
      <c r="O49" s="47">
        <f t="shared" si="9"/>
        <v>58.81688125894134</v>
      </c>
      <c r="P49" s="9"/>
    </row>
    <row r="50" spans="1:16" ht="15">
      <c r="A50" s="12"/>
      <c r="B50" s="25">
        <v>347.9</v>
      </c>
      <c r="C50" s="20" t="s">
        <v>63</v>
      </c>
      <c r="D50" s="46">
        <v>7126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8"/>
        <v>7126</v>
      </c>
      <c r="O50" s="47">
        <f t="shared" si="9"/>
        <v>0.40778254649499285</v>
      </c>
      <c r="P50" s="9"/>
    </row>
    <row r="51" spans="1:16" ht="15">
      <c r="A51" s="12"/>
      <c r="B51" s="25">
        <v>349</v>
      </c>
      <c r="C51" s="20" t="s">
        <v>1</v>
      </c>
      <c r="D51" s="46">
        <v>10578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8"/>
        <v>10578</v>
      </c>
      <c r="O51" s="47">
        <f t="shared" si="9"/>
        <v>0.6053218884120172</v>
      </c>
      <c r="P51" s="9"/>
    </row>
    <row r="52" spans="1:16" ht="15.75">
      <c r="A52" s="29" t="s">
        <v>47</v>
      </c>
      <c r="B52" s="30"/>
      <c r="C52" s="31"/>
      <c r="D52" s="32">
        <f aca="true" t="shared" si="10" ref="D52:M52">SUM(D53:D56)</f>
        <v>104130</v>
      </c>
      <c r="E52" s="32">
        <f t="shared" si="10"/>
        <v>200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0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 aca="true" t="shared" si="11" ref="N52:N58">SUM(D52:M52)</f>
        <v>104330</v>
      </c>
      <c r="O52" s="45">
        <f t="shared" si="9"/>
        <v>5.970243204577969</v>
      </c>
      <c r="P52" s="10"/>
    </row>
    <row r="53" spans="1:16" ht="15">
      <c r="A53" s="13"/>
      <c r="B53" s="39">
        <v>351.1</v>
      </c>
      <c r="C53" s="21" t="s">
        <v>66</v>
      </c>
      <c r="D53" s="46">
        <v>42223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42223</v>
      </c>
      <c r="O53" s="47">
        <f t="shared" si="9"/>
        <v>2.416194563662375</v>
      </c>
      <c r="P53" s="9"/>
    </row>
    <row r="54" spans="1:16" ht="15">
      <c r="A54" s="13"/>
      <c r="B54" s="39">
        <v>352</v>
      </c>
      <c r="C54" s="21" t="s">
        <v>67</v>
      </c>
      <c r="D54" s="46">
        <v>12359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12359</v>
      </c>
      <c r="O54" s="47">
        <f t="shared" si="9"/>
        <v>0.707238912732475</v>
      </c>
      <c r="P54" s="9"/>
    </row>
    <row r="55" spans="1:16" ht="15">
      <c r="A55" s="13"/>
      <c r="B55" s="39">
        <v>354</v>
      </c>
      <c r="C55" s="21" t="s">
        <v>68</v>
      </c>
      <c r="D55" s="46">
        <v>16226</v>
      </c>
      <c r="E55" s="46">
        <v>200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16426</v>
      </c>
      <c r="O55" s="47">
        <f t="shared" si="9"/>
        <v>0.9399713876967096</v>
      </c>
      <c r="P55" s="9"/>
    </row>
    <row r="56" spans="1:16" ht="15">
      <c r="A56" s="13"/>
      <c r="B56" s="39">
        <v>359</v>
      </c>
      <c r="C56" s="21" t="s">
        <v>70</v>
      </c>
      <c r="D56" s="46">
        <v>33322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33322</v>
      </c>
      <c r="O56" s="47">
        <f t="shared" si="9"/>
        <v>1.906838340486409</v>
      </c>
      <c r="P56" s="9"/>
    </row>
    <row r="57" spans="1:16" ht="15.75">
      <c r="A57" s="29" t="s">
        <v>4</v>
      </c>
      <c r="B57" s="30"/>
      <c r="C57" s="31"/>
      <c r="D57" s="32">
        <f aca="true" t="shared" si="12" ref="D57:M57">SUM(D58:D65)</f>
        <v>346912</v>
      </c>
      <c r="E57" s="32">
        <f t="shared" si="12"/>
        <v>14869</v>
      </c>
      <c r="F57" s="32">
        <f t="shared" si="12"/>
        <v>0</v>
      </c>
      <c r="G57" s="32">
        <f t="shared" si="12"/>
        <v>0</v>
      </c>
      <c r="H57" s="32">
        <f t="shared" si="12"/>
        <v>0</v>
      </c>
      <c r="I57" s="32">
        <f t="shared" si="12"/>
        <v>1285779</v>
      </c>
      <c r="J57" s="32">
        <f t="shared" si="12"/>
        <v>0</v>
      </c>
      <c r="K57" s="32">
        <f t="shared" si="12"/>
        <v>7708047</v>
      </c>
      <c r="L57" s="32">
        <f t="shared" si="12"/>
        <v>0</v>
      </c>
      <c r="M57" s="32">
        <f t="shared" si="12"/>
        <v>5002</v>
      </c>
      <c r="N57" s="32">
        <f t="shared" si="11"/>
        <v>9360609</v>
      </c>
      <c r="O57" s="45">
        <f t="shared" si="9"/>
        <v>535.6571673819742</v>
      </c>
      <c r="P57" s="10"/>
    </row>
    <row r="58" spans="1:16" ht="15">
      <c r="A58" s="12"/>
      <c r="B58" s="25">
        <v>361.1</v>
      </c>
      <c r="C58" s="20" t="s">
        <v>71</v>
      </c>
      <c r="D58" s="46">
        <v>18849</v>
      </c>
      <c r="E58" s="46">
        <v>704</v>
      </c>
      <c r="F58" s="46">
        <v>0</v>
      </c>
      <c r="G58" s="46">
        <v>0</v>
      </c>
      <c r="H58" s="46">
        <v>0</v>
      </c>
      <c r="I58" s="46">
        <v>68611</v>
      </c>
      <c r="J58" s="46">
        <v>0</v>
      </c>
      <c r="K58" s="46">
        <v>0</v>
      </c>
      <c r="L58" s="46">
        <v>0</v>
      </c>
      <c r="M58" s="46">
        <v>4978</v>
      </c>
      <c r="N58" s="46">
        <f t="shared" si="11"/>
        <v>93142</v>
      </c>
      <c r="O58" s="47">
        <f t="shared" si="9"/>
        <v>5.330014306151646</v>
      </c>
      <c r="P58" s="9"/>
    </row>
    <row r="59" spans="1:16" ht="15">
      <c r="A59" s="12"/>
      <c r="B59" s="25">
        <v>361.3</v>
      </c>
      <c r="C59" s="20" t="s">
        <v>72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4282753</v>
      </c>
      <c r="L59" s="46">
        <v>0</v>
      </c>
      <c r="M59" s="46">
        <v>0</v>
      </c>
      <c r="N59" s="46">
        <f aca="true" t="shared" si="13" ref="N59:N65">SUM(D59:M59)</f>
        <v>4282753</v>
      </c>
      <c r="O59" s="47">
        <f t="shared" si="9"/>
        <v>245.07885550786838</v>
      </c>
      <c r="P59" s="9"/>
    </row>
    <row r="60" spans="1:16" ht="15">
      <c r="A60" s="12"/>
      <c r="B60" s="25">
        <v>362</v>
      </c>
      <c r="C60" s="20" t="s">
        <v>93</v>
      </c>
      <c r="D60" s="46">
        <v>1160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1160</v>
      </c>
      <c r="O60" s="47">
        <f t="shared" si="9"/>
        <v>0.06638054363376251</v>
      </c>
      <c r="P60" s="9"/>
    </row>
    <row r="61" spans="1:16" ht="15">
      <c r="A61" s="12"/>
      <c r="B61" s="25">
        <v>364</v>
      </c>
      <c r="C61" s="20" t="s">
        <v>112</v>
      </c>
      <c r="D61" s="46">
        <v>50975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50975</v>
      </c>
      <c r="O61" s="47">
        <f t="shared" si="9"/>
        <v>2.917024320457797</v>
      </c>
      <c r="P61" s="9"/>
    </row>
    <row r="62" spans="1:16" ht="15">
      <c r="A62" s="12"/>
      <c r="B62" s="25">
        <v>365</v>
      </c>
      <c r="C62" s="20" t="s">
        <v>113</v>
      </c>
      <c r="D62" s="46">
        <v>43020</v>
      </c>
      <c r="E62" s="46">
        <v>7250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50270</v>
      </c>
      <c r="O62" s="47">
        <f t="shared" si="9"/>
        <v>2.876680972818312</v>
      </c>
      <c r="P62" s="9"/>
    </row>
    <row r="63" spans="1:16" ht="15">
      <c r="A63" s="12"/>
      <c r="B63" s="25">
        <v>366</v>
      </c>
      <c r="C63" s="20" t="s">
        <v>74</v>
      </c>
      <c r="D63" s="46">
        <v>13213</v>
      </c>
      <c r="E63" s="46">
        <v>6915</v>
      </c>
      <c r="F63" s="46">
        <v>0</v>
      </c>
      <c r="G63" s="46">
        <v>0</v>
      </c>
      <c r="H63" s="46">
        <v>0</v>
      </c>
      <c r="I63" s="46">
        <v>814446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834574</v>
      </c>
      <c r="O63" s="47">
        <f t="shared" si="9"/>
        <v>47.75816881258941</v>
      </c>
      <c r="P63" s="9"/>
    </row>
    <row r="64" spans="1:16" ht="15">
      <c r="A64" s="12"/>
      <c r="B64" s="25">
        <v>368</v>
      </c>
      <c r="C64" s="20" t="s">
        <v>75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3425294</v>
      </c>
      <c r="L64" s="46">
        <v>0</v>
      </c>
      <c r="M64" s="46">
        <v>0</v>
      </c>
      <c r="N64" s="46">
        <f t="shared" si="13"/>
        <v>3425294</v>
      </c>
      <c r="O64" s="47">
        <f t="shared" si="9"/>
        <v>196.01110157367668</v>
      </c>
      <c r="P64" s="9"/>
    </row>
    <row r="65" spans="1:16" ht="15">
      <c r="A65" s="12"/>
      <c r="B65" s="25">
        <v>369.9</v>
      </c>
      <c r="C65" s="20" t="s">
        <v>76</v>
      </c>
      <c r="D65" s="46">
        <v>219695</v>
      </c>
      <c r="E65" s="46">
        <v>0</v>
      </c>
      <c r="F65" s="46">
        <v>0</v>
      </c>
      <c r="G65" s="46">
        <v>0</v>
      </c>
      <c r="H65" s="46">
        <v>0</v>
      </c>
      <c r="I65" s="46">
        <v>402722</v>
      </c>
      <c r="J65" s="46">
        <v>0</v>
      </c>
      <c r="K65" s="46">
        <v>0</v>
      </c>
      <c r="L65" s="46">
        <v>0</v>
      </c>
      <c r="M65" s="46">
        <v>24</v>
      </c>
      <c r="N65" s="46">
        <f t="shared" si="13"/>
        <v>622441</v>
      </c>
      <c r="O65" s="47">
        <f t="shared" si="9"/>
        <v>35.61894134477826</v>
      </c>
      <c r="P65" s="9"/>
    </row>
    <row r="66" spans="1:16" ht="15.75">
      <c r="A66" s="29" t="s">
        <v>48</v>
      </c>
      <c r="B66" s="30"/>
      <c r="C66" s="31"/>
      <c r="D66" s="32">
        <f aca="true" t="shared" si="14" ref="D66:M66">SUM(D67:D67)</f>
        <v>8594842</v>
      </c>
      <c r="E66" s="32">
        <f t="shared" si="14"/>
        <v>1261909</v>
      </c>
      <c r="F66" s="32">
        <f t="shared" si="14"/>
        <v>0</v>
      </c>
      <c r="G66" s="32">
        <f t="shared" si="14"/>
        <v>0</v>
      </c>
      <c r="H66" s="32">
        <f t="shared" si="14"/>
        <v>0</v>
      </c>
      <c r="I66" s="32">
        <f t="shared" si="14"/>
        <v>0</v>
      </c>
      <c r="J66" s="32">
        <f t="shared" si="14"/>
        <v>0</v>
      </c>
      <c r="K66" s="32">
        <f t="shared" si="14"/>
        <v>0</v>
      </c>
      <c r="L66" s="32">
        <f t="shared" si="14"/>
        <v>0</v>
      </c>
      <c r="M66" s="32">
        <f t="shared" si="14"/>
        <v>0</v>
      </c>
      <c r="N66" s="32">
        <f>SUM(D66:M66)</f>
        <v>9856751</v>
      </c>
      <c r="O66" s="45">
        <f t="shared" si="9"/>
        <v>564.0486981402003</v>
      </c>
      <c r="P66" s="9"/>
    </row>
    <row r="67" spans="1:16" ht="15.75" thickBot="1">
      <c r="A67" s="12"/>
      <c r="B67" s="25">
        <v>381</v>
      </c>
      <c r="C67" s="20" t="s">
        <v>77</v>
      </c>
      <c r="D67" s="46">
        <v>8594842</v>
      </c>
      <c r="E67" s="46">
        <v>1261909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9856751</v>
      </c>
      <c r="O67" s="47">
        <f t="shared" si="9"/>
        <v>564.0486981402003</v>
      </c>
      <c r="P67" s="9"/>
    </row>
    <row r="68" spans="1:119" ht="16.5" thickBot="1">
      <c r="A68" s="14" t="s">
        <v>64</v>
      </c>
      <c r="B68" s="23"/>
      <c r="C68" s="22"/>
      <c r="D68" s="15">
        <f aca="true" t="shared" si="15" ref="D68:M68">SUM(D5,D15,D25,D34,D52,D57,D66)</f>
        <v>17183862</v>
      </c>
      <c r="E68" s="15">
        <f t="shared" si="15"/>
        <v>3050636</v>
      </c>
      <c r="F68" s="15">
        <f t="shared" si="15"/>
        <v>0</v>
      </c>
      <c r="G68" s="15">
        <f t="shared" si="15"/>
        <v>0</v>
      </c>
      <c r="H68" s="15">
        <f t="shared" si="15"/>
        <v>0</v>
      </c>
      <c r="I68" s="15">
        <f t="shared" si="15"/>
        <v>51745854</v>
      </c>
      <c r="J68" s="15">
        <f t="shared" si="15"/>
        <v>0</v>
      </c>
      <c r="K68" s="15">
        <f t="shared" si="15"/>
        <v>7708047</v>
      </c>
      <c r="L68" s="15">
        <f t="shared" si="15"/>
        <v>0</v>
      </c>
      <c r="M68" s="15">
        <f t="shared" si="15"/>
        <v>678351</v>
      </c>
      <c r="N68" s="15">
        <f>SUM(D68:M68)</f>
        <v>80366750</v>
      </c>
      <c r="O68" s="38">
        <f t="shared" si="9"/>
        <v>4598.9556509299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5" ht="15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5" ht="15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114</v>
      </c>
      <c r="M70" s="48"/>
      <c r="N70" s="48"/>
      <c r="O70" s="43">
        <v>17475</v>
      </c>
    </row>
    <row r="71" spans="1:15" ht="15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5" ht="15.75" customHeight="1" thickBot="1">
      <c r="A72" s="52" t="s">
        <v>96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sheetProtection/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2022-07-26T18:45:34Z</cp:lastPrinted>
  <dcterms:created xsi:type="dcterms:W3CDTF">2000-08-31T21:26:31Z</dcterms:created>
  <dcterms:modified xsi:type="dcterms:W3CDTF">2023-03-10T19:48:36Z</dcterms:modified>
  <cp:category/>
  <cp:version/>
  <cp:contentType/>
  <cp:contentStatus/>
</cp:coreProperties>
</file>