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'2007'!$A$1:$O$20</definedName>
    <definedName name="_xlnm.Print_Area" localSheetId="14">'2008'!$A$1:$O$24</definedName>
    <definedName name="_xlnm.Print_Area" localSheetId="13">'2009'!$A$1:$O$23</definedName>
    <definedName name="_xlnm.Print_Area" localSheetId="12">'2010'!$A$1:$O$20</definedName>
    <definedName name="_xlnm.Print_Area" localSheetId="11">'2011'!$A$1:$O$19</definedName>
    <definedName name="_xlnm.Print_Area" localSheetId="10">'2012'!$A$1:$O$20</definedName>
    <definedName name="_xlnm.Print_Area" localSheetId="9">'2013'!$A$1:$O$20</definedName>
    <definedName name="_xlnm.Print_Area" localSheetId="8">'2014'!$A$1:$O$19</definedName>
    <definedName name="_xlnm.Print_Area" localSheetId="7">'2015'!$A$1:$O$19</definedName>
    <definedName name="_xlnm.Print_Area" localSheetId="6">'2016'!$A$1:$O$19</definedName>
    <definedName name="_xlnm.Print_Area" localSheetId="5">'2017'!$A$1:$O$18</definedName>
    <definedName name="_xlnm.Print_Area" localSheetId="4">'2018'!$A$1:$O$18</definedName>
    <definedName name="_xlnm.Print_Area" localSheetId="3">'2019'!$A$1:$O$20</definedName>
    <definedName name="_xlnm.Print_Area" localSheetId="2">'2020'!$A$1:$O$20</definedName>
    <definedName name="_xlnm.Print_Area" localSheetId="1">'2021'!$A$1:$P$18</definedName>
    <definedName name="_xlnm.Print_Area" localSheetId="0">'2022'!$A$1:$P$20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16" i="48" l="1"/>
  <c r="F16" i="48"/>
  <c r="G16" i="48"/>
  <c r="H16" i="48"/>
  <c r="I16" i="48"/>
  <c r="J16" i="48"/>
  <c r="K16" i="48"/>
  <c r="L16" i="48"/>
  <c r="M16" i="48"/>
  <c r="N16" i="48"/>
  <c r="D16" i="48"/>
  <c r="O15" i="48" l="1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 s="1"/>
  <c r="N10" i="48"/>
  <c r="M10" i="48"/>
  <c r="L10" i="48"/>
  <c r="K10" i="48"/>
  <c r="J10" i="48"/>
  <c r="I10" i="48"/>
  <c r="H10" i="48"/>
  <c r="G10" i="48"/>
  <c r="F10" i="48"/>
  <c r="E10" i="48"/>
  <c r="D10" i="48"/>
  <c r="O9" i="48"/>
  <c r="P9" i="48" s="1"/>
  <c r="O8" i="48"/>
  <c r="P8" i="48" s="1"/>
  <c r="N7" i="48"/>
  <c r="M7" i="48"/>
  <c r="L7" i="48"/>
  <c r="K7" i="48"/>
  <c r="J7" i="48"/>
  <c r="I7" i="48"/>
  <c r="H7" i="48"/>
  <c r="G7" i="48"/>
  <c r="F7" i="48"/>
  <c r="E7" i="48"/>
  <c r="D7" i="48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0" i="48" l="1"/>
  <c r="P10" i="48" s="1"/>
  <c r="O5" i="48"/>
  <c r="P5" i="48" s="1"/>
  <c r="O14" i="48"/>
  <c r="P14" i="48" s="1"/>
  <c r="O12" i="48"/>
  <c r="P12" i="48" s="1"/>
  <c r="O7" i="48"/>
  <c r="P7" i="48" s="1"/>
  <c r="O13" i="47"/>
  <c r="P13" i="47" s="1"/>
  <c r="N12" i="47"/>
  <c r="M12" i="47"/>
  <c r="L12" i="47"/>
  <c r="K12" i="47"/>
  <c r="J12" i="47"/>
  <c r="I12" i="47"/>
  <c r="H12" i="47"/>
  <c r="G12" i="47"/>
  <c r="F12" i="47"/>
  <c r="E12" i="47"/>
  <c r="D12" i="47"/>
  <c r="O12" i="47" s="1"/>
  <c r="P12" i="47" s="1"/>
  <c r="O11" i="47"/>
  <c r="P11" i="47"/>
  <c r="N10" i="47"/>
  <c r="M10" i="47"/>
  <c r="L10" i="47"/>
  <c r="K10" i="47"/>
  <c r="J10" i="47"/>
  <c r="I10" i="47"/>
  <c r="H10" i="47"/>
  <c r="G10" i="47"/>
  <c r="F10" i="47"/>
  <c r="E10" i="47"/>
  <c r="O10" i="47" s="1"/>
  <c r="P10" i="47" s="1"/>
  <c r="D10" i="47"/>
  <c r="O9" i="47"/>
  <c r="P9" i="47" s="1"/>
  <c r="O8" i="47"/>
  <c r="P8" i="47" s="1"/>
  <c r="N7" i="47"/>
  <c r="M7" i="47"/>
  <c r="L7" i="47"/>
  <c r="K7" i="47"/>
  <c r="J7" i="47"/>
  <c r="I7" i="47"/>
  <c r="H7" i="47"/>
  <c r="H14" i="47" s="1"/>
  <c r="G7" i="47"/>
  <c r="F7" i="47"/>
  <c r="F14" i="47" s="1"/>
  <c r="E7" i="47"/>
  <c r="D7" i="47"/>
  <c r="O6" i="47"/>
  <c r="P6" i="47" s="1"/>
  <c r="N5" i="47"/>
  <c r="N14" i="47" s="1"/>
  <c r="M5" i="47"/>
  <c r="M14" i="47" s="1"/>
  <c r="L5" i="47"/>
  <c r="L14" i="47" s="1"/>
  <c r="K5" i="47"/>
  <c r="K14" i="47" s="1"/>
  <c r="J5" i="47"/>
  <c r="J14" i="47" s="1"/>
  <c r="I5" i="47"/>
  <c r="O5" i="47" s="1"/>
  <c r="P5" i="47" s="1"/>
  <c r="H5" i="47"/>
  <c r="G5" i="47"/>
  <c r="G14" i="47" s="1"/>
  <c r="F5" i="47"/>
  <c r="E5" i="47"/>
  <c r="E14" i="47" s="1"/>
  <c r="D5" i="47"/>
  <c r="F16" i="46"/>
  <c r="J16" i="46"/>
  <c r="K16" i="46"/>
  <c r="M16" i="46"/>
  <c r="N15" i="46"/>
  <c r="O15" i="46" s="1"/>
  <c r="M14" i="46"/>
  <c r="L14" i="46"/>
  <c r="K14" i="46"/>
  <c r="J14" i="46"/>
  <c r="I14" i="46"/>
  <c r="H14" i="46"/>
  <c r="G14" i="46"/>
  <c r="N14" i="46" s="1"/>
  <c r="O14" i="46" s="1"/>
  <c r="F14" i="46"/>
  <c r="E14" i="46"/>
  <c r="D14" i="46"/>
  <c r="N13" i="46"/>
  <c r="O13" i="46" s="1"/>
  <c r="M12" i="46"/>
  <c r="L12" i="46"/>
  <c r="K12" i="46"/>
  <c r="J12" i="46"/>
  <c r="I12" i="46"/>
  <c r="H12" i="46"/>
  <c r="G12" i="46"/>
  <c r="N12" i="46" s="1"/>
  <c r="O12" i="46" s="1"/>
  <c r="F12" i="46"/>
  <c r="E12" i="46"/>
  <c r="D12" i="46"/>
  <c r="N11" i="46"/>
  <c r="O11" i="46" s="1"/>
  <c r="M10" i="46"/>
  <c r="L10" i="46"/>
  <c r="K10" i="46"/>
  <c r="J10" i="46"/>
  <c r="I10" i="46"/>
  <c r="H10" i="46"/>
  <c r="H16" i="46" s="1"/>
  <c r="G10" i="46"/>
  <c r="N10" i="46" s="1"/>
  <c r="O10" i="46" s="1"/>
  <c r="F10" i="46"/>
  <c r="E10" i="46"/>
  <c r="D10" i="46"/>
  <c r="N9" i="46"/>
  <c r="O9" i="46" s="1"/>
  <c r="N8" i="46"/>
  <c r="O8" i="46"/>
  <c r="M7" i="46"/>
  <c r="L7" i="46"/>
  <c r="K7" i="46"/>
  <c r="J7" i="46"/>
  <c r="I7" i="46"/>
  <c r="N7" i="46" s="1"/>
  <c r="O7" i="46" s="1"/>
  <c r="H7" i="46"/>
  <c r="G7" i="46"/>
  <c r="F7" i="46"/>
  <c r="E7" i="46"/>
  <c r="D7" i="46"/>
  <c r="N6" i="46"/>
  <c r="O6" i="46"/>
  <c r="M5" i="46"/>
  <c r="L5" i="46"/>
  <c r="L16" i="46" s="1"/>
  <c r="K5" i="46"/>
  <c r="J5" i="46"/>
  <c r="I5" i="46"/>
  <c r="I16" i="46" s="1"/>
  <c r="H5" i="46"/>
  <c r="G5" i="46"/>
  <c r="G16" i="46" s="1"/>
  <c r="F5" i="46"/>
  <c r="E5" i="46"/>
  <c r="E16" i="46" s="1"/>
  <c r="D5" i="46"/>
  <c r="D16" i="46" s="1"/>
  <c r="F16" i="45"/>
  <c r="K16" i="45"/>
  <c r="M16" i="45"/>
  <c r="N15" i="45"/>
  <c r="O15" i="45" s="1"/>
  <c r="M14" i="45"/>
  <c r="L14" i="45"/>
  <c r="K14" i="45"/>
  <c r="J14" i="45"/>
  <c r="I14" i="45"/>
  <c r="H14" i="45"/>
  <c r="G14" i="45"/>
  <c r="F14" i="45"/>
  <c r="E14" i="45"/>
  <c r="D14" i="45"/>
  <c r="N13" i="45"/>
  <c r="O13" i="45" s="1"/>
  <c r="M12" i="45"/>
  <c r="L12" i="45"/>
  <c r="K12" i="45"/>
  <c r="J12" i="45"/>
  <c r="I12" i="45"/>
  <c r="H12" i="45"/>
  <c r="G12" i="45"/>
  <c r="N12" i="45" s="1"/>
  <c r="O12" i="45" s="1"/>
  <c r="F12" i="45"/>
  <c r="E12" i="45"/>
  <c r="D12" i="45"/>
  <c r="N11" i="45"/>
  <c r="O11" i="45" s="1"/>
  <c r="M10" i="45"/>
  <c r="L10" i="45"/>
  <c r="K10" i="45"/>
  <c r="J10" i="45"/>
  <c r="I10" i="45"/>
  <c r="H10" i="45"/>
  <c r="H16" i="45" s="1"/>
  <c r="G10" i="45"/>
  <c r="N10" i="45" s="1"/>
  <c r="O10" i="45" s="1"/>
  <c r="F10" i="45"/>
  <c r="E10" i="45"/>
  <c r="D10" i="45"/>
  <c r="N9" i="45"/>
  <c r="O9" i="45" s="1"/>
  <c r="N8" i="45"/>
  <c r="O8" i="45"/>
  <c r="M7" i="45"/>
  <c r="L7" i="45"/>
  <c r="K7" i="45"/>
  <c r="J7" i="45"/>
  <c r="I7" i="45"/>
  <c r="N7" i="45" s="1"/>
  <c r="O7" i="45" s="1"/>
  <c r="H7" i="45"/>
  <c r="G7" i="45"/>
  <c r="F7" i="45"/>
  <c r="E7" i="45"/>
  <c r="D7" i="45"/>
  <c r="N6" i="45"/>
  <c r="O6" i="45"/>
  <c r="M5" i="45"/>
  <c r="L5" i="45"/>
  <c r="L16" i="45" s="1"/>
  <c r="K5" i="45"/>
  <c r="J5" i="45"/>
  <c r="J16" i="45" s="1"/>
  <c r="I5" i="45"/>
  <c r="N5" i="45" s="1"/>
  <c r="O5" i="45" s="1"/>
  <c r="H5" i="45"/>
  <c r="G5" i="45"/>
  <c r="G16" i="45" s="1"/>
  <c r="F5" i="45"/>
  <c r="E5" i="45"/>
  <c r="E16" i="45" s="1"/>
  <c r="D5" i="45"/>
  <c r="D16" i="45" s="1"/>
  <c r="F14" i="44"/>
  <c r="K14" i="44"/>
  <c r="M14" i="44"/>
  <c r="N13" i="44"/>
  <c r="O13" i="44" s="1"/>
  <c r="M12" i="44"/>
  <c r="L12" i="44"/>
  <c r="K12" i="44"/>
  <c r="J12" i="44"/>
  <c r="I12" i="44"/>
  <c r="H12" i="44"/>
  <c r="G12" i="44"/>
  <c r="F12" i="44"/>
  <c r="E12" i="44"/>
  <c r="D12" i="44"/>
  <c r="N11" i="44"/>
  <c r="O11" i="44" s="1"/>
  <c r="M10" i="44"/>
  <c r="L10" i="44"/>
  <c r="K10" i="44"/>
  <c r="J10" i="44"/>
  <c r="I10" i="44"/>
  <c r="H10" i="44"/>
  <c r="H14" i="44" s="1"/>
  <c r="G10" i="44"/>
  <c r="N10" i="44" s="1"/>
  <c r="O10" i="44" s="1"/>
  <c r="F10" i="44"/>
  <c r="E10" i="44"/>
  <c r="D10" i="44"/>
  <c r="N9" i="44"/>
  <c r="O9" i="44" s="1"/>
  <c r="N8" i="44"/>
  <c r="O8" i="44"/>
  <c r="M7" i="44"/>
  <c r="L7" i="44"/>
  <c r="K7" i="44"/>
  <c r="J7" i="44"/>
  <c r="I7" i="44"/>
  <c r="N7" i="44" s="1"/>
  <c r="O7" i="44" s="1"/>
  <c r="H7" i="44"/>
  <c r="G7" i="44"/>
  <c r="F7" i="44"/>
  <c r="E7" i="44"/>
  <c r="D7" i="44"/>
  <c r="N6" i="44"/>
  <c r="O6" i="44"/>
  <c r="M5" i="44"/>
  <c r="L5" i="44"/>
  <c r="L14" i="44" s="1"/>
  <c r="K5" i="44"/>
  <c r="J5" i="44"/>
  <c r="J14" i="44" s="1"/>
  <c r="I5" i="44"/>
  <c r="N5" i="44" s="1"/>
  <c r="O5" i="44" s="1"/>
  <c r="H5" i="44"/>
  <c r="G5" i="44"/>
  <c r="G14" i="44" s="1"/>
  <c r="F5" i="44"/>
  <c r="E5" i="44"/>
  <c r="E14" i="44" s="1"/>
  <c r="D5" i="44"/>
  <c r="D14" i="44" s="1"/>
  <c r="J14" i="43"/>
  <c r="K14" i="43"/>
  <c r="M14" i="43"/>
  <c r="N13" i="43"/>
  <c r="O13" i="43" s="1"/>
  <c r="M12" i="43"/>
  <c r="L12" i="43"/>
  <c r="K12" i="43"/>
  <c r="J12" i="43"/>
  <c r="I12" i="43"/>
  <c r="H12" i="43"/>
  <c r="G12" i="43"/>
  <c r="N12" i="43" s="1"/>
  <c r="O12" i="43" s="1"/>
  <c r="F12" i="43"/>
  <c r="E12" i="43"/>
  <c r="D12" i="43"/>
  <c r="N11" i="43"/>
  <c r="O11" i="43" s="1"/>
  <c r="M10" i="43"/>
  <c r="L10" i="43"/>
  <c r="K10" i="43"/>
  <c r="J10" i="43"/>
  <c r="I10" i="43"/>
  <c r="H10" i="43"/>
  <c r="G10" i="43"/>
  <c r="N10" i="43" s="1"/>
  <c r="O10" i="43" s="1"/>
  <c r="F10" i="43"/>
  <c r="E10" i="43"/>
  <c r="D10" i="43"/>
  <c r="N9" i="43"/>
  <c r="O9" i="43" s="1"/>
  <c r="N8" i="43"/>
  <c r="O8" i="43"/>
  <c r="M7" i="43"/>
  <c r="L7" i="43"/>
  <c r="K7" i="43"/>
  <c r="J7" i="43"/>
  <c r="I7" i="43"/>
  <c r="N7" i="43" s="1"/>
  <c r="O7" i="43" s="1"/>
  <c r="H7" i="43"/>
  <c r="G7" i="43"/>
  <c r="F7" i="43"/>
  <c r="E7" i="43"/>
  <c r="D7" i="43"/>
  <c r="N6" i="43"/>
  <c r="O6" i="43"/>
  <c r="M5" i="43"/>
  <c r="L5" i="43"/>
  <c r="L14" i="43" s="1"/>
  <c r="K5" i="43"/>
  <c r="J5" i="43"/>
  <c r="I5" i="43"/>
  <c r="I14" i="43" s="1"/>
  <c r="H5" i="43"/>
  <c r="H14" i="43" s="1"/>
  <c r="G5" i="43"/>
  <c r="G14" i="43" s="1"/>
  <c r="F5" i="43"/>
  <c r="F14" i="43" s="1"/>
  <c r="E5" i="43"/>
  <c r="E14" i="43" s="1"/>
  <c r="D5" i="43"/>
  <c r="D14" i="43" s="1"/>
  <c r="K15" i="42"/>
  <c r="M15" i="42"/>
  <c r="N14" i="42"/>
  <c r="O14" i="42" s="1"/>
  <c r="M13" i="42"/>
  <c r="L13" i="42"/>
  <c r="K13" i="42"/>
  <c r="J13" i="42"/>
  <c r="I13" i="42"/>
  <c r="H13" i="42"/>
  <c r="G13" i="42"/>
  <c r="N13" i="42" s="1"/>
  <c r="O13" i="42" s="1"/>
  <c r="F13" i="42"/>
  <c r="E13" i="42"/>
  <c r="D13" i="42"/>
  <c r="N12" i="42"/>
  <c r="O12" i="42" s="1"/>
  <c r="M11" i="42"/>
  <c r="L11" i="42"/>
  <c r="K11" i="42"/>
  <c r="J11" i="42"/>
  <c r="I11" i="42"/>
  <c r="H11" i="42"/>
  <c r="G11" i="42"/>
  <c r="N11" i="42" s="1"/>
  <c r="O11" i="42" s="1"/>
  <c r="F11" i="42"/>
  <c r="E11" i="42"/>
  <c r="D11" i="42"/>
  <c r="N10" i="42"/>
  <c r="O10" i="42" s="1"/>
  <c r="N9" i="42"/>
  <c r="O9" i="42"/>
  <c r="M8" i="42"/>
  <c r="L8" i="42"/>
  <c r="K8" i="42"/>
  <c r="J8" i="42"/>
  <c r="J15" i="42" s="1"/>
  <c r="I8" i="42"/>
  <c r="N8" i="42" s="1"/>
  <c r="O8" i="42" s="1"/>
  <c r="H8" i="42"/>
  <c r="G8" i="42"/>
  <c r="F8" i="42"/>
  <c r="E8" i="42"/>
  <c r="D8" i="42"/>
  <c r="N7" i="42"/>
  <c r="O7" i="42"/>
  <c r="N6" i="42"/>
  <c r="O6" i="42" s="1"/>
  <c r="M5" i="42"/>
  <c r="L5" i="42"/>
  <c r="L15" i="42" s="1"/>
  <c r="K5" i="42"/>
  <c r="N5" i="42" s="1"/>
  <c r="O5" i="42" s="1"/>
  <c r="J5" i="42"/>
  <c r="I5" i="42"/>
  <c r="I15" i="42" s="1"/>
  <c r="H5" i="42"/>
  <c r="H15" i="42" s="1"/>
  <c r="G5" i="42"/>
  <c r="G15" i="42" s="1"/>
  <c r="F5" i="42"/>
  <c r="F15" i="42" s="1"/>
  <c r="E5" i="42"/>
  <c r="E15" i="42" s="1"/>
  <c r="D5" i="42"/>
  <c r="D15" i="42" s="1"/>
  <c r="N15" i="42" s="1"/>
  <c r="O15" i="42" s="1"/>
  <c r="H16" i="41"/>
  <c r="I16" i="41"/>
  <c r="N15" i="41"/>
  <c r="O15" i="41"/>
  <c r="M14" i="41"/>
  <c r="L14" i="41"/>
  <c r="K14" i="41"/>
  <c r="J14" i="41"/>
  <c r="I14" i="41"/>
  <c r="N14" i="41" s="1"/>
  <c r="O14" i="41" s="1"/>
  <c r="H14" i="41"/>
  <c r="G14" i="41"/>
  <c r="F14" i="41"/>
  <c r="E14" i="41"/>
  <c r="D14" i="41"/>
  <c r="N13" i="41"/>
  <c r="O13" i="41"/>
  <c r="M12" i="41"/>
  <c r="L12" i="41"/>
  <c r="K12" i="41"/>
  <c r="J12" i="41"/>
  <c r="I12" i="41"/>
  <c r="N12" i="41" s="1"/>
  <c r="O12" i="41" s="1"/>
  <c r="H12" i="41"/>
  <c r="G12" i="41"/>
  <c r="F12" i="41"/>
  <c r="E12" i="41"/>
  <c r="D12" i="41"/>
  <c r="N11" i="41"/>
  <c r="O11" i="41"/>
  <c r="N10" i="41"/>
  <c r="O10" i="41" s="1"/>
  <c r="M9" i="41"/>
  <c r="L9" i="41"/>
  <c r="K9" i="41"/>
  <c r="N9" i="41" s="1"/>
  <c r="O9" i="41" s="1"/>
  <c r="J9" i="41"/>
  <c r="I9" i="41"/>
  <c r="H9" i="41"/>
  <c r="G9" i="41"/>
  <c r="F9" i="41"/>
  <c r="E9" i="41"/>
  <c r="D9" i="41"/>
  <c r="N8" i="41"/>
  <c r="O8" i="41" s="1"/>
  <c r="N7" i="41"/>
  <c r="O7" i="41"/>
  <c r="N6" i="41"/>
  <c r="O6" i="41" s="1"/>
  <c r="M5" i="41"/>
  <c r="M16" i="41" s="1"/>
  <c r="L5" i="41"/>
  <c r="L16" i="41" s="1"/>
  <c r="K5" i="41"/>
  <c r="K16" i="41" s="1"/>
  <c r="J5" i="41"/>
  <c r="J16" i="41" s="1"/>
  <c r="I5" i="41"/>
  <c r="H5" i="41"/>
  <c r="G5" i="41"/>
  <c r="G16" i="41" s="1"/>
  <c r="F5" i="41"/>
  <c r="F16" i="41" s="1"/>
  <c r="E5" i="41"/>
  <c r="E16" i="41" s="1"/>
  <c r="D5" i="41"/>
  <c r="D16" i="41" s="1"/>
  <c r="G15" i="40"/>
  <c r="N14" i="40"/>
  <c r="O14" i="40"/>
  <c r="M13" i="40"/>
  <c r="N13" i="40" s="1"/>
  <c r="O13" i="40" s="1"/>
  <c r="L13" i="40"/>
  <c r="K13" i="40"/>
  <c r="J13" i="40"/>
  <c r="I13" i="40"/>
  <c r="H13" i="40"/>
  <c r="G13" i="40"/>
  <c r="F13" i="40"/>
  <c r="E13" i="40"/>
  <c r="D13" i="40"/>
  <c r="N12" i="40"/>
  <c r="O12" i="40"/>
  <c r="M11" i="40"/>
  <c r="N11" i="40" s="1"/>
  <c r="O11" i="40" s="1"/>
  <c r="L11" i="40"/>
  <c r="K11" i="40"/>
  <c r="J11" i="40"/>
  <c r="I11" i="40"/>
  <c r="I15" i="40" s="1"/>
  <c r="H11" i="40"/>
  <c r="G11" i="40"/>
  <c r="F11" i="40"/>
  <c r="E11" i="40"/>
  <c r="D11" i="40"/>
  <c r="N10" i="40"/>
  <c r="O10" i="40"/>
  <c r="N9" i="40"/>
  <c r="O9" i="40" s="1"/>
  <c r="M8" i="40"/>
  <c r="L8" i="40"/>
  <c r="K8" i="40"/>
  <c r="J8" i="40"/>
  <c r="I8" i="40"/>
  <c r="H8" i="40"/>
  <c r="G8" i="40"/>
  <c r="F8" i="40"/>
  <c r="E8" i="40"/>
  <c r="D8" i="40"/>
  <c r="N8" i="40" s="1"/>
  <c r="O8" i="40" s="1"/>
  <c r="N7" i="40"/>
  <c r="O7" i="40" s="1"/>
  <c r="N6" i="40"/>
  <c r="O6" i="40" s="1"/>
  <c r="M5" i="40"/>
  <c r="M15" i="40" s="1"/>
  <c r="L5" i="40"/>
  <c r="L15" i="40" s="1"/>
  <c r="K5" i="40"/>
  <c r="K15" i="40" s="1"/>
  <c r="J5" i="40"/>
  <c r="J15" i="40" s="1"/>
  <c r="I5" i="40"/>
  <c r="H5" i="40"/>
  <c r="H15" i="40" s="1"/>
  <c r="G5" i="40"/>
  <c r="F5" i="40"/>
  <c r="F15" i="40" s="1"/>
  <c r="E5" i="40"/>
  <c r="E15" i="40" s="1"/>
  <c r="D5" i="40"/>
  <c r="D15" i="40" s="1"/>
  <c r="N14" i="39"/>
  <c r="O14" i="39" s="1"/>
  <c r="M13" i="39"/>
  <c r="L13" i="39"/>
  <c r="K13" i="39"/>
  <c r="J13" i="39"/>
  <c r="I13" i="39"/>
  <c r="H13" i="39"/>
  <c r="G13" i="39"/>
  <c r="F13" i="39"/>
  <c r="E13" i="39"/>
  <c r="E15" i="39" s="1"/>
  <c r="D13" i="39"/>
  <c r="N13" i="39" s="1"/>
  <c r="O13" i="39" s="1"/>
  <c r="N12" i="39"/>
  <c r="O12" i="39" s="1"/>
  <c r="M11" i="39"/>
  <c r="L11" i="39"/>
  <c r="K11" i="39"/>
  <c r="J11" i="39"/>
  <c r="I11" i="39"/>
  <c r="H11" i="39"/>
  <c r="G11" i="39"/>
  <c r="F11" i="39"/>
  <c r="E11" i="39"/>
  <c r="N11" i="39" s="1"/>
  <c r="O11" i="39" s="1"/>
  <c r="D11" i="39"/>
  <c r="N10" i="39"/>
  <c r="O10" i="39" s="1"/>
  <c r="N9" i="39"/>
  <c r="O9" i="39" s="1"/>
  <c r="M8" i="39"/>
  <c r="L8" i="39"/>
  <c r="K8" i="39"/>
  <c r="K15" i="39" s="1"/>
  <c r="J8" i="39"/>
  <c r="I8" i="39"/>
  <c r="H8" i="39"/>
  <c r="G8" i="39"/>
  <c r="F8" i="39"/>
  <c r="E8" i="39"/>
  <c r="D8" i="39"/>
  <c r="N8" i="39" s="1"/>
  <c r="O8" i="39" s="1"/>
  <c r="N7" i="39"/>
  <c r="O7" i="39"/>
  <c r="N6" i="39"/>
  <c r="O6" i="39" s="1"/>
  <c r="M5" i="39"/>
  <c r="M15" i="39" s="1"/>
  <c r="L5" i="39"/>
  <c r="L15" i="39" s="1"/>
  <c r="K5" i="39"/>
  <c r="J5" i="39"/>
  <c r="J15" i="39" s="1"/>
  <c r="I5" i="39"/>
  <c r="I15" i="39"/>
  <c r="H5" i="39"/>
  <c r="H15" i="39" s="1"/>
  <c r="G5" i="39"/>
  <c r="G15" i="39" s="1"/>
  <c r="F5" i="39"/>
  <c r="F15" i="39" s="1"/>
  <c r="E5" i="39"/>
  <c r="D5" i="39"/>
  <c r="N5" i="39" s="1"/>
  <c r="O5" i="39" s="1"/>
  <c r="D15" i="39"/>
  <c r="N19" i="38"/>
  <c r="O19" i="38"/>
  <c r="M18" i="38"/>
  <c r="L18" i="38"/>
  <c r="K18" i="38"/>
  <c r="J18" i="38"/>
  <c r="I18" i="38"/>
  <c r="H18" i="38"/>
  <c r="G18" i="38"/>
  <c r="F18" i="38"/>
  <c r="E18" i="38"/>
  <c r="D18" i="38"/>
  <c r="D20" i="38" s="1"/>
  <c r="N17" i="38"/>
  <c r="O17" i="38"/>
  <c r="M16" i="38"/>
  <c r="L16" i="38"/>
  <c r="K16" i="38"/>
  <c r="J16" i="38"/>
  <c r="I16" i="38"/>
  <c r="H16" i="38"/>
  <c r="G16" i="38"/>
  <c r="F16" i="38"/>
  <c r="E16" i="38"/>
  <c r="D16" i="38"/>
  <c r="N16" i="38" s="1"/>
  <c r="O16" i="38" s="1"/>
  <c r="N15" i="38"/>
  <c r="O15" i="38" s="1"/>
  <c r="N14" i="38"/>
  <c r="O14" i="38" s="1"/>
  <c r="M13" i="38"/>
  <c r="L13" i="38"/>
  <c r="K13" i="38"/>
  <c r="J13" i="38"/>
  <c r="J20" i="38" s="1"/>
  <c r="I13" i="38"/>
  <c r="H13" i="38"/>
  <c r="G13" i="38"/>
  <c r="N13" i="38" s="1"/>
  <c r="O13" i="38" s="1"/>
  <c r="F13" i="38"/>
  <c r="E13" i="38"/>
  <c r="D13" i="38"/>
  <c r="N12" i="38"/>
  <c r="O12" i="38" s="1"/>
  <c r="N11" i="38"/>
  <c r="O11" i="38"/>
  <c r="N10" i="38"/>
  <c r="O10" i="38" s="1"/>
  <c r="M9" i="38"/>
  <c r="L9" i="38"/>
  <c r="K9" i="38"/>
  <c r="J9" i="38"/>
  <c r="I9" i="38"/>
  <c r="H9" i="38"/>
  <c r="G9" i="38"/>
  <c r="F9" i="38"/>
  <c r="F20" i="38" s="1"/>
  <c r="E9" i="38"/>
  <c r="E20" i="38" s="1"/>
  <c r="D9" i="38"/>
  <c r="N8" i="38"/>
  <c r="O8" i="38" s="1"/>
  <c r="N7" i="38"/>
  <c r="O7" i="38" s="1"/>
  <c r="N6" i="38"/>
  <c r="O6" i="38" s="1"/>
  <c r="M5" i="38"/>
  <c r="M20" i="38" s="1"/>
  <c r="L5" i="38"/>
  <c r="L20" i="38"/>
  <c r="K5" i="38"/>
  <c r="N5" i="38" s="1"/>
  <c r="O5" i="38" s="1"/>
  <c r="J5" i="38"/>
  <c r="I5" i="38"/>
  <c r="I20" i="38" s="1"/>
  <c r="H5" i="38"/>
  <c r="H20" i="38" s="1"/>
  <c r="G5" i="38"/>
  <c r="G20" i="38" s="1"/>
  <c r="F5" i="38"/>
  <c r="E5" i="38"/>
  <c r="D5" i="38"/>
  <c r="N15" i="37"/>
  <c r="O15" i="37" s="1"/>
  <c r="M14" i="37"/>
  <c r="L14" i="37"/>
  <c r="K14" i="37"/>
  <c r="J14" i="37"/>
  <c r="I14" i="37"/>
  <c r="H14" i="37"/>
  <c r="G14" i="37"/>
  <c r="F14" i="37"/>
  <c r="E14" i="37"/>
  <c r="N14" i="37"/>
  <c r="O14" i="37"/>
  <c r="D14" i="37"/>
  <c r="N13" i="37"/>
  <c r="O13" i="37" s="1"/>
  <c r="M12" i="37"/>
  <c r="L12" i="37"/>
  <c r="K12" i="37"/>
  <c r="J12" i="37"/>
  <c r="I12" i="37"/>
  <c r="H12" i="37"/>
  <c r="G12" i="37"/>
  <c r="F12" i="37"/>
  <c r="E12" i="37"/>
  <c r="E16" i="37" s="1"/>
  <c r="D12" i="37"/>
  <c r="N12" i="37" s="1"/>
  <c r="O12" i="37" s="1"/>
  <c r="N11" i="37"/>
  <c r="O11" i="37" s="1"/>
  <c r="M10" i="37"/>
  <c r="L10" i="37"/>
  <c r="K10" i="37"/>
  <c r="J10" i="37"/>
  <c r="I10" i="37"/>
  <c r="I16" i="37"/>
  <c r="H10" i="37"/>
  <c r="N10" i="37" s="1"/>
  <c r="O10" i="37" s="1"/>
  <c r="G10" i="37"/>
  <c r="F10" i="37"/>
  <c r="E10" i="37"/>
  <c r="D10" i="37"/>
  <c r="N9" i="37"/>
  <c r="O9" i="37" s="1"/>
  <c r="N8" i="37"/>
  <c r="O8" i="37" s="1"/>
  <c r="M7" i="37"/>
  <c r="L7" i="37"/>
  <c r="K7" i="37"/>
  <c r="N7" i="37" s="1"/>
  <c r="O7" i="37" s="1"/>
  <c r="J7" i="37"/>
  <c r="J16" i="37" s="1"/>
  <c r="I7" i="37"/>
  <c r="H7" i="37"/>
  <c r="G7" i="37"/>
  <c r="F7" i="37"/>
  <c r="E7" i="37"/>
  <c r="D7" i="37"/>
  <c r="N6" i="37"/>
  <c r="O6" i="37"/>
  <c r="M5" i="37"/>
  <c r="M16" i="37" s="1"/>
  <c r="L5" i="37"/>
  <c r="L16" i="37" s="1"/>
  <c r="K5" i="37"/>
  <c r="K16" i="37" s="1"/>
  <c r="J5" i="37"/>
  <c r="I5" i="37"/>
  <c r="H5" i="37"/>
  <c r="H16" i="37" s="1"/>
  <c r="G5" i="37"/>
  <c r="G16" i="37" s="1"/>
  <c r="F5" i="37"/>
  <c r="N5" i="37" s="1"/>
  <c r="O5" i="37" s="1"/>
  <c r="F16" i="37"/>
  <c r="E5" i="37"/>
  <c r="D5" i="37"/>
  <c r="D16" i="37" s="1"/>
  <c r="N15" i="36"/>
  <c r="O15" i="36" s="1"/>
  <c r="M14" i="36"/>
  <c r="L14" i="36"/>
  <c r="K14" i="36"/>
  <c r="J14" i="36"/>
  <c r="I14" i="36"/>
  <c r="H14" i="36"/>
  <c r="H16" i="36" s="1"/>
  <c r="G14" i="36"/>
  <c r="G16" i="36" s="1"/>
  <c r="F14" i="36"/>
  <c r="E14" i="36"/>
  <c r="N14" i="36" s="1"/>
  <c r="O14" i="36" s="1"/>
  <c r="D14" i="36"/>
  <c r="N13" i="36"/>
  <c r="O13" i="36" s="1"/>
  <c r="M12" i="36"/>
  <c r="L12" i="36"/>
  <c r="K12" i="36"/>
  <c r="J12" i="36"/>
  <c r="I12" i="36"/>
  <c r="H12" i="36"/>
  <c r="G12" i="36"/>
  <c r="F12" i="36"/>
  <c r="E12" i="36"/>
  <c r="D12" i="36"/>
  <c r="N12" i="36" s="1"/>
  <c r="O12" i="36" s="1"/>
  <c r="N11" i="36"/>
  <c r="O11" i="36" s="1"/>
  <c r="M10" i="36"/>
  <c r="L10" i="36"/>
  <c r="L16" i="36" s="1"/>
  <c r="K10" i="36"/>
  <c r="N10" i="36" s="1"/>
  <c r="O10" i="36" s="1"/>
  <c r="J10" i="36"/>
  <c r="I10" i="36"/>
  <c r="H10" i="36"/>
  <c r="G10" i="36"/>
  <c r="F10" i="36"/>
  <c r="E10" i="36"/>
  <c r="D10" i="36"/>
  <c r="N9" i="36"/>
  <c r="O9" i="36"/>
  <c r="N8" i="36"/>
  <c r="O8" i="36" s="1"/>
  <c r="M7" i="36"/>
  <c r="M16" i="36" s="1"/>
  <c r="L7" i="36"/>
  <c r="K7" i="36"/>
  <c r="J7" i="36"/>
  <c r="I7" i="36"/>
  <c r="H7" i="36"/>
  <c r="G7" i="36"/>
  <c r="F7" i="36"/>
  <c r="E7" i="36"/>
  <c r="D7" i="36"/>
  <c r="D16" i="36" s="1"/>
  <c r="N6" i="36"/>
  <c r="O6" i="36"/>
  <c r="M5" i="36"/>
  <c r="L5" i="36"/>
  <c r="K5" i="36"/>
  <c r="K16" i="36" s="1"/>
  <c r="J5" i="36"/>
  <c r="J16" i="36"/>
  <c r="I5" i="36"/>
  <c r="I16" i="36" s="1"/>
  <c r="H5" i="36"/>
  <c r="G5" i="36"/>
  <c r="F5" i="36"/>
  <c r="F16" i="36" s="1"/>
  <c r="E5" i="36"/>
  <c r="E16" i="36" s="1"/>
  <c r="D5" i="36"/>
  <c r="N14" i="35"/>
  <c r="O14" i="35" s="1"/>
  <c r="M13" i="35"/>
  <c r="M15" i="35"/>
  <c r="L13" i="35"/>
  <c r="K13" i="35"/>
  <c r="J13" i="35"/>
  <c r="I13" i="35"/>
  <c r="H13" i="35"/>
  <c r="G13" i="35"/>
  <c r="F13" i="35"/>
  <c r="E13" i="35"/>
  <c r="D13" i="35"/>
  <c r="N13" i="35" s="1"/>
  <c r="O13" i="35" s="1"/>
  <c r="N12" i="35"/>
  <c r="O12" i="35" s="1"/>
  <c r="M11" i="35"/>
  <c r="L11" i="35"/>
  <c r="K11" i="35"/>
  <c r="J11" i="35"/>
  <c r="I11" i="35"/>
  <c r="H11" i="35"/>
  <c r="G11" i="35"/>
  <c r="F11" i="35"/>
  <c r="E11" i="35"/>
  <c r="D11" i="35"/>
  <c r="N11" i="35"/>
  <c r="O11" i="35" s="1"/>
  <c r="N10" i="35"/>
  <c r="O10" i="35" s="1"/>
  <c r="N9" i="35"/>
  <c r="O9" i="35" s="1"/>
  <c r="M8" i="35"/>
  <c r="L8" i="35"/>
  <c r="K8" i="35"/>
  <c r="J8" i="35"/>
  <c r="I8" i="35"/>
  <c r="H8" i="35"/>
  <c r="H15" i="35" s="1"/>
  <c r="G8" i="35"/>
  <c r="N8" i="35" s="1"/>
  <c r="O8" i="35" s="1"/>
  <c r="F8" i="35"/>
  <c r="E8" i="35"/>
  <c r="D8" i="35"/>
  <c r="N7" i="35"/>
  <c r="O7" i="35" s="1"/>
  <c r="N6" i="35"/>
  <c r="O6" i="35"/>
  <c r="M5" i="35"/>
  <c r="L5" i="35"/>
  <c r="L15" i="35"/>
  <c r="K5" i="35"/>
  <c r="K15" i="35" s="1"/>
  <c r="J5" i="35"/>
  <c r="J15" i="35" s="1"/>
  <c r="I5" i="35"/>
  <c r="I15" i="35" s="1"/>
  <c r="H5" i="35"/>
  <c r="G5" i="35"/>
  <c r="G15" i="35" s="1"/>
  <c r="F5" i="35"/>
  <c r="F15" i="35"/>
  <c r="E5" i="35"/>
  <c r="E15" i="35" s="1"/>
  <c r="D5" i="35"/>
  <c r="D15" i="35" s="1"/>
  <c r="N15" i="35" s="1"/>
  <c r="O15" i="35" s="1"/>
  <c r="N15" i="34"/>
  <c r="O15" i="34"/>
  <c r="M14" i="34"/>
  <c r="L14" i="34"/>
  <c r="K14" i="34"/>
  <c r="J14" i="34"/>
  <c r="I14" i="34"/>
  <c r="H14" i="34"/>
  <c r="G14" i="34"/>
  <c r="G16" i="34" s="1"/>
  <c r="F14" i="34"/>
  <c r="E14" i="34"/>
  <c r="D14" i="34"/>
  <c r="N14" i="34" s="1"/>
  <c r="O14" i="34" s="1"/>
  <c r="N13" i="34"/>
  <c r="O13" i="34" s="1"/>
  <c r="M12" i="34"/>
  <c r="L12" i="34"/>
  <c r="K12" i="34"/>
  <c r="J12" i="34"/>
  <c r="I12" i="34"/>
  <c r="H12" i="34"/>
  <c r="G12" i="34"/>
  <c r="F12" i="34"/>
  <c r="E12" i="34"/>
  <c r="N12" i="34" s="1"/>
  <c r="O12" i="34" s="1"/>
  <c r="E16" i="34"/>
  <c r="D12" i="34"/>
  <c r="N11" i="34"/>
  <c r="O11" i="34" s="1"/>
  <c r="N10" i="34"/>
  <c r="O10" i="34"/>
  <c r="M9" i="34"/>
  <c r="M16" i="34" s="1"/>
  <c r="L9" i="34"/>
  <c r="K9" i="34"/>
  <c r="J9" i="34"/>
  <c r="I9" i="34"/>
  <c r="H9" i="34"/>
  <c r="G9" i="34"/>
  <c r="F9" i="34"/>
  <c r="E9" i="34"/>
  <c r="N9" i="34" s="1"/>
  <c r="O9" i="34" s="1"/>
  <c r="D9" i="34"/>
  <c r="N8" i="34"/>
  <c r="O8" i="34" s="1"/>
  <c r="N7" i="34"/>
  <c r="O7" i="34" s="1"/>
  <c r="N6" i="34"/>
  <c r="O6" i="34" s="1"/>
  <c r="M5" i="34"/>
  <c r="L5" i="34"/>
  <c r="L16" i="34" s="1"/>
  <c r="K5" i="34"/>
  <c r="K16" i="34"/>
  <c r="J5" i="34"/>
  <c r="J16" i="34" s="1"/>
  <c r="I5" i="34"/>
  <c r="I16" i="34" s="1"/>
  <c r="H5" i="34"/>
  <c r="H16" i="34" s="1"/>
  <c r="G5" i="34"/>
  <c r="F5" i="34"/>
  <c r="F16" i="34" s="1"/>
  <c r="E5" i="34"/>
  <c r="D5" i="34"/>
  <c r="N5" i="34"/>
  <c r="O5" i="34" s="1"/>
  <c r="E16" i="33"/>
  <c r="F16" i="33"/>
  <c r="G16" i="33"/>
  <c r="G19" i="33" s="1"/>
  <c r="H16" i="33"/>
  <c r="I16" i="33"/>
  <c r="J16" i="33"/>
  <c r="K16" i="33"/>
  <c r="L16" i="33"/>
  <c r="M16" i="33"/>
  <c r="D16" i="33"/>
  <c r="N16" i="33" s="1"/>
  <c r="O16" i="33" s="1"/>
  <c r="E14" i="33"/>
  <c r="F14" i="33"/>
  <c r="G14" i="33"/>
  <c r="H14" i="33"/>
  <c r="I14" i="33"/>
  <c r="J14" i="33"/>
  <c r="K14" i="33"/>
  <c r="L14" i="33"/>
  <c r="M14" i="33"/>
  <c r="E12" i="33"/>
  <c r="F12" i="33"/>
  <c r="G12" i="33"/>
  <c r="H12" i="33"/>
  <c r="I12" i="33"/>
  <c r="J12" i="33"/>
  <c r="K12" i="33"/>
  <c r="L12" i="33"/>
  <c r="M12" i="33"/>
  <c r="E8" i="33"/>
  <c r="F8" i="33"/>
  <c r="G8" i="33"/>
  <c r="H8" i="33"/>
  <c r="H19" i="33" s="1"/>
  <c r="I8" i="33"/>
  <c r="J8" i="33"/>
  <c r="K8" i="33"/>
  <c r="L8" i="33"/>
  <c r="M8" i="33"/>
  <c r="E5" i="33"/>
  <c r="E19" i="33" s="1"/>
  <c r="F5" i="33"/>
  <c r="F19" i="33"/>
  <c r="G5" i="33"/>
  <c r="H5" i="33"/>
  <c r="I5" i="33"/>
  <c r="I19" i="33" s="1"/>
  <c r="J5" i="33"/>
  <c r="J19" i="33"/>
  <c r="K5" i="33"/>
  <c r="K19" i="33"/>
  <c r="L5" i="33"/>
  <c r="L19" i="33" s="1"/>
  <c r="M5" i="33"/>
  <c r="M19" i="33" s="1"/>
  <c r="D14" i="33"/>
  <c r="N14" i="33" s="1"/>
  <c r="O14" i="33" s="1"/>
  <c r="D12" i="33"/>
  <c r="N12" i="33" s="1"/>
  <c r="O12" i="33" s="1"/>
  <c r="D8" i="33"/>
  <c r="N8" i="33" s="1"/>
  <c r="O8" i="33" s="1"/>
  <c r="D5" i="33"/>
  <c r="N18" i="33"/>
  <c r="O18" i="33"/>
  <c r="N17" i="33"/>
  <c r="O17" i="33"/>
  <c r="N15" i="33"/>
  <c r="O15" i="33"/>
  <c r="N10" i="33"/>
  <c r="O10" i="33"/>
  <c r="N11" i="33"/>
  <c r="O11" i="33" s="1"/>
  <c r="N6" i="33"/>
  <c r="O6" i="33"/>
  <c r="N7" i="33"/>
  <c r="O7" i="33"/>
  <c r="N13" i="33"/>
  <c r="O13" i="33"/>
  <c r="N9" i="33"/>
  <c r="O9" i="33"/>
  <c r="N9" i="38"/>
  <c r="O9" i="38" s="1"/>
  <c r="N5" i="35"/>
  <c r="O5" i="35" s="1"/>
  <c r="D16" i="34"/>
  <c r="N5" i="40"/>
  <c r="O5" i="40" s="1"/>
  <c r="N5" i="43"/>
  <c r="O5" i="43" s="1"/>
  <c r="N12" i="44"/>
  <c r="O12" i="44" s="1"/>
  <c r="N14" i="45"/>
  <c r="O14" i="45" s="1"/>
  <c r="N5" i="46"/>
  <c r="O5" i="46" s="1"/>
  <c r="O7" i="47"/>
  <c r="P7" i="47" s="1"/>
  <c r="O16" i="48" l="1"/>
  <c r="P16" i="48" s="1"/>
  <c r="N16" i="37"/>
  <c r="O16" i="37" s="1"/>
  <c r="N16" i="36"/>
  <c r="O16" i="36" s="1"/>
  <c r="N14" i="43"/>
  <c r="O14" i="43" s="1"/>
  <c r="N15" i="40"/>
  <c r="O15" i="40" s="1"/>
  <c r="N16" i="45"/>
  <c r="O16" i="45" s="1"/>
  <c r="N15" i="39"/>
  <c r="O15" i="39" s="1"/>
  <c r="N16" i="41"/>
  <c r="O16" i="41" s="1"/>
  <c r="N16" i="46"/>
  <c r="O16" i="46" s="1"/>
  <c r="N16" i="34"/>
  <c r="O16" i="34" s="1"/>
  <c r="D14" i="47"/>
  <c r="O14" i="47" s="1"/>
  <c r="P14" i="47" s="1"/>
  <c r="N5" i="41"/>
  <c r="O5" i="41" s="1"/>
  <c r="N7" i="36"/>
  <c r="O7" i="36" s="1"/>
  <c r="N18" i="38"/>
  <c r="O18" i="38" s="1"/>
  <c r="I14" i="44"/>
  <c r="N14" i="44" s="1"/>
  <c r="O14" i="44" s="1"/>
  <c r="I16" i="45"/>
  <c r="N5" i="36"/>
  <c r="O5" i="36" s="1"/>
  <c r="D19" i="33"/>
  <c r="N19" i="33" s="1"/>
  <c r="O19" i="33" s="1"/>
  <c r="N5" i="33"/>
  <c r="O5" i="33" s="1"/>
  <c r="K20" i="38"/>
  <c r="N20" i="38" s="1"/>
  <c r="O20" i="38" s="1"/>
  <c r="I14" i="47"/>
</calcChain>
</file>

<file path=xl/sharedStrings.xml><?xml version="1.0" encoding="utf-8"?>
<sst xmlns="http://schemas.openxmlformats.org/spreadsheetml/2006/main" count="511" uniqueCount="78">
  <si>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</si>
  <si>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</si>
  <si>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</si>
  <si>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</si>
  <si>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</si>
  <si>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</si>
  <si>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</si>
  <si>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</si>
  <si>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</si>
  <si>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</si>
  <si>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</si>
  <si>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</si>
  <si>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</si>
  <si>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</si>
  <si>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</si>
  <si>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</si>
  <si>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</si>
  <si>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</si>
  <si>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</si>
  <si>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Financial and Administrative</t>
  </si>
  <si>
    <t>Other General Government Services</t>
  </si>
  <si>
    <t>Public Safety</t>
  </si>
  <si>
    <t>Law Enforcement</t>
  </si>
  <si>
    <t>Fire Control</t>
  </si>
  <si>
    <t>Emergency and Disaster Relief Services</t>
  </si>
  <si>
    <t>Physical Environment</t>
  </si>
  <si>
    <t>Other Physical Environment</t>
  </si>
  <si>
    <t>Transportation</t>
  </si>
  <si>
    <t>Road and Street Facilities</t>
  </si>
  <si>
    <t>Inter-Fund Group Transfers Out</t>
  </si>
  <si>
    <t>Proprietary - Other Non-Operating Disbursements</t>
  </si>
  <si>
    <t>Other Uses and Non-Operating</t>
  </si>
  <si>
    <t>2009 Municipal Population:</t>
  </si>
  <si>
    <t>Belleair Bluffs Expenditures Reported by Account Code and Fund Type</t>
  </si>
  <si>
    <t>Local Fiscal Year Ended September 30, 2010</t>
  </si>
  <si>
    <t>Executive</t>
  </si>
  <si>
    <t>Pension Benefits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</si>
  <si>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</si>
  <si>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</si>
  <si>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</si>
  <si>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</si>
  <si>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</si>
  <si>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Special Items (Loss)</t>
  </si>
  <si>
    <t>2012 Municipal Population:</t>
  </si>
  <si>
    <t>Local Fiscal Year Ended September 30, 2013</t>
  </si>
  <si>
    <t>2013 Municipal Population:</t>
  </si>
  <si>
    <t>Local Fiscal Year Ended September 30, 2008</t>
  </si>
  <si>
    <t>Debt Service Payments</t>
  </si>
  <si>
    <t>Flood Control / Stormwater Management</t>
  </si>
  <si>
    <t>2008 Municipal Population:</t>
  </si>
  <si>
    <t>Local Fiscal Year Ended September 30, 2014</t>
  </si>
  <si>
    <t>Other General Government</t>
  </si>
  <si>
    <t>Road / Street Facilities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</si>
  <si>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</si>
  <si>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</si>
  <si>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</si>
  <si>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</si>
  <si>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</si>
  <si>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</si>
  <si>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</si>
  <si>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</si>
  <si>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</si>
  <si>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</si>
  <si>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</si>
  <si>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</si>
  <si>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Other Uses</t>
  </si>
  <si>
    <t>Interfund Transfers Out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</si>
  <si>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</si>
  <si>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</si>
  <si>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</si>
  <si>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</si>
  <si>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</si>
  <si>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</si>
  <si>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</si>
  <si>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</si>
  <si>
    <t>Local Fiscal Year Ended September 30, 2022</t>
  </si>
  <si>
    <t>Inter-fund Group Transfers Out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</si>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</sst>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71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72</v>
      </c>
      <c r="N4" s="32" t="s">
        <v>5</v>
      </c>
      <c r="O4" s="32" t="s">
        <v>73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SUM(D6:D6)</f>
        <v>600321</v>
      </c>
      <c r="E5" s="24">
        <f>SUM(E6:E6)</f>
        <v>0</v>
      </c>
      <c r="F5" s="24">
        <f>SUM(F6:F6)</f>
        <v>0</v>
      </c>
      <c r="G5" s="24">
        <f>SUM(G6:G6)</f>
        <v>301066</v>
      </c>
      <c r="H5" s="24">
        <f>SUM(H6:H6)</f>
        <v>0</v>
      </c>
      <c r="I5" s="24">
        <f>SUM(I6:I6)</f>
        <v>0</v>
      </c>
      <c r="J5" s="24">
        <f>SUM(J6:J6)</f>
        <v>0</v>
      </c>
      <c r="K5" s="24">
        <f>SUM(K6:K6)</f>
        <v>0</v>
      </c>
      <c r="L5" s="24">
        <f>SUM(L6:L6)</f>
        <v>0</v>
      </c>
      <c r="M5" s="24">
        <f>SUM(M6:M6)</f>
        <v>0</v>
      </c>
      <c r="N5" s="24">
        <f>SUM(N6:N6)</f>
        <v>0</v>
      </c>
      <c r="O5" s="25">
        <f>SUM(D5:N5)</f>
        <v>901387</v>
      </c>
      <c r="P5" s="30">
        <f>(O5/P$18)</f>
        <v>386.52958833619209</v>
      </c>
      <c r="Q5" s="6"/>
    </row>
    <row r="6" spans="1:134">
      <c r="A6" s="12"/>
      <c r="B6" s="42">
        <v>512</v>
      </c>
      <c r="C6" s="19" t="s">
        <v>35</v>
      </c>
      <c r="D6" s="43">
        <v>600321</v>
      </c>
      <c r="E6" s="43">
        <v>0</v>
      </c>
      <c r="F6" s="43">
        <v>0</v>
      </c>
      <c r="G6" s="43">
        <v>301066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ref="O6" si="0">SUM(D6:N6)</f>
        <v>901387</v>
      </c>
      <c r="P6" s="44">
        <f>(O6/P$18)</f>
        <v>386.52958833619209</v>
      </c>
      <c r="Q6" s="9"/>
    </row>
    <row r="7" spans="1:134" ht="15.75">
      <c r="A7" s="26" t="s">
        <v>21</v>
      </c>
      <c r="B7" s="27"/>
      <c r="C7" s="28"/>
      <c r="D7" s="29">
        <f>SUM(D8:D9)</f>
        <v>944144</v>
      </c>
      <c r="E7" s="29">
        <f>SUM(E8:E9)</f>
        <v>0</v>
      </c>
      <c r="F7" s="29">
        <f>SUM(F8:F9)</f>
        <v>0</v>
      </c>
      <c r="G7" s="29">
        <f>SUM(G8:G9)</f>
        <v>0</v>
      </c>
      <c r="H7" s="29">
        <f>SUM(H8:H9)</f>
        <v>0</v>
      </c>
      <c r="I7" s="29">
        <f>SUM(I8:I9)</f>
        <v>0</v>
      </c>
      <c r="J7" s="29">
        <f>SUM(J8:J9)</f>
        <v>0</v>
      </c>
      <c r="K7" s="29">
        <f>SUM(K8:K9)</f>
        <v>0</v>
      </c>
      <c r="L7" s="29">
        <f>SUM(L8:L9)</f>
        <v>0</v>
      </c>
      <c r="M7" s="29">
        <f>SUM(M8:M9)</f>
        <v>0</v>
      </c>
      <c r="N7" s="29">
        <f>SUM(N8:N9)</f>
        <v>0</v>
      </c>
      <c r="O7" s="40">
        <f>SUM(D7:N7)</f>
        <v>944144</v>
      </c>
      <c r="P7" s="41">
        <f>(O7/P$18)</f>
        <v>404.86449399656948</v>
      </c>
      <c r="Q7" s="10"/>
    </row>
    <row r="8" spans="1:134">
      <c r="A8" s="12"/>
      <c r="B8" s="42">
        <v>521</v>
      </c>
      <c r="C8" s="19" t="s">
        <v>22</v>
      </c>
      <c r="D8" s="43">
        <v>585428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585428</v>
      </c>
      <c r="P8" s="44">
        <f>(O8/P$18)</f>
        <v>251.04116638078904</v>
      </c>
      <c r="Q8" s="9"/>
    </row>
    <row r="9" spans="1:134">
      <c r="A9" s="12"/>
      <c r="B9" s="42">
        <v>522</v>
      </c>
      <c r="C9" s="19" t="s">
        <v>23</v>
      </c>
      <c r="D9" s="43">
        <v>358716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ref="O9" si="1">SUM(D9:N9)</f>
        <v>358716</v>
      </c>
      <c r="P9" s="44">
        <f>(O9/P$18)</f>
        <v>153.82332761578044</v>
      </c>
      <c r="Q9" s="9"/>
    </row>
    <row r="10" spans="1:134" ht="15.75">
      <c r="A10" s="26" t="s">
        <v>25</v>
      </c>
      <c r="B10" s="27"/>
      <c r="C10" s="28"/>
      <c r="D10" s="29">
        <f>SUM(D11:D11)</f>
        <v>464847</v>
      </c>
      <c r="E10" s="29">
        <f>SUM(E11:E11)</f>
        <v>0</v>
      </c>
      <c r="F10" s="29">
        <f>SUM(F11:F11)</f>
        <v>0</v>
      </c>
      <c r="G10" s="29">
        <f>SUM(G11:G11)</f>
        <v>0</v>
      </c>
      <c r="H10" s="29">
        <f>SUM(H11:H11)</f>
        <v>0</v>
      </c>
      <c r="I10" s="29">
        <f>SUM(I11:I11)</f>
        <v>0</v>
      </c>
      <c r="J10" s="29">
        <f>SUM(J11:J11)</f>
        <v>0</v>
      </c>
      <c r="K10" s="29">
        <f>SUM(K11:K11)</f>
        <v>0</v>
      </c>
      <c r="L10" s="29">
        <f>SUM(L11:L11)</f>
        <v>0</v>
      </c>
      <c r="M10" s="29">
        <f>SUM(M11:M11)</f>
        <v>0</v>
      </c>
      <c r="N10" s="29">
        <f>SUM(N11:N11)</f>
        <v>0</v>
      </c>
      <c r="O10" s="40">
        <f>SUM(D10:N10)</f>
        <v>464847</v>
      </c>
      <c r="P10" s="41">
        <f>(O10/P$18)</f>
        <v>199.33404802744425</v>
      </c>
      <c r="Q10" s="10"/>
    </row>
    <row r="11" spans="1:134">
      <c r="A11" s="12"/>
      <c r="B11" s="42">
        <v>539</v>
      </c>
      <c r="C11" s="19" t="s">
        <v>26</v>
      </c>
      <c r="D11" s="43">
        <v>464847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ref="O11:O13" si="2">SUM(D11:N11)</f>
        <v>464847</v>
      </c>
      <c r="P11" s="44">
        <f>(O11/P$18)</f>
        <v>199.33404802744425</v>
      </c>
      <c r="Q11" s="9"/>
    </row>
    <row r="12" spans="1:134" ht="15.75">
      <c r="A12" s="26" t="s">
        <v>27</v>
      </c>
      <c r="B12" s="27"/>
      <c r="C12" s="28"/>
      <c r="D12" s="29">
        <f>SUM(D13:D13)</f>
        <v>43850</v>
      </c>
      <c r="E12" s="29">
        <f>SUM(E13:E13)</f>
        <v>0</v>
      </c>
      <c r="F12" s="29">
        <f>SUM(F13:F13)</f>
        <v>0</v>
      </c>
      <c r="G12" s="29">
        <f>SUM(G13:G13)</f>
        <v>254642</v>
      </c>
      <c r="H12" s="29">
        <f>SUM(H13:H13)</f>
        <v>0</v>
      </c>
      <c r="I12" s="29">
        <f>SUM(I13:I13)</f>
        <v>0</v>
      </c>
      <c r="J12" s="29">
        <f>SUM(J13:J13)</f>
        <v>0</v>
      </c>
      <c r="K12" s="29">
        <f>SUM(K13:K13)</f>
        <v>0</v>
      </c>
      <c r="L12" s="29">
        <f>SUM(L13:L13)</f>
        <v>0</v>
      </c>
      <c r="M12" s="29">
        <f>SUM(M13:M13)</f>
        <v>0</v>
      </c>
      <c r="N12" s="29">
        <f>SUM(N13:N13)</f>
        <v>0</v>
      </c>
      <c r="O12" s="29">
        <f t="shared" si="2"/>
        <v>298492</v>
      </c>
      <c r="P12" s="41">
        <f>(O12/P$18)</f>
        <v>127.99828473413379</v>
      </c>
      <c r="Q12" s="10"/>
    </row>
    <row r="13" spans="1:134">
      <c r="A13" s="12"/>
      <c r="B13" s="42">
        <v>541</v>
      </c>
      <c r="C13" s="19" t="s">
        <v>28</v>
      </c>
      <c r="D13" s="43">
        <v>43850</v>
      </c>
      <c r="E13" s="43">
        <v>0</v>
      </c>
      <c r="F13" s="43">
        <v>0</v>
      </c>
      <c r="G13" s="43">
        <v>254642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2"/>
        <v>298492</v>
      </c>
      <c r="P13" s="44">
        <f>(O13/P$18)</f>
        <v>127.99828473413379</v>
      </c>
      <c r="Q13" s="9"/>
    </row>
    <row r="14" spans="1:134" ht="15.75">
      <c r="A14" s="26" t="s">
        <v>31</v>
      </c>
      <c r="B14" s="27"/>
      <c r="C14" s="28"/>
      <c r="D14" s="29">
        <f>SUM(D15:D15)</f>
        <v>192952</v>
      </c>
      <c r="E14" s="29">
        <f>SUM(E15:E15)</f>
        <v>0</v>
      </c>
      <c r="F14" s="29">
        <f>SUM(F15:F15)</f>
        <v>0</v>
      </c>
      <c r="G14" s="29">
        <f>SUM(G15:G15)</f>
        <v>0</v>
      </c>
      <c r="H14" s="29">
        <f>SUM(H15:H15)</f>
        <v>0</v>
      </c>
      <c r="I14" s="29">
        <f>SUM(I15:I15)</f>
        <v>0</v>
      </c>
      <c r="J14" s="29">
        <f>SUM(J15:J15)</f>
        <v>0</v>
      </c>
      <c r="K14" s="29">
        <f>SUM(K15:K15)</f>
        <v>0</v>
      </c>
      <c r="L14" s="29">
        <f>SUM(L15:L15)</f>
        <v>0</v>
      </c>
      <c r="M14" s="29">
        <f>SUM(M15:M15)</f>
        <v>0</v>
      </c>
      <c r="N14" s="29">
        <f>SUM(N15:N15)</f>
        <v>0</v>
      </c>
      <c r="O14" s="29">
        <f>SUM(D14:N14)</f>
        <v>192952</v>
      </c>
      <c r="P14" s="41">
        <f>(O14/P$18)</f>
        <v>82.740994854202398</v>
      </c>
      <c r="Q14" s="9"/>
    </row>
    <row r="15" spans="1:134" ht="15.75" thickBot="1">
      <c r="A15" s="12"/>
      <c r="B15" s="42">
        <v>581</v>
      </c>
      <c r="C15" s="19" t="s">
        <v>76</v>
      </c>
      <c r="D15" s="43">
        <v>192952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192952</v>
      </c>
      <c r="P15" s="44">
        <f>(O15/P$18)</f>
        <v>82.740994854202398</v>
      </c>
      <c r="Q15" s="9"/>
    </row>
    <row r="16" spans="1:134" ht="16.5" thickBot="1">
      <c r="A16" s="13" t="s">
        <v>10</v>
      </c>
      <c r="B16" s="21"/>
      <c r="C16" s="20"/>
      <c r="D16" s="14">
        <f>SUM(D5,D7,D10,D12,D14)</f>
        <v>2246114</v>
      </c>
      <c r="E16" s="14">
        <f t="shared" ref="E16:N16" si="3">SUM(E5,E7,E10,E12,E14)</f>
        <v>0</v>
      </c>
      <c r="F16" s="14">
        <f t="shared" si="3"/>
        <v>0</v>
      </c>
      <c r="G16" s="14">
        <f t="shared" si="3"/>
        <v>555708</v>
      </c>
      <c r="H16" s="14">
        <f t="shared" si="3"/>
        <v>0</v>
      </c>
      <c r="I16" s="14">
        <f t="shared" si="3"/>
        <v>0</v>
      </c>
      <c r="J16" s="14">
        <f t="shared" si="3"/>
        <v>0</v>
      </c>
      <c r="K16" s="14">
        <f t="shared" si="3"/>
        <v>0</v>
      </c>
      <c r="L16" s="14">
        <f t="shared" si="3"/>
        <v>0</v>
      </c>
      <c r="M16" s="14">
        <f t="shared" si="3"/>
        <v>0</v>
      </c>
      <c r="N16" s="14">
        <f t="shared" si="3"/>
        <v>0</v>
      </c>
      <c r="O16" s="14">
        <f>SUM(D16:N16)</f>
        <v>2801822</v>
      </c>
      <c r="P16" s="35">
        <f>(O16/P$18)</f>
        <v>1201.4674099485421</v>
      </c>
      <c r="Q16" s="6"/>
      <c r="R16" s="2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</row>
    <row r="17" spans="1:16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8"/>
    </row>
    <row r="18" spans="1:16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38"/>
      <c r="M18" s="90" t="s">
        <v>77</v>
      </c>
      <c r="N18" s="90"/>
      <c r="O18" s="90"/>
      <c r="P18" s="39">
        <v>2332</v>
      </c>
    </row>
    <row r="19" spans="1:16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3"/>
    </row>
    <row r="20" spans="1:16" ht="15.75" customHeight="1" thickBot="1">
      <c r="A20" s="94" t="s">
        <v>38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6"/>
    </row>
  </sheetData>
  <mergeCells count="10">
    <mergeCell ref="M18:O18"/>
    <mergeCell ref="A19:P19"/>
    <mergeCell ref="A20:P2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521589</v>
      </c>
      <c r="E5" s="24">
        <f t="shared" si="0"/>
        <v>0</v>
      </c>
      <c r="F5" s="24">
        <f t="shared" si="0"/>
        <v>0</v>
      </c>
      <c r="G5" s="24">
        <f t="shared" si="0"/>
        <v>101611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2873087</v>
      </c>
      <c r="L5" s="24">
        <f t="shared" si="0"/>
        <v>0</v>
      </c>
      <c r="M5" s="24">
        <f t="shared" si="0"/>
        <v>0</v>
      </c>
      <c r="N5" s="25">
        <f t="shared" ref="N5:N16" si="1">SUM(D5:M5)</f>
        <v>3496287</v>
      </c>
      <c r="O5" s="30">
        <f t="shared" ref="O5:O16" si="2">(N5/O$18)</f>
        <v>1716.3902798232696</v>
      </c>
      <c r="P5" s="6"/>
    </row>
    <row r="6" spans="1:133">
      <c r="A6" s="12"/>
      <c r="B6" s="42">
        <v>513</v>
      </c>
      <c r="C6" s="19" t="s">
        <v>19</v>
      </c>
      <c r="D6" s="43">
        <v>521589</v>
      </c>
      <c r="E6" s="43">
        <v>0</v>
      </c>
      <c r="F6" s="43">
        <v>0</v>
      </c>
      <c r="G6" s="43">
        <v>101611</v>
      </c>
      <c r="H6" s="43">
        <v>0</v>
      </c>
      <c r="I6" s="43">
        <v>0</v>
      </c>
      <c r="J6" s="43">
        <v>0</v>
      </c>
      <c r="K6" s="43">
        <v>2873087</v>
      </c>
      <c r="L6" s="43">
        <v>0</v>
      </c>
      <c r="M6" s="43">
        <v>0</v>
      </c>
      <c r="N6" s="43">
        <f t="shared" si="1"/>
        <v>3496287</v>
      </c>
      <c r="O6" s="44">
        <f t="shared" si="2"/>
        <v>1716.3902798232696</v>
      </c>
      <c r="P6" s="9"/>
    </row>
    <row r="7" spans="1:133" ht="15.75">
      <c r="A7" s="26" t="s">
        <v>21</v>
      </c>
      <c r="B7" s="27"/>
      <c r="C7" s="28"/>
      <c r="D7" s="29">
        <f t="shared" ref="D7:M7" si="3">SUM(D8:D9)</f>
        <v>1106752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1106752</v>
      </c>
      <c r="O7" s="41">
        <f t="shared" si="2"/>
        <v>543.32449680903289</v>
      </c>
      <c r="P7" s="10"/>
    </row>
    <row r="8" spans="1:133">
      <c r="A8" s="12"/>
      <c r="B8" s="42">
        <v>521</v>
      </c>
      <c r="C8" s="19" t="s">
        <v>22</v>
      </c>
      <c r="D8" s="43">
        <v>451201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451201</v>
      </c>
      <c r="O8" s="44">
        <f t="shared" si="2"/>
        <v>221.5027000490918</v>
      </c>
      <c r="P8" s="9"/>
    </row>
    <row r="9" spans="1:133">
      <c r="A9" s="12"/>
      <c r="B9" s="42">
        <v>522</v>
      </c>
      <c r="C9" s="19" t="s">
        <v>23</v>
      </c>
      <c r="D9" s="43">
        <v>655551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655551</v>
      </c>
      <c r="O9" s="44">
        <f t="shared" si="2"/>
        <v>321.82179675994109</v>
      </c>
      <c r="P9" s="9"/>
    </row>
    <row r="10" spans="1:133" ht="15.75">
      <c r="A10" s="26" t="s">
        <v>25</v>
      </c>
      <c r="B10" s="27"/>
      <c r="C10" s="28"/>
      <c r="D10" s="29">
        <f t="shared" ref="D10:M10" si="4">SUM(D11:D11)</f>
        <v>334180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334180</v>
      </c>
      <c r="O10" s="41">
        <f t="shared" si="2"/>
        <v>164.05498281786942</v>
      </c>
      <c r="P10" s="10"/>
    </row>
    <row r="11" spans="1:133">
      <c r="A11" s="12"/>
      <c r="B11" s="42">
        <v>539</v>
      </c>
      <c r="C11" s="19" t="s">
        <v>26</v>
      </c>
      <c r="D11" s="43">
        <v>334180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334180</v>
      </c>
      <c r="O11" s="44">
        <f t="shared" si="2"/>
        <v>164.05498281786942</v>
      </c>
      <c r="P11" s="9"/>
    </row>
    <row r="12" spans="1:133" ht="15.75">
      <c r="A12" s="26" t="s">
        <v>27</v>
      </c>
      <c r="B12" s="27"/>
      <c r="C12" s="28"/>
      <c r="D12" s="29">
        <f t="shared" ref="D12:M12" si="5">SUM(D13:D13)</f>
        <v>4731</v>
      </c>
      <c r="E12" s="29">
        <f t="shared" si="5"/>
        <v>0</v>
      </c>
      <c r="F12" s="29">
        <f t="shared" si="5"/>
        <v>0</v>
      </c>
      <c r="G12" s="29">
        <f t="shared" si="5"/>
        <v>65089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69820</v>
      </c>
      <c r="O12" s="41">
        <f t="shared" si="2"/>
        <v>34.27589592538046</v>
      </c>
      <c r="P12" s="10"/>
    </row>
    <row r="13" spans="1:133">
      <c r="A13" s="12"/>
      <c r="B13" s="42">
        <v>541</v>
      </c>
      <c r="C13" s="19" t="s">
        <v>28</v>
      </c>
      <c r="D13" s="43">
        <v>4731</v>
      </c>
      <c r="E13" s="43">
        <v>0</v>
      </c>
      <c r="F13" s="43">
        <v>0</v>
      </c>
      <c r="G13" s="43">
        <v>65089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69820</v>
      </c>
      <c r="O13" s="44">
        <f t="shared" si="2"/>
        <v>34.27589592538046</v>
      </c>
      <c r="P13" s="9"/>
    </row>
    <row r="14" spans="1:133" ht="15.75">
      <c r="A14" s="26" t="s">
        <v>31</v>
      </c>
      <c r="B14" s="27"/>
      <c r="C14" s="28"/>
      <c r="D14" s="29">
        <f t="shared" ref="D14:M14" si="6">SUM(D15:D15)</f>
        <v>0</v>
      </c>
      <c r="E14" s="29">
        <f t="shared" si="6"/>
        <v>0</v>
      </c>
      <c r="F14" s="29">
        <f t="shared" si="6"/>
        <v>0</v>
      </c>
      <c r="G14" s="29">
        <f t="shared" si="6"/>
        <v>98900</v>
      </c>
      <c r="H14" s="29">
        <f t="shared" si="6"/>
        <v>0</v>
      </c>
      <c r="I14" s="29">
        <f t="shared" si="6"/>
        <v>0</v>
      </c>
      <c r="J14" s="29">
        <f t="shared" si="6"/>
        <v>0</v>
      </c>
      <c r="K14" s="29">
        <f t="shared" si="6"/>
        <v>0</v>
      </c>
      <c r="L14" s="29">
        <f t="shared" si="6"/>
        <v>0</v>
      </c>
      <c r="M14" s="29">
        <f t="shared" si="6"/>
        <v>0</v>
      </c>
      <c r="N14" s="29">
        <f t="shared" si="1"/>
        <v>98900</v>
      </c>
      <c r="O14" s="41">
        <f t="shared" si="2"/>
        <v>48.551791850760921</v>
      </c>
      <c r="P14" s="9"/>
    </row>
    <row r="15" spans="1:133" ht="15.75" thickBot="1">
      <c r="A15" s="12"/>
      <c r="B15" s="42">
        <v>581</v>
      </c>
      <c r="C15" s="19" t="s">
        <v>29</v>
      </c>
      <c r="D15" s="43">
        <v>0</v>
      </c>
      <c r="E15" s="43">
        <v>0</v>
      </c>
      <c r="F15" s="43">
        <v>0</v>
      </c>
      <c r="G15" s="43">
        <v>98900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98900</v>
      </c>
      <c r="O15" s="44">
        <f t="shared" si="2"/>
        <v>48.551791850760921</v>
      </c>
      <c r="P15" s="9"/>
    </row>
    <row r="16" spans="1:133" ht="16.5" thickBot="1">
      <c r="A16" s="13" t="s">
        <v>10</v>
      </c>
      <c r="B16" s="21"/>
      <c r="C16" s="20"/>
      <c r="D16" s="14">
        <f>SUM(D5,D7,D10,D12,D14)</f>
        <v>1967252</v>
      </c>
      <c r="E16" s="14">
        <f t="shared" ref="E16:M16" si="7">SUM(E5,E7,E10,E12,E14)</f>
        <v>0</v>
      </c>
      <c r="F16" s="14">
        <f t="shared" si="7"/>
        <v>0</v>
      </c>
      <c r="G16" s="14">
        <f t="shared" si="7"/>
        <v>265600</v>
      </c>
      <c r="H16" s="14">
        <f t="shared" si="7"/>
        <v>0</v>
      </c>
      <c r="I16" s="14">
        <f t="shared" si="7"/>
        <v>0</v>
      </c>
      <c r="J16" s="14">
        <f t="shared" si="7"/>
        <v>0</v>
      </c>
      <c r="K16" s="14">
        <f t="shared" si="7"/>
        <v>2873087</v>
      </c>
      <c r="L16" s="14">
        <f t="shared" si="7"/>
        <v>0</v>
      </c>
      <c r="M16" s="14">
        <f t="shared" si="7"/>
        <v>0</v>
      </c>
      <c r="N16" s="14">
        <f t="shared" si="1"/>
        <v>5105939</v>
      </c>
      <c r="O16" s="35">
        <f t="shared" si="2"/>
        <v>2506.5974472263133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0" t="s">
        <v>45</v>
      </c>
      <c r="M18" s="90"/>
      <c r="N18" s="90"/>
      <c r="O18" s="39">
        <v>2037</v>
      </c>
    </row>
    <row r="19" spans="1: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5.75" customHeight="1" thickBot="1">
      <c r="A20" s="94" t="s">
        <v>38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448809</v>
      </c>
      <c r="E5" s="24">
        <f t="shared" si="0"/>
        <v>0</v>
      </c>
      <c r="F5" s="24">
        <f t="shared" si="0"/>
        <v>0</v>
      </c>
      <c r="G5" s="24">
        <f t="shared" si="0"/>
        <v>104537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6" si="1">SUM(D5:M5)</f>
        <v>553346</v>
      </c>
      <c r="O5" s="30">
        <f t="shared" ref="O5:O16" si="2">(N5/O$18)</f>
        <v>272.71858058156727</v>
      </c>
      <c r="P5" s="6"/>
    </row>
    <row r="6" spans="1:133">
      <c r="A6" s="12"/>
      <c r="B6" s="42">
        <v>512</v>
      </c>
      <c r="C6" s="19" t="s">
        <v>35</v>
      </c>
      <c r="D6" s="43">
        <v>448809</v>
      </c>
      <c r="E6" s="43">
        <v>0</v>
      </c>
      <c r="F6" s="43">
        <v>0</v>
      </c>
      <c r="G6" s="43">
        <v>104537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553346</v>
      </c>
      <c r="O6" s="44">
        <f t="shared" si="2"/>
        <v>272.71858058156727</v>
      </c>
      <c r="P6" s="9"/>
    </row>
    <row r="7" spans="1:133" ht="15.75">
      <c r="A7" s="26" t="s">
        <v>21</v>
      </c>
      <c r="B7" s="27"/>
      <c r="C7" s="28"/>
      <c r="D7" s="29">
        <f t="shared" ref="D7:M7" si="3">SUM(D8:D9)</f>
        <v>737622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737622</v>
      </c>
      <c r="O7" s="41">
        <f t="shared" si="2"/>
        <v>363.53967471660917</v>
      </c>
      <c r="P7" s="10"/>
    </row>
    <row r="8" spans="1:133">
      <c r="A8" s="12"/>
      <c r="B8" s="42">
        <v>521</v>
      </c>
      <c r="C8" s="19" t="s">
        <v>22</v>
      </c>
      <c r="D8" s="43">
        <v>447551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447551</v>
      </c>
      <c r="O8" s="44">
        <f t="shared" si="2"/>
        <v>220.57713159191721</v>
      </c>
      <c r="P8" s="9"/>
    </row>
    <row r="9" spans="1:133">
      <c r="A9" s="12"/>
      <c r="B9" s="42">
        <v>522</v>
      </c>
      <c r="C9" s="19" t="s">
        <v>23</v>
      </c>
      <c r="D9" s="43">
        <v>290071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290071</v>
      </c>
      <c r="O9" s="44">
        <f t="shared" si="2"/>
        <v>142.96254312469196</v>
      </c>
      <c r="P9" s="9"/>
    </row>
    <row r="10" spans="1:133" ht="15.75">
      <c r="A10" s="26" t="s">
        <v>25</v>
      </c>
      <c r="B10" s="27"/>
      <c r="C10" s="28"/>
      <c r="D10" s="29">
        <f t="shared" ref="D10:M10" si="4">SUM(D11:D11)</f>
        <v>331802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331802</v>
      </c>
      <c r="O10" s="41">
        <f t="shared" si="2"/>
        <v>163.52981764415969</v>
      </c>
      <c r="P10" s="10"/>
    </row>
    <row r="11" spans="1:133">
      <c r="A11" s="12"/>
      <c r="B11" s="42">
        <v>539</v>
      </c>
      <c r="C11" s="19" t="s">
        <v>26</v>
      </c>
      <c r="D11" s="43">
        <v>331802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331802</v>
      </c>
      <c r="O11" s="44">
        <f t="shared" si="2"/>
        <v>163.52981764415969</v>
      </c>
      <c r="P11" s="9"/>
    </row>
    <row r="12" spans="1:133" ht="15.75">
      <c r="A12" s="26" t="s">
        <v>27</v>
      </c>
      <c r="B12" s="27"/>
      <c r="C12" s="28"/>
      <c r="D12" s="29">
        <f t="shared" ref="D12:M12" si="5">SUM(D13:D13)</f>
        <v>0</v>
      </c>
      <c r="E12" s="29">
        <f t="shared" si="5"/>
        <v>0</v>
      </c>
      <c r="F12" s="29">
        <f t="shared" si="5"/>
        <v>0</v>
      </c>
      <c r="G12" s="29">
        <f t="shared" si="5"/>
        <v>606499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606499</v>
      </c>
      <c r="O12" s="41">
        <f t="shared" si="2"/>
        <v>298.91522917693447</v>
      </c>
      <c r="P12" s="10"/>
    </row>
    <row r="13" spans="1:133">
      <c r="A13" s="12"/>
      <c r="B13" s="42">
        <v>541</v>
      </c>
      <c r="C13" s="19" t="s">
        <v>28</v>
      </c>
      <c r="D13" s="43">
        <v>0</v>
      </c>
      <c r="E13" s="43">
        <v>0</v>
      </c>
      <c r="F13" s="43">
        <v>0</v>
      </c>
      <c r="G13" s="43">
        <v>606499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606499</v>
      </c>
      <c r="O13" s="44">
        <f t="shared" si="2"/>
        <v>298.91522917693447</v>
      </c>
      <c r="P13" s="9"/>
    </row>
    <row r="14" spans="1:133" ht="15.75">
      <c r="A14" s="26" t="s">
        <v>31</v>
      </c>
      <c r="B14" s="27"/>
      <c r="C14" s="28"/>
      <c r="D14" s="29">
        <f t="shared" ref="D14:M14" si="6">SUM(D15:D15)</f>
        <v>1200000</v>
      </c>
      <c r="E14" s="29">
        <f t="shared" si="6"/>
        <v>0</v>
      </c>
      <c r="F14" s="29">
        <f t="shared" si="6"/>
        <v>0</v>
      </c>
      <c r="G14" s="29">
        <f t="shared" si="6"/>
        <v>0</v>
      </c>
      <c r="H14" s="29">
        <f t="shared" si="6"/>
        <v>0</v>
      </c>
      <c r="I14" s="29">
        <f t="shared" si="6"/>
        <v>0</v>
      </c>
      <c r="J14" s="29">
        <f t="shared" si="6"/>
        <v>0</v>
      </c>
      <c r="K14" s="29">
        <f t="shared" si="6"/>
        <v>0</v>
      </c>
      <c r="L14" s="29">
        <f t="shared" si="6"/>
        <v>0</v>
      </c>
      <c r="M14" s="29">
        <f t="shared" si="6"/>
        <v>0</v>
      </c>
      <c r="N14" s="29">
        <f t="shared" si="1"/>
        <v>1200000</v>
      </c>
      <c r="O14" s="41">
        <f t="shared" si="2"/>
        <v>591.4243469689502</v>
      </c>
      <c r="P14" s="9"/>
    </row>
    <row r="15" spans="1:133" ht="15.75" thickBot="1">
      <c r="A15" s="12"/>
      <c r="B15" s="42">
        <v>593</v>
      </c>
      <c r="C15" s="19" t="s">
        <v>42</v>
      </c>
      <c r="D15" s="43">
        <v>1200000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1200000</v>
      </c>
      <c r="O15" s="44">
        <f t="shared" si="2"/>
        <v>591.4243469689502</v>
      </c>
      <c r="P15" s="9"/>
    </row>
    <row r="16" spans="1:133" ht="16.5" thickBot="1">
      <c r="A16" s="13" t="s">
        <v>10</v>
      </c>
      <c r="B16" s="21"/>
      <c r="C16" s="20"/>
      <c r="D16" s="14">
        <f>SUM(D5,D7,D10,D12,D14)</f>
        <v>2718233</v>
      </c>
      <c r="E16" s="14">
        <f t="shared" ref="E16:M16" si="7">SUM(E5,E7,E10,E12,E14)</f>
        <v>0</v>
      </c>
      <c r="F16" s="14">
        <f t="shared" si="7"/>
        <v>0</v>
      </c>
      <c r="G16" s="14">
        <f t="shared" si="7"/>
        <v>711036</v>
      </c>
      <c r="H16" s="14">
        <f t="shared" si="7"/>
        <v>0</v>
      </c>
      <c r="I16" s="14">
        <f t="shared" si="7"/>
        <v>0</v>
      </c>
      <c r="J16" s="14">
        <f t="shared" si="7"/>
        <v>0</v>
      </c>
      <c r="K16" s="14">
        <f t="shared" si="7"/>
        <v>0</v>
      </c>
      <c r="L16" s="14">
        <f t="shared" si="7"/>
        <v>0</v>
      </c>
      <c r="M16" s="14">
        <f t="shared" si="7"/>
        <v>0</v>
      </c>
      <c r="N16" s="14">
        <f t="shared" si="1"/>
        <v>3429269</v>
      </c>
      <c r="O16" s="35">
        <f t="shared" si="2"/>
        <v>1690.1276490882208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0" t="s">
        <v>43</v>
      </c>
      <c r="M18" s="90"/>
      <c r="N18" s="90"/>
      <c r="O18" s="39">
        <v>2029</v>
      </c>
    </row>
    <row r="19" spans="1: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5.75" customHeight="1" thickBot="1">
      <c r="A20" s="94" t="s">
        <v>38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431952</v>
      </c>
      <c r="E5" s="24">
        <f t="shared" si="0"/>
        <v>0</v>
      </c>
      <c r="F5" s="24">
        <f t="shared" si="0"/>
        <v>0</v>
      </c>
      <c r="G5" s="24">
        <f t="shared" si="0"/>
        <v>107798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539750</v>
      </c>
      <c r="O5" s="30">
        <f t="shared" ref="O5:O15" si="2">(N5/O$17)</f>
        <v>263.5498046875</v>
      </c>
      <c r="P5" s="6"/>
    </row>
    <row r="6" spans="1:133">
      <c r="A6" s="12"/>
      <c r="B6" s="42">
        <v>512</v>
      </c>
      <c r="C6" s="19" t="s">
        <v>35</v>
      </c>
      <c r="D6" s="43">
        <v>431952</v>
      </c>
      <c r="E6" s="43">
        <v>0</v>
      </c>
      <c r="F6" s="43">
        <v>0</v>
      </c>
      <c r="G6" s="43">
        <v>2878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434830</v>
      </c>
      <c r="O6" s="44">
        <f t="shared" si="2"/>
        <v>212.3193359375</v>
      </c>
      <c r="P6" s="9"/>
    </row>
    <row r="7" spans="1:133">
      <c r="A7" s="12"/>
      <c r="B7" s="42">
        <v>519</v>
      </c>
      <c r="C7" s="19" t="s">
        <v>20</v>
      </c>
      <c r="D7" s="43">
        <v>0</v>
      </c>
      <c r="E7" s="43">
        <v>0</v>
      </c>
      <c r="F7" s="43">
        <v>0</v>
      </c>
      <c r="G7" s="43">
        <v>104920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104920</v>
      </c>
      <c r="O7" s="44">
        <f t="shared" si="2"/>
        <v>51.23046875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750029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750029</v>
      </c>
      <c r="O8" s="41">
        <f t="shared" si="2"/>
        <v>366.22509765625</v>
      </c>
      <c r="P8" s="10"/>
    </row>
    <row r="9" spans="1:133">
      <c r="A9" s="12"/>
      <c r="B9" s="42">
        <v>521</v>
      </c>
      <c r="C9" s="19" t="s">
        <v>22</v>
      </c>
      <c r="D9" s="43">
        <v>445444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445444</v>
      </c>
      <c r="O9" s="44">
        <f t="shared" si="2"/>
        <v>217.501953125</v>
      </c>
      <c r="P9" s="9"/>
    </row>
    <row r="10" spans="1:133">
      <c r="A10" s="12"/>
      <c r="B10" s="42">
        <v>522</v>
      </c>
      <c r="C10" s="19" t="s">
        <v>23</v>
      </c>
      <c r="D10" s="43">
        <v>304585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304585</v>
      </c>
      <c r="O10" s="44">
        <f t="shared" si="2"/>
        <v>148.72314453125</v>
      </c>
      <c r="P10" s="9"/>
    </row>
    <row r="11" spans="1:133" ht="15.75">
      <c r="A11" s="26" t="s">
        <v>25</v>
      </c>
      <c r="B11" s="27"/>
      <c r="C11" s="28"/>
      <c r="D11" s="29">
        <f t="shared" ref="D11:M11" si="4">SUM(D12:D12)</f>
        <v>328304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328304</v>
      </c>
      <c r="O11" s="41">
        <f t="shared" si="2"/>
        <v>160.3046875</v>
      </c>
      <c r="P11" s="10"/>
    </row>
    <row r="12" spans="1:133">
      <c r="A12" s="12"/>
      <c r="B12" s="42">
        <v>539</v>
      </c>
      <c r="C12" s="19" t="s">
        <v>26</v>
      </c>
      <c r="D12" s="43">
        <v>328304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328304</v>
      </c>
      <c r="O12" s="44">
        <f t="shared" si="2"/>
        <v>160.3046875</v>
      </c>
      <c r="P12" s="9"/>
    </row>
    <row r="13" spans="1:133" ht="15.75">
      <c r="A13" s="26" t="s">
        <v>27</v>
      </c>
      <c r="B13" s="27"/>
      <c r="C13" s="28"/>
      <c r="D13" s="29">
        <f t="shared" ref="D13:M13" si="5">SUM(D14:D14)</f>
        <v>25897</v>
      </c>
      <c r="E13" s="29">
        <f t="shared" si="5"/>
        <v>0</v>
      </c>
      <c r="F13" s="29">
        <f t="shared" si="5"/>
        <v>0</v>
      </c>
      <c r="G13" s="29">
        <f t="shared" si="5"/>
        <v>45265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71162</v>
      </c>
      <c r="O13" s="41">
        <f t="shared" si="2"/>
        <v>34.7470703125</v>
      </c>
      <c r="P13" s="10"/>
    </row>
    <row r="14" spans="1:133" ht="15.75" thickBot="1">
      <c r="A14" s="12"/>
      <c r="B14" s="42">
        <v>541</v>
      </c>
      <c r="C14" s="19" t="s">
        <v>28</v>
      </c>
      <c r="D14" s="43">
        <v>25897</v>
      </c>
      <c r="E14" s="43">
        <v>0</v>
      </c>
      <c r="F14" s="43">
        <v>0</v>
      </c>
      <c r="G14" s="43">
        <v>45265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71162</v>
      </c>
      <c r="O14" s="44">
        <f t="shared" si="2"/>
        <v>34.7470703125</v>
      </c>
      <c r="P14" s="9"/>
    </row>
    <row r="15" spans="1:133" ht="16.5" thickBot="1">
      <c r="A15" s="13" t="s">
        <v>10</v>
      </c>
      <c r="B15" s="21"/>
      <c r="C15" s="20"/>
      <c r="D15" s="14">
        <f>SUM(D5,D8,D11,D13)</f>
        <v>1536182</v>
      </c>
      <c r="E15" s="14">
        <f t="shared" ref="E15:M15" si="6">SUM(E5,E8,E11,E13)</f>
        <v>0</v>
      </c>
      <c r="F15" s="14">
        <f t="shared" si="6"/>
        <v>0</v>
      </c>
      <c r="G15" s="14">
        <f t="shared" si="6"/>
        <v>153063</v>
      </c>
      <c r="H15" s="14">
        <f t="shared" si="6"/>
        <v>0</v>
      </c>
      <c r="I15" s="14">
        <f t="shared" si="6"/>
        <v>0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1689245</v>
      </c>
      <c r="O15" s="35">
        <f t="shared" si="2"/>
        <v>824.82666015625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40</v>
      </c>
      <c r="M17" s="90"/>
      <c r="N17" s="90"/>
      <c r="O17" s="39">
        <v>2048</v>
      </c>
    </row>
    <row r="18" spans="1: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38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529204</v>
      </c>
      <c r="E5" s="24">
        <f t="shared" si="0"/>
        <v>0</v>
      </c>
      <c r="F5" s="24">
        <f t="shared" si="0"/>
        <v>0</v>
      </c>
      <c r="G5" s="24">
        <f t="shared" si="0"/>
        <v>114131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70170</v>
      </c>
      <c r="L5" s="24">
        <f t="shared" si="0"/>
        <v>0</v>
      </c>
      <c r="M5" s="24">
        <f t="shared" si="0"/>
        <v>0</v>
      </c>
      <c r="N5" s="25">
        <f t="shared" ref="N5:N16" si="1">SUM(D5:M5)</f>
        <v>713505</v>
      </c>
      <c r="O5" s="30">
        <f t="shared" ref="O5:O16" si="2">(N5/O$18)</f>
        <v>351.3072378138848</v>
      </c>
      <c r="P5" s="6"/>
    </row>
    <row r="6" spans="1:133">
      <c r="A6" s="12"/>
      <c r="B6" s="42">
        <v>512</v>
      </c>
      <c r="C6" s="19" t="s">
        <v>35</v>
      </c>
      <c r="D6" s="43">
        <v>412422</v>
      </c>
      <c r="E6" s="43">
        <v>0</v>
      </c>
      <c r="F6" s="43">
        <v>0</v>
      </c>
      <c r="G6" s="43">
        <v>6076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418498</v>
      </c>
      <c r="O6" s="44">
        <f t="shared" si="2"/>
        <v>206.055145248646</v>
      </c>
      <c r="P6" s="9"/>
    </row>
    <row r="7" spans="1:133">
      <c r="A7" s="12"/>
      <c r="B7" s="42">
        <v>518</v>
      </c>
      <c r="C7" s="19" t="s">
        <v>36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70170</v>
      </c>
      <c r="L7" s="43">
        <v>0</v>
      </c>
      <c r="M7" s="43">
        <v>0</v>
      </c>
      <c r="N7" s="43">
        <f t="shared" si="1"/>
        <v>70170</v>
      </c>
      <c r="O7" s="44">
        <f t="shared" si="2"/>
        <v>34.549483013293944</v>
      </c>
      <c r="P7" s="9"/>
    </row>
    <row r="8" spans="1:133">
      <c r="A8" s="12"/>
      <c r="B8" s="42">
        <v>519</v>
      </c>
      <c r="C8" s="19" t="s">
        <v>20</v>
      </c>
      <c r="D8" s="43">
        <v>116782</v>
      </c>
      <c r="E8" s="43">
        <v>0</v>
      </c>
      <c r="F8" s="43">
        <v>0</v>
      </c>
      <c r="G8" s="43">
        <v>108055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224837</v>
      </c>
      <c r="O8" s="44">
        <f t="shared" si="2"/>
        <v>110.70260955194486</v>
      </c>
      <c r="P8" s="9"/>
    </row>
    <row r="9" spans="1:133" ht="15.75">
      <c r="A9" s="26" t="s">
        <v>21</v>
      </c>
      <c r="B9" s="27"/>
      <c r="C9" s="28"/>
      <c r="D9" s="29">
        <f t="shared" ref="D9:M9" si="3">SUM(D10:D11)</f>
        <v>891197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891197</v>
      </c>
      <c r="O9" s="41">
        <f t="shared" si="2"/>
        <v>438.79714426390939</v>
      </c>
      <c r="P9" s="10"/>
    </row>
    <row r="10" spans="1:133">
      <c r="A10" s="12"/>
      <c r="B10" s="42">
        <v>521</v>
      </c>
      <c r="C10" s="19" t="s">
        <v>22</v>
      </c>
      <c r="D10" s="43">
        <v>434875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434875</v>
      </c>
      <c r="O10" s="44">
        <f t="shared" si="2"/>
        <v>214.11866075824716</v>
      </c>
      <c r="P10" s="9"/>
    </row>
    <row r="11" spans="1:133">
      <c r="A11" s="12"/>
      <c r="B11" s="42">
        <v>522</v>
      </c>
      <c r="C11" s="19" t="s">
        <v>23</v>
      </c>
      <c r="D11" s="43">
        <v>456322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456322</v>
      </c>
      <c r="O11" s="44">
        <f t="shared" si="2"/>
        <v>224.67848350566223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SUM(D13:D13)</f>
        <v>344606</v>
      </c>
      <c r="E12" s="29">
        <f t="shared" si="4"/>
        <v>0</v>
      </c>
      <c r="F12" s="29">
        <f t="shared" si="4"/>
        <v>0</v>
      </c>
      <c r="G12" s="29">
        <f t="shared" si="4"/>
        <v>487960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832566</v>
      </c>
      <c r="O12" s="41">
        <f t="shared" si="2"/>
        <v>409.92909896602657</v>
      </c>
      <c r="P12" s="10"/>
    </row>
    <row r="13" spans="1:133">
      <c r="A13" s="12"/>
      <c r="B13" s="42">
        <v>539</v>
      </c>
      <c r="C13" s="19" t="s">
        <v>26</v>
      </c>
      <c r="D13" s="43">
        <v>344606</v>
      </c>
      <c r="E13" s="43">
        <v>0</v>
      </c>
      <c r="F13" s="43">
        <v>0</v>
      </c>
      <c r="G13" s="43">
        <v>487960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832566</v>
      </c>
      <c r="O13" s="44">
        <f t="shared" si="2"/>
        <v>409.92909896602657</v>
      </c>
      <c r="P13" s="9"/>
    </row>
    <row r="14" spans="1:133" ht="15.75">
      <c r="A14" s="26" t="s">
        <v>31</v>
      </c>
      <c r="B14" s="27"/>
      <c r="C14" s="28"/>
      <c r="D14" s="29">
        <f t="shared" ref="D14:M14" si="5">SUM(D15:D15)</f>
        <v>0</v>
      </c>
      <c r="E14" s="29">
        <f t="shared" si="5"/>
        <v>0</v>
      </c>
      <c r="F14" s="29">
        <f t="shared" si="5"/>
        <v>0</v>
      </c>
      <c r="G14" s="29">
        <f t="shared" si="5"/>
        <v>132874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132874</v>
      </c>
      <c r="O14" s="41">
        <f t="shared" si="2"/>
        <v>65.422944362383063</v>
      </c>
      <c r="P14" s="9"/>
    </row>
    <row r="15" spans="1:133" ht="15.75" thickBot="1">
      <c r="A15" s="12"/>
      <c r="B15" s="42">
        <v>581</v>
      </c>
      <c r="C15" s="19" t="s">
        <v>29</v>
      </c>
      <c r="D15" s="43">
        <v>0</v>
      </c>
      <c r="E15" s="43">
        <v>0</v>
      </c>
      <c r="F15" s="43">
        <v>0</v>
      </c>
      <c r="G15" s="43">
        <v>132874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132874</v>
      </c>
      <c r="O15" s="44">
        <f t="shared" si="2"/>
        <v>65.422944362383063</v>
      </c>
      <c r="P15" s="9"/>
    </row>
    <row r="16" spans="1:133" ht="16.5" thickBot="1">
      <c r="A16" s="13" t="s">
        <v>10</v>
      </c>
      <c r="B16" s="21"/>
      <c r="C16" s="20"/>
      <c r="D16" s="14">
        <f>SUM(D5,D9,D12,D14)</f>
        <v>1765007</v>
      </c>
      <c r="E16" s="14">
        <f t="shared" ref="E16:M16" si="6">SUM(E5,E9,E12,E14)</f>
        <v>0</v>
      </c>
      <c r="F16" s="14">
        <f t="shared" si="6"/>
        <v>0</v>
      </c>
      <c r="G16" s="14">
        <f t="shared" si="6"/>
        <v>734965</v>
      </c>
      <c r="H16" s="14">
        <f t="shared" si="6"/>
        <v>0</v>
      </c>
      <c r="I16" s="14">
        <f t="shared" si="6"/>
        <v>0</v>
      </c>
      <c r="J16" s="14">
        <f t="shared" si="6"/>
        <v>0</v>
      </c>
      <c r="K16" s="14">
        <f t="shared" si="6"/>
        <v>70170</v>
      </c>
      <c r="L16" s="14">
        <f t="shared" si="6"/>
        <v>0</v>
      </c>
      <c r="M16" s="14">
        <f t="shared" si="6"/>
        <v>0</v>
      </c>
      <c r="N16" s="14">
        <f t="shared" si="1"/>
        <v>2570142</v>
      </c>
      <c r="O16" s="35">
        <f t="shared" si="2"/>
        <v>1265.4564254062038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0" t="s">
        <v>37</v>
      </c>
      <c r="M18" s="90"/>
      <c r="N18" s="90"/>
      <c r="O18" s="39">
        <v>2031</v>
      </c>
    </row>
    <row r="19" spans="1: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5.75" thickBot="1">
      <c r="A20" s="94" t="s">
        <v>38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414404</v>
      </c>
      <c r="E5" s="24">
        <f t="shared" si="0"/>
        <v>0</v>
      </c>
      <c r="F5" s="24">
        <f t="shared" si="0"/>
        <v>0</v>
      </c>
      <c r="G5" s="24">
        <f t="shared" si="0"/>
        <v>119244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533648</v>
      </c>
      <c r="O5" s="30">
        <f t="shared" ref="O5:O19" si="2">(N5/O$21)</f>
        <v>243.00910746812386</v>
      </c>
      <c r="P5" s="6"/>
    </row>
    <row r="6" spans="1:133">
      <c r="A6" s="12"/>
      <c r="B6" s="42">
        <v>513</v>
      </c>
      <c r="C6" s="19" t="s">
        <v>19</v>
      </c>
      <c r="D6" s="43">
        <v>389429</v>
      </c>
      <c r="E6" s="43">
        <v>0</v>
      </c>
      <c r="F6" s="43">
        <v>0</v>
      </c>
      <c r="G6" s="43">
        <v>8012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397441</v>
      </c>
      <c r="O6" s="44">
        <f t="shared" si="2"/>
        <v>180.98406193078324</v>
      </c>
      <c r="P6" s="9"/>
    </row>
    <row r="7" spans="1:133">
      <c r="A7" s="12"/>
      <c r="B7" s="42">
        <v>519</v>
      </c>
      <c r="C7" s="19" t="s">
        <v>20</v>
      </c>
      <c r="D7" s="43">
        <v>24975</v>
      </c>
      <c r="E7" s="43">
        <v>0</v>
      </c>
      <c r="F7" s="43">
        <v>0</v>
      </c>
      <c r="G7" s="43">
        <v>111232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136207</v>
      </c>
      <c r="O7" s="44">
        <f t="shared" si="2"/>
        <v>62.025045537340617</v>
      </c>
      <c r="P7" s="9"/>
    </row>
    <row r="8" spans="1:133" ht="15.75">
      <c r="A8" s="26" t="s">
        <v>21</v>
      </c>
      <c r="B8" s="27"/>
      <c r="C8" s="28"/>
      <c r="D8" s="29">
        <f t="shared" ref="D8:M8" si="3">SUM(D9:D11)</f>
        <v>2043383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2043383</v>
      </c>
      <c r="O8" s="41">
        <f t="shared" si="2"/>
        <v>930.50227686703101</v>
      </c>
      <c r="P8" s="10"/>
    </row>
    <row r="9" spans="1:133">
      <c r="A9" s="12"/>
      <c r="B9" s="42">
        <v>521</v>
      </c>
      <c r="C9" s="19" t="s">
        <v>22</v>
      </c>
      <c r="D9" s="43">
        <v>422528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422528</v>
      </c>
      <c r="O9" s="44">
        <f t="shared" si="2"/>
        <v>192.408014571949</v>
      </c>
      <c r="P9" s="9"/>
    </row>
    <row r="10" spans="1:133">
      <c r="A10" s="12"/>
      <c r="B10" s="42">
        <v>522</v>
      </c>
      <c r="C10" s="19" t="s">
        <v>23</v>
      </c>
      <c r="D10" s="43">
        <v>1200239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1200239</v>
      </c>
      <c r="O10" s="44">
        <f t="shared" si="2"/>
        <v>546.55692167577411</v>
      </c>
      <c r="P10" s="9"/>
    </row>
    <row r="11" spans="1:133">
      <c r="A11" s="12"/>
      <c r="B11" s="42">
        <v>525</v>
      </c>
      <c r="C11" s="19" t="s">
        <v>24</v>
      </c>
      <c r="D11" s="43">
        <v>420616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420616</v>
      </c>
      <c r="O11" s="44">
        <f t="shared" si="2"/>
        <v>191.53734061930783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SUM(D13:D13)</f>
        <v>312479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312479</v>
      </c>
      <c r="O12" s="41">
        <f t="shared" si="2"/>
        <v>142.29462659380692</v>
      </c>
      <c r="P12" s="10"/>
    </row>
    <row r="13" spans="1:133">
      <c r="A13" s="12"/>
      <c r="B13" s="42">
        <v>539</v>
      </c>
      <c r="C13" s="19" t="s">
        <v>26</v>
      </c>
      <c r="D13" s="43">
        <v>312479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312479</v>
      </c>
      <c r="O13" s="44">
        <f t="shared" si="2"/>
        <v>142.29462659380692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0</v>
      </c>
      <c r="E14" s="29">
        <f t="shared" si="5"/>
        <v>0</v>
      </c>
      <c r="F14" s="29">
        <f t="shared" si="5"/>
        <v>0</v>
      </c>
      <c r="G14" s="29">
        <f t="shared" si="5"/>
        <v>409561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409561</v>
      </c>
      <c r="O14" s="41">
        <f t="shared" si="2"/>
        <v>186.50318761384335</v>
      </c>
      <c r="P14" s="10"/>
    </row>
    <row r="15" spans="1:133">
      <c r="A15" s="12"/>
      <c r="B15" s="42">
        <v>541</v>
      </c>
      <c r="C15" s="19" t="s">
        <v>28</v>
      </c>
      <c r="D15" s="43">
        <v>0</v>
      </c>
      <c r="E15" s="43">
        <v>0</v>
      </c>
      <c r="F15" s="43">
        <v>0</v>
      </c>
      <c r="G15" s="43">
        <v>409561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409561</v>
      </c>
      <c r="O15" s="44">
        <f t="shared" si="2"/>
        <v>186.50318761384335</v>
      </c>
      <c r="P15" s="9"/>
    </row>
    <row r="16" spans="1:133" ht="15.75">
      <c r="A16" s="26" t="s">
        <v>31</v>
      </c>
      <c r="B16" s="27"/>
      <c r="C16" s="28"/>
      <c r="D16" s="29">
        <f t="shared" ref="D16:M16" si="6">SUM(D17:D18)</f>
        <v>36890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39926</v>
      </c>
      <c r="L16" s="29">
        <f t="shared" si="6"/>
        <v>0</v>
      </c>
      <c r="M16" s="29">
        <f t="shared" si="6"/>
        <v>0</v>
      </c>
      <c r="N16" s="29">
        <f t="shared" si="1"/>
        <v>76816</v>
      </c>
      <c r="O16" s="41">
        <f t="shared" si="2"/>
        <v>34.979963570127502</v>
      </c>
      <c r="P16" s="9"/>
    </row>
    <row r="17" spans="1:119">
      <c r="A17" s="12"/>
      <c r="B17" s="42">
        <v>581</v>
      </c>
      <c r="C17" s="19" t="s">
        <v>29</v>
      </c>
      <c r="D17" s="43">
        <v>36890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36890</v>
      </c>
      <c r="O17" s="44">
        <f t="shared" si="2"/>
        <v>16.79872495446266</v>
      </c>
      <c r="P17" s="9"/>
    </row>
    <row r="18" spans="1:119" ht="15.75" thickBot="1">
      <c r="A18" s="12"/>
      <c r="B18" s="42">
        <v>590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39926</v>
      </c>
      <c r="L18" s="43">
        <v>0</v>
      </c>
      <c r="M18" s="43">
        <v>0</v>
      </c>
      <c r="N18" s="43">
        <f t="shared" si="1"/>
        <v>39926</v>
      </c>
      <c r="O18" s="44">
        <f t="shared" si="2"/>
        <v>18.181238615664846</v>
      </c>
      <c r="P18" s="9"/>
    </row>
    <row r="19" spans="1:119" ht="16.5" thickBot="1">
      <c r="A19" s="13" t="s">
        <v>10</v>
      </c>
      <c r="B19" s="21"/>
      <c r="C19" s="20"/>
      <c r="D19" s="14">
        <f>SUM(D5,D8,D12,D14,D16)</f>
        <v>2807156</v>
      </c>
      <c r="E19" s="14">
        <f t="shared" ref="E19:M19" si="7">SUM(E5,E8,E12,E14,E16)</f>
        <v>0</v>
      </c>
      <c r="F19" s="14">
        <f t="shared" si="7"/>
        <v>0</v>
      </c>
      <c r="G19" s="14">
        <f t="shared" si="7"/>
        <v>528805</v>
      </c>
      <c r="H19" s="14">
        <f t="shared" si="7"/>
        <v>0</v>
      </c>
      <c r="I19" s="14">
        <f t="shared" si="7"/>
        <v>0</v>
      </c>
      <c r="J19" s="14">
        <f t="shared" si="7"/>
        <v>0</v>
      </c>
      <c r="K19" s="14">
        <f t="shared" si="7"/>
        <v>39926</v>
      </c>
      <c r="L19" s="14">
        <f t="shared" si="7"/>
        <v>0</v>
      </c>
      <c r="M19" s="14">
        <f t="shared" si="7"/>
        <v>0</v>
      </c>
      <c r="N19" s="14">
        <f t="shared" si="1"/>
        <v>3375887</v>
      </c>
      <c r="O19" s="35">
        <f t="shared" si="2"/>
        <v>1537.2891621129327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32</v>
      </c>
      <c r="M21" s="90"/>
      <c r="N21" s="90"/>
      <c r="O21" s="39">
        <v>2196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thickBot="1">
      <c r="A23" s="94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A23:O23"/>
    <mergeCell ref="A22:O22"/>
    <mergeCell ref="L21:N2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409610</v>
      </c>
      <c r="E5" s="24">
        <f t="shared" si="0"/>
        <v>0</v>
      </c>
      <c r="F5" s="24">
        <f t="shared" si="0"/>
        <v>0</v>
      </c>
      <c r="G5" s="24">
        <f t="shared" si="0"/>
        <v>246092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31796</v>
      </c>
      <c r="L5" s="24">
        <f t="shared" si="0"/>
        <v>0</v>
      </c>
      <c r="M5" s="24">
        <f t="shared" si="0"/>
        <v>0</v>
      </c>
      <c r="N5" s="25">
        <f t="shared" ref="N5:N20" si="1">SUM(D5:M5)</f>
        <v>687498</v>
      </c>
      <c r="O5" s="30">
        <f t="shared" ref="O5:O20" si="2">(N5/O$22)</f>
        <v>309.26585695006747</v>
      </c>
      <c r="P5" s="6"/>
    </row>
    <row r="6" spans="1:133">
      <c r="A6" s="12"/>
      <c r="B6" s="42">
        <v>513</v>
      </c>
      <c r="C6" s="19" t="s">
        <v>19</v>
      </c>
      <c r="D6" s="43">
        <v>379594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379594</v>
      </c>
      <c r="O6" s="44">
        <f t="shared" si="2"/>
        <v>170.75753486279802</v>
      </c>
      <c r="P6" s="9"/>
    </row>
    <row r="7" spans="1:133">
      <c r="A7" s="12"/>
      <c r="B7" s="42">
        <v>517</v>
      </c>
      <c r="C7" s="19" t="s">
        <v>47</v>
      </c>
      <c r="D7" s="43">
        <v>30016</v>
      </c>
      <c r="E7" s="43">
        <v>0</v>
      </c>
      <c r="F7" s="43">
        <v>0</v>
      </c>
      <c r="G7" s="43">
        <v>246092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276108</v>
      </c>
      <c r="O7" s="44">
        <f t="shared" si="2"/>
        <v>124.2051282051282</v>
      </c>
      <c r="P7" s="9"/>
    </row>
    <row r="8" spans="1:133">
      <c r="A8" s="12"/>
      <c r="B8" s="42">
        <v>518</v>
      </c>
      <c r="C8" s="19" t="s">
        <v>36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31796</v>
      </c>
      <c r="L8" s="43">
        <v>0</v>
      </c>
      <c r="M8" s="43">
        <v>0</v>
      </c>
      <c r="N8" s="43">
        <f t="shared" si="1"/>
        <v>31796</v>
      </c>
      <c r="O8" s="44">
        <f t="shared" si="2"/>
        <v>14.303193882141251</v>
      </c>
      <c r="P8" s="9"/>
    </row>
    <row r="9" spans="1:133" ht="15.75">
      <c r="A9" s="26" t="s">
        <v>21</v>
      </c>
      <c r="B9" s="27"/>
      <c r="C9" s="28"/>
      <c r="D9" s="29">
        <f t="shared" ref="D9:M9" si="3">SUM(D10:D12)</f>
        <v>1910091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1910091</v>
      </c>
      <c r="O9" s="41">
        <f t="shared" si="2"/>
        <v>859.24021592442648</v>
      </c>
      <c r="P9" s="10"/>
    </row>
    <row r="10" spans="1:133">
      <c r="A10" s="12"/>
      <c r="B10" s="42">
        <v>521</v>
      </c>
      <c r="C10" s="19" t="s">
        <v>22</v>
      </c>
      <c r="D10" s="43">
        <v>409846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409846</v>
      </c>
      <c r="O10" s="44">
        <f t="shared" si="2"/>
        <v>184.36617183985604</v>
      </c>
      <c r="P10" s="9"/>
    </row>
    <row r="11" spans="1:133">
      <c r="A11" s="12"/>
      <c r="B11" s="42">
        <v>522</v>
      </c>
      <c r="C11" s="19" t="s">
        <v>23</v>
      </c>
      <c r="D11" s="43">
        <v>1151536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1151536</v>
      </c>
      <c r="O11" s="44">
        <f t="shared" si="2"/>
        <v>518.0098965362123</v>
      </c>
      <c r="P11" s="9"/>
    </row>
    <row r="12" spans="1:133">
      <c r="A12" s="12"/>
      <c r="B12" s="42">
        <v>525</v>
      </c>
      <c r="C12" s="19" t="s">
        <v>24</v>
      </c>
      <c r="D12" s="43">
        <v>348709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348709</v>
      </c>
      <c r="O12" s="44">
        <f t="shared" si="2"/>
        <v>156.86414754835806</v>
      </c>
      <c r="P12" s="9"/>
    </row>
    <row r="13" spans="1:133" ht="15.75">
      <c r="A13" s="26" t="s">
        <v>25</v>
      </c>
      <c r="B13" s="27"/>
      <c r="C13" s="28"/>
      <c r="D13" s="29">
        <f t="shared" ref="D13:M13" si="4">SUM(D14:D15)</f>
        <v>260617</v>
      </c>
      <c r="E13" s="29">
        <f t="shared" si="4"/>
        <v>0</v>
      </c>
      <c r="F13" s="29">
        <f t="shared" si="4"/>
        <v>0</v>
      </c>
      <c r="G13" s="29">
        <f t="shared" si="4"/>
        <v>191651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452268</v>
      </c>
      <c r="O13" s="41">
        <f t="shared" si="2"/>
        <v>203.4493927125506</v>
      </c>
      <c r="P13" s="10"/>
    </row>
    <row r="14" spans="1:133">
      <c r="A14" s="12"/>
      <c r="B14" s="42">
        <v>538</v>
      </c>
      <c r="C14" s="19" t="s">
        <v>48</v>
      </c>
      <c r="D14" s="43">
        <v>0</v>
      </c>
      <c r="E14" s="43">
        <v>0</v>
      </c>
      <c r="F14" s="43">
        <v>0</v>
      </c>
      <c r="G14" s="43">
        <v>191651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191651</v>
      </c>
      <c r="O14" s="44">
        <f t="shared" si="2"/>
        <v>86.212775528565004</v>
      </c>
      <c r="P14" s="9"/>
    </row>
    <row r="15" spans="1:133">
      <c r="A15" s="12"/>
      <c r="B15" s="42">
        <v>539</v>
      </c>
      <c r="C15" s="19" t="s">
        <v>26</v>
      </c>
      <c r="D15" s="43">
        <v>260617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260617</v>
      </c>
      <c r="O15" s="44">
        <f t="shared" si="2"/>
        <v>117.2366171839856</v>
      </c>
      <c r="P15" s="9"/>
    </row>
    <row r="16" spans="1:133" ht="15.75">
      <c r="A16" s="26" t="s">
        <v>27</v>
      </c>
      <c r="B16" s="27"/>
      <c r="C16" s="28"/>
      <c r="D16" s="29">
        <f t="shared" ref="D16:M16" si="5">SUM(D17:D17)</f>
        <v>11355</v>
      </c>
      <c r="E16" s="29">
        <f t="shared" si="5"/>
        <v>0</v>
      </c>
      <c r="F16" s="29">
        <f t="shared" si="5"/>
        <v>0</v>
      </c>
      <c r="G16" s="29">
        <f t="shared" si="5"/>
        <v>878220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889575</v>
      </c>
      <c r="O16" s="41">
        <f t="shared" si="2"/>
        <v>400.16869095816463</v>
      </c>
      <c r="P16" s="10"/>
    </row>
    <row r="17" spans="1:119">
      <c r="A17" s="12"/>
      <c r="B17" s="42">
        <v>541</v>
      </c>
      <c r="C17" s="19" t="s">
        <v>28</v>
      </c>
      <c r="D17" s="43">
        <v>11355</v>
      </c>
      <c r="E17" s="43">
        <v>0</v>
      </c>
      <c r="F17" s="43">
        <v>0</v>
      </c>
      <c r="G17" s="43">
        <v>878220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889575</v>
      </c>
      <c r="O17" s="44">
        <f t="shared" si="2"/>
        <v>400.16869095816463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SUM(D19:D19)</f>
        <v>19160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19160</v>
      </c>
      <c r="O18" s="41">
        <f t="shared" si="2"/>
        <v>8.6189833558254616</v>
      </c>
      <c r="P18" s="9"/>
    </row>
    <row r="19" spans="1:119" ht="15.75" thickBot="1">
      <c r="A19" s="12"/>
      <c r="B19" s="42">
        <v>581</v>
      </c>
      <c r="C19" s="19" t="s">
        <v>29</v>
      </c>
      <c r="D19" s="43">
        <v>19160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19160</v>
      </c>
      <c r="O19" s="44">
        <f t="shared" si="2"/>
        <v>8.6189833558254616</v>
      </c>
      <c r="P19" s="9"/>
    </row>
    <row r="20" spans="1:119" ht="16.5" thickBot="1">
      <c r="A20" s="13" t="s">
        <v>10</v>
      </c>
      <c r="B20" s="21"/>
      <c r="C20" s="20"/>
      <c r="D20" s="14">
        <f>SUM(D5,D9,D13,D16,D18)</f>
        <v>2610833</v>
      </c>
      <c r="E20" s="14">
        <f t="shared" ref="E20:M20" si="7">SUM(E5,E9,E13,E16,E18)</f>
        <v>0</v>
      </c>
      <c r="F20" s="14">
        <f t="shared" si="7"/>
        <v>0</v>
      </c>
      <c r="G20" s="14">
        <f t="shared" si="7"/>
        <v>1315963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31796</v>
      </c>
      <c r="L20" s="14">
        <f t="shared" si="7"/>
        <v>0</v>
      </c>
      <c r="M20" s="14">
        <f t="shared" si="7"/>
        <v>0</v>
      </c>
      <c r="N20" s="14">
        <f t="shared" si="1"/>
        <v>3958592</v>
      </c>
      <c r="O20" s="35">
        <f t="shared" si="2"/>
        <v>1780.7431399010347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49</v>
      </c>
      <c r="M22" s="90"/>
      <c r="N22" s="90"/>
      <c r="O22" s="39">
        <v>2223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38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413545</v>
      </c>
      <c r="E5" s="24">
        <f t="shared" si="0"/>
        <v>0</v>
      </c>
      <c r="F5" s="24">
        <f t="shared" si="0"/>
        <v>0</v>
      </c>
      <c r="G5" s="24">
        <f t="shared" si="0"/>
        <v>47662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24801</v>
      </c>
      <c r="L5" s="24">
        <f t="shared" si="0"/>
        <v>0</v>
      </c>
      <c r="M5" s="24">
        <f t="shared" si="0"/>
        <v>0</v>
      </c>
      <c r="N5" s="25">
        <f t="shared" ref="N5:N16" si="1">SUM(D5:M5)</f>
        <v>486008</v>
      </c>
      <c r="O5" s="30">
        <f t="shared" ref="O5:O16" si="2">(N5/O$18)</f>
        <v>222.83723062815221</v>
      </c>
      <c r="P5" s="6"/>
    </row>
    <row r="6" spans="1:133">
      <c r="A6" s="12"/>
      <c r="B6" s="42">
        <v>513</v>
      </c>
      <c r="C6" s="19" t="s">
        <v>19</v>
      </c>
      <c r="D6" s="43">
        <v>382781</v>
      </c>
      <c r="E6" s="43">
        <v>0</v>
      </c>
      <c r="F6" s="43">
        <v>0</v>
      </c>
      <c r="G6" s="43">
        <v>17000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399781</v>
      </c>
      <c r="O6" s="44">
        <f t="shared" si="2"/>
        <v>183.30169646950941</v>
      </c>
      <c r="P6" s="9"/>
    </row>
    <row r="7" spans="1:133">
      <c r="A7" s="12"/>
      <c r="B7" s="42">
        <v>517</v>
      </c>
      <c r="C7" s="19" t="s">
        <v>47</v>
      </c>
      <c r="D7" s="43">
        <v>30764</v>
      </c>
      <c r="E7" s="43">
        <v>0</v>
      </c>
      <c r="F7" s="43">
        <v>0</v>
      </c>
      <c r="G7" s="43">
        <v>30662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61426</v>
      </c>
      <c r="O7" s="44">
        <f t="shared" si="2"/>
        <v>28.164144887666207</v>
      </c>
      <c r="P7" s="9"/>
    </row>
    <row r="8" spans="1:133">
      <c r="A8" s="12"/>
      <c r="B8" s="42">
        <v>518</v>
      </c>
      <c r="C8" s="19" t="s">
        <v>36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24801</v>
      </c>
      <c r="L8" s="43">
        <v>0</v>
      </c>
      <c r="M8" s="43">
        <v>0</v>
      </c>
      <c r="N8" s="43">
        <f t="shared" si="1"/>
        <v>24801</v>
      </c>
      <c r="O8" s="44">
        <f t="shared" si="2"/>
        <v>11.371389270976616</v>
      </c>
      <c r="P8" s="9"/>
    </row>
    <row r="9" spans="1:133" ht="15.75">
      <c r="A9" s="26" t="s">
        <v>21</v>
      </c>
      <c r="B9" s="27"/>
      <c r="C9" s="28"/>
      <c r="D9" s="29">
        <f t="shared" ref="D9:M9" si="3">SUM(D10:D11)</f>
        <v>1399963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1399963</v>
      </c>
      <c r="O9" s="41">
        <f t="shared" si="2"/>
        <v>641.89041723979824</v>
      </c>
      <c r="P9" s="10"/>
    </row>
    <row r="10" spans="1:133">
      <c r="A10" s="12"/>
      <c r="B10" s="42">
        <v>521</v>
      </c>
      <c r="C10" s="19" t="s">
        <v>22</v>
      </c>
      <c r="D10" s="43">
        <v>384804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384804</v>
      </c>
      <c r="O10" s="44">
        <f t="shared" si="2"/>
        <v>176.43466299862447</v>
      </c>
      <c r="P10" s="9"/>
    </row>
    <row r="11" spans="1:133">
      <c r="A11" s="12"/>
      <c r="B11" s="42">
        <v>522</v>
      </c>
      <c r="C11" s="19" t="s">
        <v>23</v>
      </c>
      <c r="D11" s="43">
        <v>1015159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1015159</v>
      </c>
      <c r="O11" s="44">
        <f t="shared" si="2"/>
        <v>465.45575424117379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SUM(D13:D13)</f>
        <v>291809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291809</v>
      </c>
      <c r="O12" s="41">
        <f t="shared" si="2"/>
        <v>133.79596515359927</v>
      </c>
      <c r="P12" s="10"/>
    </row>
    <row r="13" spans="1:133">
      <c r="A13" s="12"/>
      <c r="B13" s="42">
        <v>539</v>
      </c>
      <c r="C13" s="19" t="s">
        <v>26</v>
      </c>
      <c r="D13" s="43">
        <v>291809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291809</v>
      </c>
      <c r="O13" s="44">
        <f t="shared" si="2"/>
        <v>133.79596515359927</v>
      </c>
      <c r="P13" s="9"/>
    </row>
    <row r="14" spans="1:133" ht="15.75">
      <c r="A14" s="26" t="s">
        <v>31</v>
      </c>
      <c r="B14" s="27"/>
      <c r="C14" s="28"/>
      <c r="D14" s="29">
        <f t="shared" ref="D14:M14" si="5">SUM(D15:D15)</f>
        <v>848517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848517</v>
      </c>
      <c r="O14" s="41">
        <f t="shared" si="2"/>
        <v>389.04951856946354</v>
      </c>
      <c r="P14" s="9"/>
    </row>
    <row r="15" spans="1:133" ht="15.75" thickBot="1">
      <c r="A15" s="12"/>
      <c r="B15" s="42">
        <v>581</v>
      </c>
      <c r="C15" s="19" t="s">
        <v>29</v>
      </c>
      <c r="D15" s="43">
        <v>848517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848517</v>
      </c>
      <c r="O15" s="44">
        <f t="shared" si="2"/>
        <v>389.04951856946354</v>
      </c>
      <c r="P15" s="9"/>
    </row>
    <row r="16" spans="1:133" ht="16.5" thickBot="1">
      <c r="A16" s="13" t="s">
        <v>10</v>
      </c>
      <c r="B16" s="21"/>
      <c r="C16" s="20"/>
      <c r="D16" s="14">
        <f>SUM(D5,D9,D12,D14)</f>
        <v>2953834</v>
      </c>
      <c r="E16" s="14">
        <f t="shared" ref="E16:M16" si="6">SUM(E5,E9,E12,E14)</f>
        <v>0</v>
      </c>
      <c r="F16" s="14">
        <f t="shared" si="6"/>
        <v>0</v>
      </c>
      <c r="G16" s="14">
        <f t="shared" si="6"/>
        <v>47662</v>
      </c>
      <c r="H16" s="14">
        <f t="shared" si="6"/>
        <v>0</v>
      </c>
      <c r="I16" s="14">
        <f t="shared" si="6"/>
        <v>0</v>
      </c>
      <c r="J16" s="14">
        <f t="shared" si="6"/>
        <v>0</v>
      </c>
      <c r="K16" s="14">
        <f t="shared" si="6"/>
        <v>24801</v>
      </c>
      <c r="L16" s="14">
        <f t="shared" si="6"/>
        <v>0</v>
      </c>
      <c r="M16" s="14">
        <f t="shared" si="6"/>
        <v>0</v>
      </c>
      <c r="N16" s="14">
        <f t="shared" si="1"/>
        <v>3026297</v>
      </c>
      <c r="O16" s="35">
        <f t="shared" si="2"/>
        <v>1387.5731315910134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0" t="s">
        <v>57</v>
      </c>
      <c r="M18" s="90"/>
      <c r="N18" s="90"/>
      <c r="O18" s="39">
        <v>2181</v>
      </c>
    </row>
    <row r="19" spans="1: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5.75" customHeight="1" thickBot="1">
      <c r="A20" s="94" t="s">
        <v>38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8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71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72</v>
      </c>
      <c r="N4" s="32" t="s">
        <v>5</v>
      </c>
      <c r="O4" s="32" t="s">
        <v>73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SUM(D6:D6)</f>
        <v>546923</v>
      </c>
      <c r="E5" s="24">
        <f t="shared" si="0"/>
        <v>0</v>
      </c>
      <c r="F5" s="24">
        <f t="shared" si="0"/>
        <v>0</v>
      </c>
      <c r="G5" s="24">
        <f t="shared" si="0"/>
        <v>61292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4" si="1">SUM(D5:N5)</f>
        <v>608215</v>
      </c>
      <c r="P5" s="30">
        <f t="shared" ref="P5:P14" si="2">(O5/P$16)</f>
        <v>262.50107898144154</v>
      </c>
      <c r="Q5" s="6"/>
    </row>
    <row r="6" spans="1:134">
      <c r="A6" s="12"/>
      <c r="B6" s="42">
        <v>512</v>
      </c>
      <c r="C6" s="19" t="s">
        <v>35</v>
      </c>
      <c r="D6" s="43">
        <v>546923</v>
      </c>
      <c r="E6" s="43">
        <v>0</v>
      </c>
      <c r="F6" s="43">
        <v>0</v>
      </c>
      <c r="G6" s="43">
        <v>61292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608215</v>
      </c>
      <c r="P6" s="44">
        <f t="shared" si="2"/>
        <v>262.50107898144154</v>
      </c>
      <c r="Q6" s="9"/>
    </row>
    <row r="7" spans="1:134" ht="15.75">
      <c r="A7" s="26" t="s">
        <v>21</v>
      </c>
      <c r="B7" s="27"/>
      <c r="C7" s="28"/>
      <c r="D7" s="29">
        <f t="shared" ref="D7:N7" si="3">SUM(D8:D9)</f>
        <v>908354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29">
        <f t="shared" si="3"/>
        <v>0</v>
      </c>
      <c r="O7" s="40">
        <f t="shared" si="1"/>
        <v>908354</v>
      </c>
      <c r="P7" s="41">
        <f t="shared" si="2"/>
        <v>392.03884333189467</v>
      </c>
      <c r="Q7" s="10"/>
    </row>
    <row r="8" spans="1:134">
      <c r="A8" s="12"/>
      <c r="B8" s="42">
        <v>521</v>
      </c>
      <c r="C8" s="19" t="s">
        <v>22</v>
      </c>
      <c r="D8" s="43">
        <v>566073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566073</v>
      </c>
      <c r="P8" s="44">
        <f t="shared" si="2"/>
        <v>244.31290461804056</v>
      </c>
      <c r="Q8" s="9"/>
    </row>
    <row r="9" spans="1:134">
      <c r="A9" s="12"/>
      <c r="B9" s="42">
        <v>522</v>
      </c>
      <c r="C9" s="19" t="s">
        <v>23</v>
      </c>
      <c r="D9" s="43">
        <v>342281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342281</v>
      </c>
      <c r="P9" s="44">
        <f t="shared" si="2"/>
        <v>147.72593871385413</v>
      </c>
      <c r="Q9" s="9"/>
    </row>
    <row r="10" spans="1:134" ht="15.75">
      <c r="A10" s="26" t="s">
        <v>25</v>
      </c>
      <c r="B10" s="27"/>
      <c r="C10" s="28"/>
      <c r="D10" s="29">
        <f t="shared" ref="D10:N10" si="4">SUM(D11:D11)</f>
        <v>374973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29">
        <f t="shared" si="4"/>
        <v>0</v>
      </c>
      <c r="O10" s="40">
        <f t="shared" si="1"/>
        <v>374973</v>
      </c>
      <c r="P10" s="41">
        <f t="shared" si="2"/>
        <v>161.83556322831248</v>
      </c>
      <c r="Q10" s="10"/>
    </row>
    <row r="11" spans="1:134">
      <c r="A11" s="12"/>
      <c r="B11" s="42">
        <v>539</v>
      </c>
      <c r="C11" s="19" t="s">
        <v>26</v>
      </c>
      <c r="D11" s="43">
        <v>374973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374973</v>
      </c>
      <c r="P11" s="44">
        <f t="shared" si="2"/>
        <v>161.83556322831248</v>
      </c>
      <c r="Q11" s="9"/>
    </row>
    <row r="12" spans="1:134" ht="15.75">
      <c r="A12" s="26" t="s">
        <v>27</v>
      </c>
      <c r="B12" s="27"/>
      <c r="C12" s="28"/>
      <c r="D12" s="29">
        <f t="shared" ref="D12:N12" si="5">SUM(D13:D13)</f>
        <v>79160</v>
      </c>
      <c r="E12" s="29">
        <f t="shared" si="5"/>
        <v>0</v>
      </c>
      <c r="F12" s="29">
        <f t="shared" si="5"/>
        <v>0</v>
      </c>
      <c r="G12" s="29">
        <f t="shared" si="5"/>
        <v>628495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5"/>
        <v>0</v>
      </c>
      <c r="O12" s="29">
        <f t="shared" si="1"/>
        <v>707655</v>
      </c>
      <c r="P12" s="41">
        <f t="shared" si="2"/>
        <v>305.41864479930945</v>
      </c>
      <c r="Q12" s="10"/>
    </row>
    <row r="13" spans="1:134" ht="15.75" thickBot="1">
      <c r="A13" s="12"/>
      <c r="B13" s="42">
        <v>541</v>
      </c>
      <c r="C13" s="19" t="s">
        <v>28</v>
      </c>
      <c r="D13" s="43">
        <v>79160</v>
      </c>
      <c r="E13" s="43">
        <v>0</v>
      </c>
      <c r="F13" s="43">
        <v>0</v>
      </c>
      <c r="G13" s="43">
        <v>628495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707655</v>
      </c>
      <c r="P13" s="44">
        <f t="shared" si="2"/>
        <v>305.41864479930945</v>
      </c>
      <c r="Q13" s="9"/>
    </row>
    <row r="14" spans="1:134" ht="16.5" thickBot="1">
      <c r="A14" s="13" t="s">
        <v>10</v>
      </c>
      <c r="B14" s="21"/>
      <c r="C14" s="20"/>
      <c r="D14" s="14">
        <f>SUM(D5,D7,D10,D12)</f>
        <v>1909410</v>
      </c>
      <c r="E14" s="14">
        <f t="shared" ref="E14:N14" si="6">SUM(E5,E7,E10,E12)</f>
        <v>0</v>
      </c>
      <c r="F14" s="14">
        <f t="shared" si="6"/>
        <v>0</v>
      </c>
      <c r="G14" s="14">
        <f t="shared" si="6"/>
        <v>689787</v>
      </c>
      <c r="H14" s="14">
        <f t="shared" si="6"/>
        <v>0</v>
      </c>
      <c r="I14" s="14">
        <f t="shared" si="6"/>
        <v>0</v>
      </c>
      <c r="J14" s="14">
        <f t="shared" si="6"/>
        <v>0</v>
      </c>
      <c r="K14" s="14">
        <f t="shared" si="6"/>
        <v>0</v>
      </c>
      <c r="L14" s="14">
        <f t="shared" si="6"/>
        <v>0</v>
      </c>
      <c r="M14" s="14">
        <f t="shared" si="6"/>
        <v>0</v>
      </c>
      <c r="N14" s="14">
        <f t="shared" si="6"/>
        <v>0</v>
      </c>
      <c r="O14" s="14">
        <f t="shared" si="1"/>
        <v>2599197</v>
      </c>
      <c r="P14" s="35">
        <f t="shared" si="2"/>
        <v>1121.7941303409582</v>
      </c>
      <c r="Q14" s="6"/>
      <c r="R14" s="2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</row>
    <row r="15" spans="1:134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8"/>
    </row>
    <row r="16" spans="1:134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38"/>
      <c r="M16" s="90" t="s">
        <v>74</v>
      </c>
      <c r="N16" s="90"/>
      <c r="O16" s="90"/>
      <c r="P16" s="39">
        <v>2317</v>
      </c>
    </row>
    <row r="17" spans="1:16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3"/>
    </row>
    <row r="18" spans="1:16" ht="15.75" customHeight="1" thickBot="1">
      <c r="A18" s="94" t="s">
        <v>38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6"/>
    </row>
  </sheetData>
  <mergeCells count="10">
    <mergeCell ref="M16:O16"/>
    <mergeCell ref="A17:P17"/>
    <mergeCell ref="A18:P1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509198</v>
      </c>
      <c r="E5" s="24">
        <f t="shared" si="0"/>
        <v>0</v>
      </c>
      <c r="F5" s="24">
        <f t="shared" si="0"/>
        <v>0</v>
      </c>
      <c r="G5" s="24">
        <f t="shared" si="0"/>
        <v>63849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6" si="1">SUM(D5:M5)</f>
        <v>573047</v>
      </c>
      <c r="O5" s="30">
        <f t="shared" ref="O5:O16" si="2">(N5/O$18)</f>
        <v>272.3607414448669</v>
      </c>
      <c r="P5" s="6"/>
    </row>
    <row r="6" spans="1:133">
      <c r="A6" s="12"/>
      <c r="B6" s="42">
        <v>512</v>
      </c>
      <c r="C6" s="19" t="s">
        <v>35</v>
      </c>
      <c r="D6" s="43">
        <v>509198</v>
      </c>
      <c r="E6" s="43">
        <v>0</v>
      </c>
      <c r="F6" s="43">
        <v>0</v>
      </c>
      <c r="G6" s="43">
        <v>63849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573047</v>
      </c>
      <c r="O6" s="44">
        <f t="shared" si="2"/>
        <v>272.3607414448669</v>
      </c>
      <c r="P6" s="9"/>
    </row>
    <row r="7" spans="1:133" ht="15.75">
      <c r="A7" s="26" t="s">
        <v>21</v>
      </c>
      <c r="B7" s="27"/>
      <c r="C7" s="28"/>
      <c r="D7" s="29">
        <f t="shared" ref="D7:M7" si="3">SUM(D8:D9)</f>
        <v>878800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878800</v>
      </c>
      <c r="O7" s="41">
        <f t="shared" si="2"/>
        <v>417.680608365019</v>
      </c>
      <c r="P7" s="10"/>
    </row>
    <row r="8" spans="1:133">
      <c r="A8" s="12"/>
      <c r="B8" s="42">
        <v>521</v>
      </c>
      <c r="C8" s="19" t="s">
        <v>22</v>
      </c>
      <c r="D8" s="43">
        <v>552817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552817</v>
      </c>
      <c r="O8" s="44">
        <f t="shared" si="2"/>
        <v>262.74572243346006</v>
      </c>
      <c r="P8" s="9"/>
    </row>
    <row r="9" spans="1:133">
      <c r="A9" s="12"/>
      <c r="B9" s="42">
        <v>522</v>
      </c>
      <c r="C9" s="19" t="s">
        <v>23</v>
      </c>
      <c r="D9" s="43">
        <v>325983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325983</v>
      </c>
      <c r="O9" s="44">
        <f t="shared" si="2"/>
        <v>154.93488593155894</v>
      </c>
      <c r="P9" s="9"/>
    </row>
    <row r="10" spans="1:133" ht="15.75">
      <c r="A10" s="26" t="s">
        <v>25</v>
      </c>
      <c r="B10" s="27"/>
      <c r="C10" s="28"/>
      <c r="D10" s="29">
        <f t="shared" ref="D10:M10" si="4">SUM(D11:D11)</f>
        <v>323108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323108</v>
      </c>
      <c r="O10" s="41">
        <f t="shared" si="2"/>
        <v>153.56844106463879</v>
      </c>
      <c r="P10" s="10"/>
    </row>
    <row r="11" spans="1:133">
      <c r="A11" s="12"/>
      <c r="B11" s="42">
        <v>539</v>
      </c>
      <c r="C11" s="19" t="s">
        <v>26</v>
      </c>
      <c r="D11" s="43">
        <v>323108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323108</v>
      </c>
      <c r="O11" s="44">
        <f t="shared" si="2"/>
        <v>153.56844106463879</v>
      </c>
      <c r="P11" s="9"/>
    </row>
    <row r="12" spans="1:133" ht="15.75">
      <c r="A12" s="26" t="s">
        <v>27</v>
      </c>
      <c r="B12" s="27"/>
      <c r="C12" s="28"/>
      <c r="D12" s="29">
        <f t="shared" ref="D12:M12" si="5">SUM(D13:D13)</f>
        <v>49359</v>
      </c>
      <c r="E12" s="29">
        <f t="shared" si="5"/>
        <v>0</v>
      </c>
      <c r="F12" s="29">
        <f t="shared" si="5"/>
        <v>0</v>
      </c>
      <c r="G12" s="29">
        <f t="shared" si="5"/>
        <v>13184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62543</v>
      </c>
      <c r="O12" s="41">
        <f t="shared" si="2"/>
        <v>29.725760456273765</v>
      </c>
      <c r="P12" s="10"/>
    </row>
    <row r="13" spans="1:133">
      <c r="A13" s="12"/>
      <c r="B13" s="42">
        <v>541</v>
      </c>
      <c r="C13" s="19" t="s">
        <v>52</v>
      </c>
      <c r="D13" s="43">
        <v>49359</v>
      </c>
      <c r="E13" s="43">
        <v>0</v>
      </c>
      <c r="F13" s="43">
        <v>0</v>
      </c>
      <c r="G13" s="43">
        <v>13184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62543</v>
      </c>
      <c r="O13" s="44">
        <f t="shared" si="2"/>
        <v>29.725760456273765</v>
      </c>
      <c r="P13" s="9"/>
    </row>
    <row r="14" spans="1:133" ht="15.75">
      <c r="A14" s="26" t="s">
        <v>65</v>
      </c>
      <c r="B14" s="27"/>
      <c r="C14" s="28"/>
      <c r="D14" s="29">
        <f t="shared" ref="D14:M14" si="6">SUM(D15:D15)</f>
        <v>0</v>
      </c>
      <c r="E14" s="29">
        <f t="shared" si="6"/>
        <v>0</v>
      </c>
      <c r="F14" s="29">
        <f t="shared" si="6"/>
        <v>0</v>
      </c>
      <c r="G14" s="29">
        <f t="shared" si="6"/>
        <v>36444</v>
      </c>
      <c r="H14" s="29">
        <f t="shared" si="6"/>
        <v>0</v>
      </c>
      <c r="I14" s="29">
        <f t="shared" si="6"/>
        <v>0</v>
      </c>
      <c r="J14" s="29">
        <f t="shared" si="6"/>
        <v>0</v>
      </c>
      <c r="K14" s="29">
        <f t="shared" si="6"/>
        <v>0</v>
      </c>
      <c r="L14" s="29">
        <f t="shared" si="6"/>
        <v>0</v>
      </c>
      <c r="M14" s="29">
        <f t="shared" si="6"/>
        <v>0</v>
      </c>
      <c r="N14" s="29">
        <f t="shared" si="1"/>
        <v>36444</v>
      </c>
      <c r="O14" s="41">
        <f t="shared" si="2"/>
        <v>17.321292775665398</v>
      </c>
      <c r="P14" s="9"/>
    </row>
    <row r="15" spans="1:133" ht="15.75" thickBot="1">
      <c r="A15" s="12"/>
      <c r="B15" s="42">
        <v>581</v>
      </c>
      <c r="C15" s="19" t="s">
        <v>66</v>
      </c>
      <c r="D15" s="43">
        <v>0</v>
      </c>
      <c r="E15" s="43">
        <v>0</v>
      </c>
      <c r="F15" s="43">
        <v>0</v>
      </c>
      <c r="G15" s="43">
        <v>36444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36444</v>
      </c>
      <c r="O15" s="44">
        <f t="shared" si="2"/>
        <v>17.321292775665398</v>
      </c>
      <c r="P15" s="9"/>
    </row>
    <row r="16" spans="1:133" ht="16.5" thickBot="1">
      <c r="A16" s="13" t="s">
        <v>10</v>
      </c>
      <c r="B16" s="21"/>
      <c r="C16" s="20"/>
      <c r="D16" s="14">
        <f>SUM(D5,D7,D10,D12,D14)</f>
        <v>1760465</v>
      </c>
      <c r="E16" s="14">
        <f t="shared" ref="E16:M16" si="7">SUM(E5,E7,E10,E12,E14)</f>
        <v>0</v>
      </c>
      <c r="F16" s="14">
        <f t="shared" si="7"/>
        <v>0</v>
      </c>
      <c r="G16" s="14">
        <f t="shared" si="7"/>
        <v>113477</v>
      </c>
      <c r="H16" s="14">
        <f t="shared" si="7"/>
        <v>0</v>
      </c>
      <c r="I16" s="14">
        <f t="shared" si="7"/>
        <v>0</v>
      </c>
      <c r="J16" s="14">
        <f t="shared" si="7"/>
        <v>0</v>
      </c>
      <c r="K16" s="14">
        <f t="shared" si="7"/>
        <v>0</v>
      </c>
      <c r="L16" s="14">
        <f t="shared" si="7"/>
        <v>0</v>
      </c>
      <c r="M16" s="14">
        <f t="shared" si="7"/>
        <v>0</v>
      </c>
      <c r="N16" s="14">
        <f t="shared" si="1"/>
        <v>1873942</v>
      </c>
      <c r="O16" s="35">
        <f t="shared" si="2"/>
        <v>890.65684410646384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0" t="s">
        <v>69</v>
      </c>
      <c r="M18" s="90"/>
      <c r="N18" s="90"/>
      <c r="O18" s="39">
        <v>2104</v>
      </c>
    </row>
    <row r="19" spans="1: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5.75" customHeight="1" thickBot="1">
      <c r="A20" s="94" t="s">
        <v>38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480493</v>
      </c>
      <c r="E5" s="24">
        <f t="shared" si="0"/>
        <v>0</v>
      </c>
      <c r="F5" s="24">
        <f t="shared" si="0"/>
        <v>0</v>
      </c>
      <c r="G5" s="24">
        <f t="shared" si="0"/>
        <v>66407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6" si="1">SUM(D5:M5)</f>
        <v>546900</v>
      </c>
      <c r="O5" s="30">
        <f t="shared" ref="O5:O16" si="2">(N5/O$18)</f>
        <v>261.17478510028656</v>
      </c>
      <c r="P5" s="6"/>
    </row>
    <row r="6" spans="1:133">
      <c r="A6" s="12"/>
      <c r="B6" s="42">
        <v>512</v>
      </c>
      <c r="C6" s="19" t="s">
        <v>35</v>
      </c>
      <c r="D6" s="43">
        <v>480493</v>
      </c>
      <c r="E6" s="43">
        <v>0</v>
      </c>
      <c r="F6" s="43">
        <v>0</v>
      </c>
      <c r="G6" s="43">
        <v>66407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546900</v>
      </c>
      <c r="O6" s="44">
        <f t="shared" si="2"/>
        <v>261.17478510028656</v>
      </c>
      <c r="P6" s="9"/>
    </row>
    <row r="7" spans="1:133" ht="15.75">
      <c r="A7" s="26" t="s">
        <v>21</v>
      </c>
      <c r="B7" s="27"/>
      <c r="C7" s="28"/>
      <c r="D7" s="29">
        <f t="shared" ref="D7:M7" si="3">SUM(D8:D9)</f>
        <v>853297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853297</v>
      </c>
      <c r="O7" s="41">
        <f t="shared" si="2"/>
        <v>407.49617956064947</v>
      </c>
      <c r="P7" s="10"/>
    </row>
    <row r="8" spans="1:133">
      <c r="A8" s="12"/>
      <c r="B8" s="42">
        <v>521</v>
      </c>
      <c r="C8" s="19" t="s">
        <v>22</v>
      </c>
      <c r="D8" s="43">
        <v>535738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535738</v>
      </c>
      <c r="O8" s="44">
        <f t="shared" si="2"/>
        <v>255.84431709646609</v>
      </c>
      <c r="P8" s="9"/>
    </row>
    <row r="9" spans="1:133">
      <c r="A9" s="12"/>
      <c r="B9" s="42">
        <v>522</v>
      </c>
      <c r="C9" s="19" t="s">
        <v>23</v>
      </c>
      <c r="D9" s="43">
        <v>317559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317559</v>
      </c>
      <c r="O9" s="44">
        <f t="shared" si="2"/>
        <v>151.65186246418338</v>
      </c>
      <c r="P9" s="9"/>
    </row>
    <row r="10" spans="1:133" ht="15.75">
      <c r="A10" s="26" t="s">
        <v>25</v>
      </c>
      <c r="B10" s="27"/>
      <c r="C10" s="28"/>
      <c r="D10" s="29">
        <f t="shared" ref="D10:M10" si="4">SUM(D11:D11)</f>
        <v>354976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354976</v>
      </c>
      <c r="O10" s="41">
        <f t="shared" si="2"/>
        <v>169.52053486150908</v>
      </c>
      <c r="P10" s="10"/>
    </row>
    <row r="11" spans="1:133">
      <c r="A11" s="12"/>
      <c r="B11" s="42">
        <v>539</v>
      </c>
      <c r="C11" s="19" t="s">
        <v>26</v>
      </c>
      <c r="D11" s="43">
        <v>354976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354976</v>
      </c>
      <c r="O11" s="44">
        <f t="shared" si="2"/>
        <v>169.52053486150908</v>
      </c>
      <c r="P11" s="9"/>
    </row>
    <row r="12" spans="1:133" ht="15.75">
      <c r="A12" s="26" t="s">
        <v>27</v>
      </c>
      <c r="B12" s="27"/>
      <c r="C12" s="28"/>
      <c r="D12" s="29">
        <f t="shared" ref="D12:M12" si="5">SUM(D13:D13)</f>
        <v>65630</v>
      </c>
      <c r="E12" s="29">
        <f t="shared" si="5"/>
        <v>0</v>
      </c>
      <c r="F12" s="29">
        <f t="shared" si="5"/>
        <v>0</v>
      </c>
      <c r="G12" s="29">
        <f t="shared" si="5"/>
        <v>121736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187366</v>
      </c>
      <c r="O12" s="41">
        <f t="shared" si="2"/>
        <v>89.47755491881567</v>
      </c>
      <c r="P12" s="10"/>
    </row>
    <row r="13" spans="1:133">
      <c r="A13" s="12"/>
      <c r="B13" s="42">
        <v>541</v>
      </c>
      <c r="C13" s="19" t="s">
        <v>52</v>
      </c>
      <c r="D13" s="43">
        <v>65630</v>
      </c>
      <c r="E13" s="43">
        <v>0</v>
      </c>
      <c r="F13" s="43">
        <v>0</v>
      </c>
      <c r="G13" s="43">
        <v>121736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187366</v>
      </c>
      <c r="O13" s="44">
        <f t="shared" si="2"/>
        <v>89.47755491881567</v>
      </c>
      <c r="P13" s="9"/>
    </row>
    <row r="14" spans="1:133" ht="15.75">
      <c r="A14" s="26" t="s">
        <v>65</v>
      </c>
      <c r="B14" s="27"/>
      <c r="C14" s="28"/>
      <c r="D14" s="29">
        <f t="shared" ref="D14:M14" si="6">SUM(D15:D15)</f>
        <v>1140</v>
      </c>
      <c r="E14" s="29">
        <f t="shared" si="6"/>
        <v>0</v>
      </c>
      <c r="F14" s="29">
        <f t="shared" si="6"/>
        <v>0</v>
      </c>
      <c r="G14" s="29">
        <f t="shared" si="6"/>
        <v>0</v>
      </c>
      <c r="H14" s="29">
        <f t="shared" si="6"/>
        <v>0</v>
      </c>
      <c r="I14" s="29">
        <f t="shared" si="6"/>
        <v>0</v>
      </c>
      <c r="J14" s="29">
        <f t="shared" si="6"/>
        <v>0</v>
      </c>
      <c r="K14" s="29">
        <f t="shared" si="6"/>
        <v>0</v>
      </c>
      <c r="L14" s="29">
        <f t="shared" si="6"/>
        <v>0</v>
      </c>
      <c r="M14" s="29">
        <f t="shared" si="6"/>
        <v>0</v>
      </c>
      <c r="N14" s="29">
        <f t="shared" si="1"/>
        <v>1140</v>
      </c>
      <c r="O14" s="41">
        <f t="shared" si="2"/>
        <v>0.54441260744985676</v>
      </c>
      <c r="P14" s="9"/>
    </row>
    <row r="15" spans="1:133" ht="15.75" thickBot="1">
      <c r="A15" s="12"/>
      <c r="B15" s="42">
        <v>581</v>
      </c>
      <c r="C15" s="19" t="s">
        <v>66</v>
      </c>
      <c r="D15" s="43">
        <v>1140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1140</v>
      </c>
      <c r="O15" s="44">
        <f t="shared" si="2"/>
        <v>0.54441260744985676</v>
      </c>
      <c r="P15" s="9"/>
    </row>
    <row r="16" spans="1:133" ht="16.5" thickBot="1">
      <c r="A16" s="13" t="s">
        <v>10</v>
      </c>
      <c r="B16" s="21"/>
      <c r="C16" s="20"/>
      <c r="D16" s="14">
        <f>SUM(D5,D7,D10,D12,D14)</f>
        <v>1755536</v>
      </c>
      <c r="E16" s="14">
        <f t="shared" ref="E16:M16" si="7">SUM(E5,E7,E10,E12,E14)</f>
        <v>0</v>
      </c>
      <c r="F16" s="14">
        <f t="shared" si="7"/>
        <v>0</v>
      </c>
      <c r="G16" s="14">
        <f t="shared" si="7"/>
        <v>188143</v>
      </c>
      <c r="H16" s="14">
        <f t="shared" si="7"/>
        <v>0</v>
      </c>
      <c r="I16" s="14">
        <f t="shared" si="7"/>
        <v>0</v>
      </c>
      <c r="J16" s="14">
        <f t="shared" si="7"/>
        <v>0</v>
      </c>
      <c r="K16" s="14">
        <f t="shared" si="7"/>
        <v>0</v>
      </c>
      <c r="L16" s="14">
        <f t="shared" si="7"/>
        <v>0</v>
      </c>
      <c r="M16" s="14">
        <f t="shared" si="7"/>
        <v>0</v>
      </c>
      <c r="N16" s="14">
        <f t="shared" si="1"/>
        <v>1943679</v>
      </c>
      <c r="O16" s="35">
        <f t="shared" si="2"/>
        <v>928.21346704871064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0" t="s">
        <v>67</v>
      </c>
      <c r="M18" s="90"/>
      <c r="N18" s="90"/>
      <c r="O18" s="39">
        <v>2094</v>
      </c>
    </row>
    <row r="19" spans="1: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5.75" customHeight="1" thickBot="1">
      <c r="A20" s="94" t="s">
        <v>38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464741</v>
      </c>
      <c r="E5" s="24">
        <f t="shared" si="0"/>
        <v>0</v>
      </c>
      <c r="F5" s="24">
        <f t="shared" si="0"/>
        <v>0</v>
      </c>
      <c r="G5" s="24">
        <f t="shared" si="0"/>
        <v>80111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4" si="1">SUM(D5:M5)</f>
        <v>544852</v>
      </c>
      <c r="O5" s="30">
        <f t="shared" ref="O5:O14" si="2">(N5/O$16)</f>
        <v>260.07255369928401</v>
      </c>
      <c r="P5" s="6"/>
    </row>
    <row r="6" spans="1:133">
      <c r="A6" s="12"/>
      <c r="B6" s="42">
        <v>512</v>
      </c>
      <c r="C6" s="19" t="s">
        <v>35</v>
      </c>
      <c r="D6" s="43">
        <v>464741</v>
      </c>
      <c r="E6" s="43">
        <v>0</v>
      </c>
      <c r="F6" s="43">
        <v>0</v>
      </c>
      <c r="G6" s="43">
        <v>80111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544852</v>
      </c>
      <c r="O6" s="44">
        <f t="shared" si="2"/>
        <v>260.07255369928401</v>
      </c>
      <c r="P6" s="9"/>
    </row>
    <row r="7" spans="1:133" ht="15.75">
      <c r="A7" s="26" t="s">
        <v>21</v>
      </c>
      <c r="B7" s="27"/>
      <c r="C7" s="28"/>
      <c r="D7" s="29">
        <f t="shared" ref="D7:M7" si="3">SUM(D8:D9)</f>
        <v>820998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820998</v>
      </c>
      <c r="O7" s="41">
        <f t="shared" si="2"/>
        <v>391.88448687350837</v>
      </c>
      <c r="P7" s="10"/>
    </row>
    <row r="8" spans="1:133">
      <c r="A8" s="12"/>
      <c r="B8" s="42">
        <v>521</v>
      </c>
      <c r="C8" s="19" t="s">
        <v>22</v>
      </c>
      <c r="D8" s="43">
        <v>518524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518524</v>
      </c>
      <c r="O8" s="44">
        <f t="shared" si="2"/>
        <v>247.50548926014321</v>
      </c>
      <c r="P8" s="9"/>
    </row>
    <row r="9" spans="1:133">
      <c r="A9" s="12"/>
      <c r="B9" s="42">
        <v>522</v>
      </c>
      <c r="C9" s="19" t="s">
        <v>23</v>
      </c>
      <c r="D9" s="43">
        <v>302474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302474</v>
      </c>
      <c r="O9" s="44">
        <f t="shared" si="2"/>
        <v>144.37899761336516</v>
      </c>
      <c r="P9" s="9"/>
    </row>
    <row r="10" spans="1:133" ht="15.75">
      <c r="A10" s="26" t="s">
        <v>25</v>
      </c>
      <c r="B10" s="27"/>
      <c r="C10" s="28"/>
      <c r="D10" s="29">
        <f t="shared" ref="D10:M10" si="4">SUM(D11:D11)</f>
        <v>447601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447601</v>
      </c>
      <c r="O10" s="41">
        <f t="shared" si="2"/>
        <v>213.65202863961815</v>
      </c>
      <c r="P10" s="10"/>
    </row>
    <row r="11" spans="1:133">
      <c r="A11" s="12"/>
      <c r="B11" s="42">
        <v>539</v>
      </c>
      <c r="C11" s="19" t="s">
        <v>26</v>
      </c>
      <c r="D11" s="43">
        <v>447601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447601</v>
      </c>
      <c r="O11" s="44">
        <f t="shared" si="2"/>
        <v>213.65202863961815</v>
      </c>
      <c r="P11" s="9"/>
    </row>
    <row r="12" spans="1:133" ht="15.75">
      <c r="A12" s="26" t="s">
        <v>27</v>
      </c>
      <c r="B12" s="27"/>
      <c r="C12" s="28"/>
      <c r="D12" s="29">
        <f t="shared" ref="D12:M12" si="5">SUM(D13:D13)</f>
        <v>28189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28189</v>
      </c>
      <c r="O12" s="41">
        <f t="shared" si="2"/>
        <v>13.455369928400955</v>
      </c>
      <c r="P12" s="10"/>
    </row>
    <row r="13" spans="1:133" ht="15.75" thickBot="1">
      <c r="A13" s="12"/>
      <c r="B13" s="42">
        <v>541</v>
      </c>
      <c r="C13" s="19" t="s">
        <v>52</v>
      </c>
      <c r="D13" s="43">
        <v>28189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28189</v>
      </c>
      <c r="O13" s="44">
        <f t="shared" si="2"/>
        <v>13.455369928400955</v>
      </c>
      <c r="P13" s="9"/>
    </row>
    <row r="14" spans="1:133" ht="16.5" thickBot="1">
      <c r="A14" s="13" t="s">
        <v>10</v>
      </c>
      <c r="B14" s="21"/>
      <c r="C14" s="20"/>
      <c r="D14" s="14">
        <f>SUM(D5,D7,D10,D12)</f>
        <v>1761529</v>
      </c>
      <c r="E14" s="14">
        <f t="shared" ref="E14:M14" si="6">SUM(E5,E7,E10,E12)</f>
        <v>0</v>
      </c>
      <c r="F14" s="14">
        <f t="shared" si="6"/>
        <v>0</v>
      </c>
      <c r="G14" s="14">
        <f t="shared" si="6"/>
        <v>80111</v>
      </c>
      <c r="H14" s="14">
        <f t="shared" si="6"/>
        <v>0</v>
      </c>
      <c r="I14" s="14">
        <f t="shared" si="6"/>
        <v>0</v>
      </c>
      <c r="J14" s="14">
        <f t="shared" si="6"/>
        <v>0</v>
      </c>
      <c r="K14" s="14">
        <f t="shared" si="6"/>
        <v>0</v>
      </c>
      <c r="L14" s="14">
        <f t="shared" si="6"/>
        <v>0</v>
      </c>
      <c r="M14" s="14">
        <f t="shared" si="6"/>
        <v>0</v>
      </c>
      <c r="N14" s="14">
        <f t="shared" si="1"/>
        <v>1841640</v>
      </c>
      <c r="O14" s="35">
        <f t="shared" si="2"/>
        <v>879.06443914081149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33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33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0" t="s">
        <v>63</v>
      </c>
      <c r="M16" s="90"/>
      <c r="N16" s="90"/>
      <c r="O16" s="39">
        <v>2095</v>
      </c>
    </row>
    <row r="17" spans="1: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5.75" customHeight="1" thickBot="1">
      <c r="A18" s="94" t="s">
        <v>38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</sheetData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452797</v>
      </c>
      <c r="E5" s="24">
        <f t="shared" si="0"/>
        <v>0</v>
      </c>
      <c r="F5" s="24">
        <f t="shared" si="0"/>
        <v>0</v>
      </c>
      <c r="G5" s="24">
        <f t="shared" si="0"/>
        <v>70348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4" si="1">SUM(D5:M5)</f>
        <v>523145</v>
      </c>
      <c r="O5" s="30">
        <f t="shared" ref="O5:O14" si="2">(N5/O$16)</f>
        <v>252.60502172863352</v>
      </c>
      <c r="P5" s="6"/>
    </row>
    <row r="6" spans="1:133">
      <c r="A6" s="12"/>
      <c r="B6" s="42">
        <v>512</v>
      </c>
      <c r="C6" s="19" t="s">
        <v>35</v>
      </c>
      <c r="D6" s="43">
        <v>452797</v>
      </c>
      <c r="E6" s="43">
        <v>0</v>
      </c>
      <c r="F6" s="43">
        <v>0</v>
      </c>
      <c r="G6" s="43">
        <v>70348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523145</v>
      </c>
      <c r="O6" s="44">
        <f t="shared" si="2"/>
        <v>252.60502172863352</v>
      </c>
      <c r="P6" s="9"/>
    </row>
    <row r="7" spans="1:133" ht="15.75">
      <c r="A7" s="26" t="s">
        <v>21</v>
      </c>
      <c r="B7" s="27"/>
      <c r="C7" s="28"/>
      <c r="D7" s="29">
        <f t="shared" ref="D7:M7" si="3">SUM(D8:D9)</f>
        <v>800842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800842</v>
      </c>
      <c r="O7" s="41">
        <f t="shared" si="2"/>
        <v>386.69338483824242</v>
      </c>
      <c r="P7" s="10"/>
    </row>
    <row r="8" spans="1:133">
      <c r="A8" s="12"/>
      <c r="B8" s="42">
        <v>521</v>
      </c>
      <c r="C8" s="19" t="s">
        <v>22</v>
      </c>
      <c r="D8" s="43">
        <v>507087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507087</v>
      </c>
      <c r="O8" s="44">
        <f t="shared" si="2"/>
        <v>244.8512795750845</v>
      </c>
      <c r="P8" s="9"/>
    </row>
    <row r="9" spans="1:133">
      <c r="A9" s="12"/>
      <c r="B9" s="42">
        <v>522</v>
      </c>
      <c r="C9" s="19" t="s">
        <v>23</v>
      </c>
      <c r="D9" s="43">
        <v>293755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293755</v>
      </c>
      <c r="O9" s="44">
        <f t="shared" si="2"/>
        <v>141.84210526315789</v>
      </c>
      <c r="P9" s="9"/>
    </row>
    <row r="10" spans="1:133" ht="15.75">
      <c r="A10" s="26" t="s">
        <v>25</v>
      </c>
      <c r="B10" s="27"/>
      <c r="C10" s="28"/>
      <c r="D10" s="29">
        <f t="shared" ref="D10:M10" si="4">SUM(D11:D11)</f>
        <v>370524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370524</v>
      </c>
      <c r="O10" s="41">
        <f t="shared" si="2"/>
        <v>178.9106711733462</v>
      </c>
      <c r="P10" s="10"/>
    </row>
    <row r="11" spans="1:133">
      <c r="A11" s="12"/>
      <c r="B11" s="42">
        <v>539</v>
      </c>
      <c r="C11" s="19" t="s">
        <v>26</v>
      </c>
      <c r="D11" s="43">
        <v>370524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370524</v>
      </c>
      <c r="O11" s="44">
        <f t="shared" si="2"/>
        <v>178.9106711733462</v>
      </c>
      <c r="P11" s="9"/>
    </row>
    <row r="12" spans="1:133" ht="15.75">
      <c r="A12" s="26" t="s">
        <v>27</v>
      </c>
      <c r="B12" s="27"/>
      <c r="C12" s="28"/>
      <c r="D12" s="29">
        <f t="shared" ref="D12:M12" si="5">SUM(D13:D13)</f>
        <v>22960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22960</v>
      </c>
      <c r="O12" s="41">
        <f t="shared" si="2"/>
        <v>11.086431675519073</v>
      </c>
      <c r="P12" s="10"/>
    </row>
    <row r="13" spans="1:133" ht="15.75" thickBot="1">
      <c r="A13" s="12"/>
      <c r="B13" s="42">
        <v>541</v>
      </c>
      <c r="C13" s="19" t="s">
        <v>52</v>
      </c>
      <c r="D13" s="43">
        <v>22960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22960</v>
      </c>
      <c r="O13" s="44">
        <f t="shared" si="2"/>
        <v>11.086431675519073</v>
      </c>
      <c r="P13" s="9"/>
    </row>
    <row r="14" spans="1:133" ht="16.5" thickBot="1">
      <c r="A14" s="13" t="s">
        <v>10</v>
      </c>
      <c r="B14" s="21"/>
      <c r="C14" s="20"/>
      <c r="D14" s="14">
        <f>SUM(D5,D7,D10,D12)</f>
        <v>1647123</v>
      </c>
      <c r="E14" s="14">
        <f t="shared" ref="E14:M14" si="6">SUM(E5,E7,E10,E12)</f>
        <v>0</v>
      </c>
      <c r="F14" s="14">
        <f t="shared" si="6"/>
        <v>0</v>
      </c>
      <c r="G14" s="14">
        <f t="shared" si="6"/>
        <v>70348</v>
      </c>
      <c r="H14" s="14">
        <f t="shared" si="6"/>
        <v>0</v>
      </c>
      <c r="I14" s="14">
        <f t="shared" si="6"/>
        <v>0</v>
      </c>
      <c r="J14" s="14">
        <f t="shared" si="6"/>
        <v>0</v>
      </c>
      <c r="K14" s="14">
        <f t="shared" si="6"/>
        <v>0</v>
      </c>
      <c r="L14" s="14">
        <f t="shared" si="6"/>
        <v>0</v>
      </c>
      <c r="M14" s="14">
        <f t="shared" si="6"/>
        <v>0</v>
      </c>
      <c r="N14" s="14">
        <f t="shared" si="1"/>
        <v>1717471</v>
      </c>
      <c r="O14" s="35">
        <f t="shared" si="2"/>
        <v>829.29550941574121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33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33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0" t="s">
        <v>61</v>
      </c>
      <c r="M16" s="90"/>
      <c r="N16" s="90"/>
      <c r="O16" s="39">
        <v>2071</v>
      </c>
    </row>
    <row r="17" spans="1: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5.75" customHeight="1" thickBot="1">
      <c r="A18" s="94" t="s">
        <v>38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</sheetData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386305</v>
      </c>
      <c r="E5" s="24">
        <f t="shared" si="0"/>
        <v>0</v>
      </c>
      <c r="F5" s="24">
        <f t="shared" si="0"/>
        <v>0</v>
      </c>
      <c r="G5" s="24">
        <f t="shared" si="0"/>
        <v>71705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458010</v>
      </c>
      <c r="O5" s="30">
        <f t="shared" ref="O5:O15" si="2">(N5/O$17)</f>
        <v>222.76750972762645</v>
      </c>
      <c r="P5" s="6"/>
    </row>
    <row r="6" spans="1:133">
      <c r="A6" s="12"/>
      <c r="B6" s="42">
        <v>512</v>
      </c>
      <c r="C6" s="19" t="s">
        <v>35</v>
      </c>
      <c r="D6" s="43">
        <v>386305</v>
      </c>
      <c r="E6" s="43">
        <v>0</v>
      </c>
      <c r="F6" s="43">
        <v>0</v>
      </c>
      <c r="G6" s="43">
        <v>2970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389275</v>
      </c>
      <c r="O6" s="44">
        <f t="shared" si="2"/>
        <v>189.33608949416342</v>
      </c>
      <c r="P6" s="9"/>
    </row>
    <row r="7" spans="1:133">
      <c r="A7" s="12"/>
      <c r="B7" s="42">
        <v>519</v>
      </c>
      <c r="C7" s="19" t="s">
        <v>51</v>
      </c>
      <c r="D7" s="43">
        <v>0</v>
      </c>
      <c r="E7" s="43">
        <v>0</v>
      </c>
      <c r="F7" s="43">
        <v>0</v>
      </c>
      <c r="G7" s="43">
        <v>68735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68735</v>
      </c>
      <c r="O7" s="44">
        <f t="shared" si="2"/>
        <v>33.431420233463037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763640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763640</v>
      </c>
      <c r="O8" s="41">
        <f t="shared" si="2"/>
        <v>371.420233463035</v>
      </c>
      <c r="P8" s="10"/>
    </row>
    <row r="9" spans="1:133">
      <c r="A9" s="12"/>
      <c r="B9" s="42">
        <v>521</v>
      </c>
      <c r="C9" s="19" t="s">
        <v>22</v>
      </c>
      <c r="D9" s="43">
        <v>476544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476544</v>
      </c>
      <c r="O9" s="44">
        <f t="shared" si="2"/>
        <v>231.78210116731518</v>
      </c>
      <c r="P9" s="9"/>
    </row>
    <row r="10" spans="1:133">
      <c r="A10" s="12"/>
      <c r="B10" s="42">
        <v>522</v>
      </c>
      <c r="C10" s="19" t="s">
        <v>23</v>
      </c>
      <c r="D10" s="43">
        <v>287096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287096</v>
      </c>
      <c r="O10" s="44">
        <f t="shared" si="2"/>
        <v>139.63813229571986</v>
      </c>
      <c r="P10" s="9"/>
    </row>
    <row r="11" spans="1:133" ht="15.75">
      <c r="A11" s="26" t="s">
        <v>25</v>
      </c>
      <c r="B11" s="27"/>
      <c r="C11" s="28"/>
      <c r="D11" s="29">
        <f t="shared" ref="D11:M11" si="4">SUM(D12:D12)</f>
        <v>312098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312098</v>
      </c>
      <c r="O11" s="41">
        <f t="shared" si="2"/>
        <v>151.79863813229571</v>
      </c>
      <c r="P11" s="10"/>
    </row>
    <row r="12" spans="1:133">
      <c r="A12" s="12"/>
      <c r="B12" s="42">
        <v>539</v>
      </c>
      <c r="C12" s="19" t="s">
        <v>26</v>
      </c>
      <c r="D12" s="43">
        <v>312098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312098</v>
      </c>
      <c r="O12" s="44">
        <f t="shared" si="2"/>
        <v>151.79863813229571</v>
      </c>
      <c r="P12" s="9"/>
    </row>
    <row r="13" spans="1:133" ht="15.75">
      <c r="A13" s="26" t="s">
        <v>27</v>
      </c>
      <c r="B13" s="27"/>
      <c r="C13" s="28"/>
      <c r="D13" s="29">
        <f t="shared" ref="D13:M13" si="5">SUM(D14:D14)</f>
        <v>47770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47770</v>
      </c>
      <c r="O13" s="41">
        <f t="shared" si="2"/>
        <v>23.23443579766537</v>
      </c>
      <c r="P13" s="10"/>
    </row>
    <row r="14" spans="1:133" ht="15.75" thickBot="1">
      <c r="A14" s="12"/>
      <c r="B14" s="42">
        <v>541</v>
      </c>
      <c r="C14" s="19" t="s">
        <v>52</v>
      </c>
      <c r="D14" s="43">
        <v>47770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47770</v>
      </c>
      <c r="O14" s="44">
        <f t="shared" si="2"/>
        <v>23.23443579766537</v>
      </c>
      <c r="P14" s="9"/>
    </row>
    <row r="15" spans="1:133" ht="16.5" thickBot="1">
      <c r="A15" s="13" t="s">
        <v>10</v>
      </c>
      <c r="B15" s="21"/>
      <c r="C15" s="20"/>
      <c r="D15" s="14">
        <f>SUM(D5,D8,D11,D13)</f>
        <v>1509813</v>
      </c>
      <c r="E15" s="14">
        <f t="shared" ref="E15:M15" si="6">SUM(E5,E8,E11,E13)</f>
        <v>0</v>
      </c>
      <c r="F15" s="14">
        <f t="shared" si="6"/>
        <v>0</v>
      </c>
      <c r="G15" s="14">
        <f t="shared" si="6"/>
        <v>71705</v>
      </c>
      <c r="H15" s="14">
        <f t="shared" si="6"/>
        <v>0</v>
      </c>
      <c r="I15" s="14">
        <f t="shared" si="6"/>
        <v>0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1581518</v>
      </c>
      <c r="O15" s="35">
        <f t="shared" si="2"/>
        <v>769.22081712062254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59</v>
      </c>
      <c r="M17" s="90"/>
      <c r="N17" s="90"/>
      <c r="O17" s="39">
        <v>2056</v>
      </c>
    </row>
    <row r="18" spans="1: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38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374095</v>
      </c>
      <c r="E5" s="24">
        <f t="shared" si="0"/>
        <v>0</v>
      </c>
      <c r="F5" s="24">
        <f t="shared" si="0"/>
        <v>0</v>
      </c>
      <c r="G5" s="24">
        <f t="shared" si="0"/>
        <v>83951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458046</v>
      </c>
      <c r="O5" s="30">
        <f t="shared" ref="O5:O15" si="2">(N5/O$17)</f>
        <v>223.21929824561403</v>
      </c>
      <c r="P5" s="6"/>
    </row>
    <row r="6" spans="1:133">
      <c r="A6" s="12"/>
      <c r="B6" s="42">
        <v>512</v>
      </c>
      <c r="C6" s="19" t="s">
        <v>35</v>
      </c>
      <c r="D6" s="43">
        <v>374095</v>
      </c>
      <c r="E6" s="43">
        <v>0</v>
      </c>
      <c r="F6" s="43">
        <v>0</v>
      </c>
      <c r="G6" s="43">
        <v>3107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377202</v>
      </c>
      <c r="O6" s="44">
        <f t="shared" si="2"/>
        <v>183.82163742690059</v>
      </c>
      <c r="P6" s="9"/>
    </row>
    <row r="7" spans="1:133">
      <c r="A7" s="12"/>
      <c r="B7" s="42">
        <v>519</v>
      </c>
      <c r="C7" s="19" t="s">
        <v>51</v>
      </c>
      <c r="D7" s="43">
        <v>0</v>
      </c>
      <c r="E7" s="43">
        <v>0</v>
      </c>
      <c r="F7" s="43">
        <v>0</v>
      </c>
      <c r="G7" s="43">
        <v>80844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80844</v>
      </c>
      <c r="O7" s="44">
        <f t="shared" si="2"/>
        <v>39.397660818713447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736338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736338</v>
      </c>
      <c r="O8" s="41">
        <f t="shared" si="2"/>
        <v>358.83918128654972</v>
      </c>
      <c r="P8" s="10"/>
    </row>
    <row r="9" spans="1:133">
      <c r="A9" s="12"/>
      <c r="B9" s="42">
        <v>521</v>
      </c>
      <c r="C9" s="19" t="s">
        <v>22</v>
      </c>
      <c r="D9" s="43">
        <v>466689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466689</v>
      </c>
      <c r="O9" s="44">
        <f t="shared" si="2"/>
        <v>227.43128654970761</v>
      </c>
      <c r="P9" s="9"/>
    </row>
    <row r="10" spans="1:133">
      <c r="A10" s="12"/>
      <c r="B10" s="42">
        <v>522</v>
      </c>
      <c r="C10" s="19" t="s">
        <v>23</v>
      </c>
      <c r="D10" s="43">
        <v>269649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269649</v>
      </c>
      <c r="O10" s="44">
        <f t="shared" si="2"/>
        <v>131.40789473684211</v>
      </c>
      <c r="P10" s="9"/>
    </row>
    <row r="11" spans="1:133" ht="15.75">
      <c r="A11" s="26" t="s">
        <v>25</v>
      </c>
      <c r="B11" s="27"/>
      <c r="C11" s="28"/>
      <c r="D11" s="29">
        <f t="shared" ref="D11:M11" si="4">SUM(D12:D12)</f>
        <v>285248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285248</v>
      </c>
      <c r="O11" s="41">
        <f t="shared" si="2"/>
        <v>139.00974658869396</v>
      </c>
      <c r="P11" s="10"/>
    </row>
    <row r="12" spans="1:133">
      <c r="A12" s="12"/>
      <c r="B12" s="42">
        <v>539</v>
      </c>
      <c r="C12" s="19" t="s">
        <v>26</v>
      </c>
      <c r="D12" s="43">
        <v>285248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285248</v>
      </c>
      <c r="O12" s="44">
        <f t="shared" si="2"/>
        <v>139.00974658869396</v>
      </c>
      <c r="P12" s="9"/>
    </row>
    <row r="13" spans="1:133" ht="15.75">
      <c r="A13" s="26" t="s">
        <v>27</v>
      </c>
      <c r="B13" s="27"/>
      <c r="C13" s="28"/>
      <c r="D13" s="29">
        <f t="shared" ref="D13:M13" si="5">SUM(D14:D14)</f>
        <v>31827</v>
      </c>
      <c r="E13" s="29">
        <f t="shared" si="5"/>
        <v>0</v>
      </c>
      <c r="F13" s="29">
        <f t="shared" si="5"/>
        <v>0</v>
      </c>
      <c r="G13" s="29">
        <f t="shared" si="5"/>
        <v>863498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895325</v>
      </c>
      <c r="O13" s="41">
        <f t="shared" si="2"/>
        <v>436.31822612085767</v>
      </c>
      <c r="P13" s="10"/>
    </row>
    <row r="14" spans="1:133" ht="15.75" thickBot="1">
      <c r="A14" s="12"/>
      <c r="B14" s="42">
        <v>541</v>
      </c>
      <c r="C14" s="19" t="s">
        <v>52</v>
      </c>
      <c r="D14" s="43">
        <v>31827</v>
      </c>
      <c r="E14" s="43">
        <v>0</v>
      </c>
      <c r="F14" s="43">
        <v>0</v>
      </c>
      <c r="G14" s="43">
        <v>863498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895325</v>
      </c>
      <c r="O14" s="44">
        <f t="shared" si="2"/>
        <v>436.31822612085767</v>
      </c>
      <c r="P14" s="9"/>
    </row>
    <row r="15" spans="1:133" ht="16.5" thickBot="1">
      <c r="A15" s="13" t="s">
        <v>10</v>
      </c>
      <c r="B15" s="21"/>
      <c r="C15" s="20"/>
      <c r="D15" s="14">
        <f>SUM(D5,D8,D11,D13)</f>
        <v>1427508</v>
      </c>
      <c r="E15" s="14">
        <f t="shared" ref="E15:M15" si="6">SUM(E5,E8,E11,E13)</f>
        <v>0</v>
      </c>
      <c r="F15" s="14">
        <f t="shared" si="6"/>
        <v>0</v>
      </c>
      <c r="G15" s="14">
        <f t="shared" si="6"/>
        <v>947449</v>
      </c>
      <c r="H15" s="14">
        <f t="shared" si="6"/>
        <v>0</v>
      </c>
      <c r="I15" s="14">
        <f t="shared" si="6"/>
        <v>0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2374957</v>
      </c>
      <c r="O15" s="35">
        <f t="shared" si="2"/>
        <v>1157.3864522417155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55</v>
      </c>
      <c r="M17" s="90"/>
      <c r="N17" s="90"/>
      <c r="O17" s="39">
        <v>2052</v>
      </c>
    </row>
    <row r="18" spans="1: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38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SUM(D6:D7)</f>
        <v>378057</v>
      </c>
      <c r="E5" s="56">
        <f t="shared" si="0"/>
        <v>0</v>
      </c>
      <c r="F5" s="56">
        <f t="shared" si="0"/>
        <v>0</v>
      </c>
      <c r="G5" s="56">
        <f t="shared" si="0"/>
        <v>98634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15" si="1">SUM(D5:M5)</f>
        <v>476691</v>
      </c>
      <c r="O5" s="58">
        <f t="shared" ref="O5:O15" si="2">(N5/O$17)</f>
        <v>232.30555555555554</v>
      </c>
      <c r="P5" s="59"/>
    </row>
    <row r="6" spans="1:133">
      <c r="A6" s="61"/>
      <c r="B6" s="62">
        <v>513</v>
      </c>
      <c r="C6" s="63" t="s">
        <v>19</v>
      </c>
      <c r="D6" s="64">
        <v>378057</v>
      </c>
      <c r="E6" s="64">
        <v>0</v>
      </c>
      <c r="F6" s="64">
        <v>0</v>
      </c>
      <c r="G6" s="64">
        <v>3121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381178</v>
      </c>
      <c r="O6" s="65">
        <f t="shared" si="2"/>
        <v>185.75925925925927</v>
      </c>
      <c r="P6" s="66"/>
    </row>
    <row r="7" spans="1:133">
      <c r="A7" s="61"/>
      <c r="B7" s="62">
        <v>519</v>
      </c>
      <c r="C7" s="63" t="s">
        <v>51</v>
      </c>
      <c r="D7" s="64">
        <v>0</v>
      </c>
      <c r="E7" s="64">
        <v>0</v>
      </c>
      <c r="F7" s="64">
        <v>0</v>
      </c>
      <c r="G7" s="64">
        <v>95513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95513</v>
      </c>
      <c r="O7" s="65">
        <f t="shared" si="2"/>
        <v>46.546296296296298</v>
      </c>
      <c r="P7" s="66"/>
    </row>
    <row r="8" spans="1:133" ht="15.75">
      <c r="A8" s="67" t="s">
        <v>21</v>
      </c>
      <c r="B8" s="68"/>
      <c r="C8" s="69"/>
      <c r="D8" s="70">
        <f t="shared" ref="D8:M8" si="3">SUM(D9:D10)</f>
        <v>719521</v>
      </c>
      <c r="E8" s="70">
        <f t="shared" si="3"/>
        <v>0</v>
      </c>
      <c r="F8" s="70">
        <f t="shared" si="3"/>
        <v>0</v>
      </c>
      <c r="G8" s="70">
        <f t="shared" si="3"/>
        <v>0</v>
      </c>
      <c r="H8" s="70">
        <f t="shared" si="3"/>
        <v>0</v>
      </c>
      <c r="I8" s="70">
        <f t="shared" si="3"/>
        <v>0</v>
      </c>
      <c r="J8" s="70">
        <f t="shared" si="3"/>
        <v>0</v>
      </c>
      <c r="K8" s="70">
        <f t="shared" si="3"/>
        <v>0</v>
      </c>
      <c r="L8" s="70">
        <f t="shared" si="3"/>
        <v>0</v>
      </c>
      <c r="M8" s="70">
        <f t="shared" si="3"/>
        <v>0</v>
      </c>
      <c r="N8" s="71">
        <f t="shared" si="1"/>
        <v>719521</v>
      </c>
      <c r="O8" s="72">
        <f t="shared" si="2"/>
        <v>350.64376218323588</v>
      </c>
      <c r="P8" s="73"/>
    </row>
    <row r="9" spans="1:133">
      <c r="A9" s="61"/>
      <c r="B9" s="62">
        <v>521</v>
      </c>
      <c r="C9" s="63" t="s">
        <v>22</v>
      </c>
      <c r="D9" s="64">
        <v>455444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455444</v>
      </c>
      <c r="O9" s="65">
        <f t="shared" si="2"/>
        <v>221.95126705653021</v>
      </c>
      <c r="P9" s="66"/>
    </row>
    <row r="10" spans="1:133">
      <c r="A10" s="61"/>
      <c r="B10" s="62">
        <v>522</v>
      </c>
      <c r="C10" s="63" t="s">
        <v>23</v>
      </c>
      <c r="D10" s="64">
        <v>264077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264077</v>
      </c>
      <c r="O10" s="65">
        <f t="shared" si="2"/>
        <v>128.69249512670567</v>
      </c>
      <c r="P10" s="66"/>
    </row>
    <row r="11" spans="1:133" ht="15.75">
      <c r="A11" s="67" t="s">
        <v>25</v>
      </c>
      <c r="B11" s="68"/>
      <c r="C11" s="69"/>
      <c r="D11" s="70">
        <f t="shared" ref="D11:M11" si="4">SUM(D12:D12)</f>
        <v>347911</v>
      </c>
      <c r="E11" s="70">
        <f t="shared" si="4"/>
        <v>0</v>
      </c>
      <c r="F11" s="70">
        <f t="shared" si="4"/>
        <v>0</v>
      </c>
      <c r="G11" s="70">
        <f t="shared" si="4"/>
        <v>300</v>
      </c>
      <c r="H11" s="70">
        <f t="shared" si="4"/>
        <v>0</v>
      </c>
      <c r="I11" s="70">
        <f t="shared" si="4"/>
        <v>0</v>
      </c>
      <c r="J11" s="70">
        <f t="shared" si="4"/>
        <v>0</v>
      </c>
      <c r="K11" s="70">
        <f t="shared" si="4"/>
        <v>0</v>
      </c>
      <c r="L11" s="70">
        <f t="shared" si="4"/>
        <v>0</v>
      </c>
      <c r="M11" s="70">
        <f t="shared" si="4"/>
        <v>0</v>
      </c>
      <c r="N11" s="71">
        <f t="shared" si="1"/>
        <v>348211</v>
      </c>
      <c r="O11" s="72">
        <f t="shared" si="2"/>
        <v>169.69346978557505</v>
      </c>
      <c r="P11" s="73"/>
    </row>
    <row r="12" spans="1:133">
      <c r="A12" s="61"/>
      <c r="B12" s="62">
        <v>539</v>
      </c>
      <c r="C12" s="63" t="s">
        <v>26</v>
      </c>
      <c r="D12" s="64">
        <v>347911</v>
      </c>
      <c r="E12" s="64">
        <v>0</v>
      </c>
      <c r="F12" s="64">
        <v>0</v>
      </c>
      <c r="G12" s="64">
        <v>300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348211</v>
      </c>
      <c r="O12" s="65">
        <f t="shared" si="2"/>
        <v>169.69346978557505</v>
      </c>
      <c r="P12" s="66"/>
    </row>
    <row r="13" spans="1:133" ht="15.75">
      <c r="A13" s="67" t="s">
        <v>27</v>
      </c>
      <c r="B13" s="68"/>
      <c r="C13" s="69"/>
      <c r="D13" s="70">
        <f t="shared" ref="D13:M13" si="5">SUM(D14:D14)</f>
        <v>0</v>
      </c>
      <c r="E13" s="70">
        <f t="shared" si="5"/>
        <v>0</v>
      </c>
      <c r="F13" s="70">
        <f t="shared" si="5"/>
        <v>0</v>
      </c>
      <c r="G13" s="70">
        <f t="shared" si="5"/>
        <v>28411</v>
      </c>
      <c r="H13" s="70">
        <f t="shared" si="5"/>
        <v>0</v>
      </c>
      <c r="I13" s="70">
        <f t="shared" si="5"/>
        <v>0</v>
      </c>
      <c r="J13" s="70">
        <f t="shared" si="5"/>
        <v>0</v>
      </c>
      <c r="K13" s="70">
        <f t="shared" si="5"/>
        <v>0</v>
      </c>
      <c r="L13" s="70">
        <f t="shared" si="5"/>
        <v>0</v>
      </c>
      <c r="M13" s="70">
        <f t="shared" si="5"/>
        <v>0</v>
      </c>
      <c r="N13" s="70">
        <f t="shared" si="1"/>
        <v>28411</v>
      </c>
      <c r="O13" s="72">
        <f t="shared" si="2"/>
        <v>13.845516569200779</v>
      </c>
      <c r="P13" s="73"/>
    </row>
    <row r="14" spans="1:133" ht="15.75" thickBot="1">
      <c r="A14" s="61"/>
      <c r="B14" s="62">
        <v>541</v>
      </c>
      <c r="C14" s="63" t="s">
        <v>52</v>
      </c>
      <c r="D14" s="64">
        <v>0</v>
      </c>
      <c r="E14" s="64">
        <v>0</v>
      </c>
      <c r="F14" s="64">
        <v>0</v>
      </c>
      <c r="G14" s="64">
        <v>28411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28411</v>
      </c>
      <c r="O14" s="65">
        <f t="shared" si="2"/>
        <v>13.845516569200779</v>
      </c>
      <c r="P14" s="66"/>
    </row>
    <row r="15" spans="1:133" ht="16.5" thickBot="1">
      <c r="A15" s="74" t="s">
        <v>10</v>
      </c>
      <c r="B15" s="75"/>
      <c r="C15" s="76"/>
      <c r="D15" s="77">
        <f>SUM(D5,D8,D11,D13)</f>
        <v>1445489</v>
      </c>
      <c r="E15" s="77">
        <f t="shared" ref="E15:M15" si="6">SUM(E5,E8,E11,E13)</f>
        <v>0</v>
      </c>
      <c r="F15" s="77">
        <f t="shared" si="6"/>
        <v>0</v>
      </c>
      <c r="G15" s="77">
        <f t="shared" si="6"/>
        <v>127345</v>
      </c>
      <c r="H15" s="77">
        <f t="shared" si="6"/>
        <v>0</v>
      </c>
      <c r="I15" s="77">
        <f t="shared" si="6"/>
        <v>0</v>
      </c>
      <c r="J15" s="77">
        <f t="shared" si="6"/>
        <v>0</v>
      </c>
      <c r="K15" s="77">
        <f t="shared" si="6"/>
        <v>0</v>
      </c>
      <c r="L15" s="77">
        <f t="shared" si="6"/>
        <v>0</v>
      </c>
      <c r="M15" s="77">
        <f t="shared" si="6"/>
        <v>0</v>
      </c>
      <c r="N15" s="77">
        <f t="shared" si="1"/>
        <v>1572834</v>
      </c>
      <c r="O15" s="78">
        <f t="shared" si="2"/>
        <v>766.48830409356731</v>
      </c>
      <c r="P15" s="59"/>
      <c r="Q15" s="79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</row>
    <row r="16" spans="1:133">
      <c r="A16" s="81"/>
      <c r="B16" s="82"/>
      <c r="C16" s="82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4"/>
    </row>
    <row r="17" spans="1:15">
      <c r="A17" s="85"/>
      <c r="B17" s="86"/>
      <c r="C17" s="86"/>
      <c r="D17" s="87"/>
      <c r="E17" s="87"/>
      <c r="F17" s="87"/>
      <c r="G17" s="87"/>
      <c r="H17" s="87"/>
      <c r="I17" s="87"/>
      <c r="J17" s="87"/>
      <c r="K17" s="87"/>
      <c r="L17" s="114" t="s">
        <v>53</v>
      </c>
      <c r="M17" s="114"/>
      <c r="N17" s="114"/>
      <c r="O17" s="88">
        <v>2052</v>
      </c>
    </row>
    <row r="18" spans="1:15">
      <c r="A18" s="115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7"/>
    </row>
    <row r="19" spans="1:15" ht="15.75" customHeight="1" thickBot="1">
      <c r="A19" s="118" t="s">
        <v>38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20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2023-07-25T18:44:24Z</cp:lastPrinted>
  <dcterms:created xsi:type="dcterms:W3CDTF">2000-08-31T21:26:31Z</dcterms:created>
  <dcterms:modified xsi:type="dcterms:W3CDTF">2023-07-25T18:44:27Z</dcterms:modified>
</cp:coreProperties>
</file>