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'2008'!$A$1:$O$19</definedName>
    <definedName name="_xlnm.Print_Area" localSheetId="13">'2009'!$A$1:$O$18</definedName>
    <definedName name="_xlnm.Print_Area" localSheetId="12">'2010'!$A$1:$O$19</definedName>
    <definedName name="_xlnm.Print_Area" localSheetId="11">'2011'!$A$1:$O$19</definedName>
    <definedName name="_xlnm.Print_Area" localSheetId="10">'2012'!$A$1:$O$19</definedName>
    <definedName name="_xlnm.Print_Area" localSheetId="9">'2013'!$A$1:$O$23</definedName>
    <definedName name="_xlnm.Print_Area" localSheetId="8">'2014'!$A$1:$O$26</definedName>
    <definedName name="_xlnm.Print_Area" localSheetId="7">'2015'!$A$1:$O$19</definedName>
    <definedName name="_xlnm.Print_Area" localSheetId="6">'2016'!$A$1:$O$19</definedName>
    <definedName name="_xlnm.Print_Area" localSheetId="5">'2017'!$A$1:$O$19</definedName>
    <definedName name="_xlnm.Print_Area" localSheetId="4">'2018'!$A$1:$O$19</definedName>
    <definedName name="_xlnm.Print_Area" localSheetId="3">'2019'!$A$1:$O$19</definedName>
    <definedName name="_xlnm.Print_Area" localSheetId="2">'2020'!$A$1:$O$19</definedName>
    <definedName name="_xlnm.Print_Area" localSheetId="1">'2021'!$A$1:$P$19</definedName>
    <definedName name="_xlnm.Print_Area" localSheetId="0">'2022'!$A$1:$P$19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5" i="48" l="1"/>
  <c r="F15" i="48"/>
  <c r="G15" i="48"/>
  <c r="H15" i="48"/>
  <c r="I15" i="48"/>
  <c r="J15" i="48"/>
  <c r="K15" i="48"/>
  <c r="L15" i="48"/>
  <c r="M15" i="48"/>
  <c r="N15" i="48"/>
  <c r="D15" i="48"/>
  <c r="O14" i="48" l="1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11" i="48"/>
  <c r="P11" i="48" s="1"/>
  <c r="O9" i="48"/>
  <c r="P9" i="48" s="1"/>
  <c r="O5" i="48"/>
  <c r="P5" i="48" s="1"/>
  <c r="H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O11" i="47" s="1"/>
  <c r="P11" i="47" s="1"/>
  <c r="D11" i="47"/>
  <c r="O10" i="47"/>
  <c r="P10" i="47" s="1"/>
  <c r="N9" i="47"/>
  <c r="N15" i="47" s="1"/>
  <c r="M9" i="47"/>
  <c r="L9" i="47"/>
  <c r="K9" i="47"/>
  <c r="J9" i="47"/>
  <c r="I9" i="47"/>
  <c r="H9" i="47"/>
  <c r="G9" i="47"/>
  <c r="F9" i="47"/>
  <c r="O9" i="47" s="1"/>
  <c r="P9" i="47" s="1"/>
  <c r="E9" i="47"/>
  <c r="D9" i="47"/>
  <c r="O8" i="47"/>
  <c r="P8" i="47"/>
  <c r="O7" i="47"/>
  <c r="P7" i="47" s="1"/>
  <c r="O6" i="47"/>
  <c r="P6" i="47"/>
  <c r="N5" i="47"/>
  <c r="M5" i="47"/>
  <c r="M15" i="47" s="1"/>
  <c r="L5" i="47"/>
  <c r="L15" i="47" s="1"/>
  <c r="K5" i="47"/>
  <c r="K15" i="47" s="1"/>
  <c r="J5" i="47"/>
  <c r="J15" i="47" s="1"/>
  <c r="I5" i="47"/>
  <c r="I15" i="47" s="1"/>
  <c r="H5" i="47"/>
  <c r="G5" i="47"/>
  <c r="G15" i="47" s="1"/>
  <c r="F5" i="47"/>
  <c r="F15" i="47" s="1"/>
  <c r="E5" i="47"/>
  <c r="E15" i="47" s="1"/>
  <c r="D5" i="47"/>
  <c r="G15" i="46"/>
  <c r="H15" i="46"/>
  <c r="M15" i="46"/>
  <c r="N14" i="46"/>
  <c r="O14" i="46"/>
  <c r="M13" i="46"/>
  <c r="L13" i="46"/>
  <c r="K13" i="46"/>
  <c r="J13" i="46"/>
  <c r="I13" i="46"/>
  <c r="H13" i="46"/>
  <c r="G13" i="46"/>
  <c r="F13" i="46"/>
  <c r="E13" i="46"/>
  <c r="N13" i="46" s="1"/>
  <c r="O13" i="46" s="1"/>
  <c r="D13" i="46"/>
  <c r="N12" i="46"/>
  <c r="O12" i="46"/>
  <c r="M11" i="46"/>
  <c r="L11" i="46"/>
  <c r="K11" i="46"/>
  <c r="J11" i="46"/>
  <c r="I11" i="46"/>
  <c r="H11" i="46"/>
  <c r="G11" i="46"/>
  <c r="F11" i="46"/>
  <c r="E11" i="46"/>
  <c r="N11" i="46" s="1"/>
  <c r="O11" i="46" s="1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 s="1"/>
  <c r="N6" i="46"/>
  <c r="O6" i="46"/>
  <c r="M5" i="46"/>
  <c r="L5" i="46"/>
  <c r="L15" i="46" s="1"/>
  <c r="K5" i="46"/>
  <c r="K15" i="46" s="1"/>
  <c r="J5" i="46"/>
  <c r="J15" i="46" s="1"/>
  <c r="I5" i="46"/>
  <c r="N5" i="46" s="1"/>
  <c r="O5" i="46" s="1"/>
  <c r="H5" i="46"/>
  <c r="G5" i="46"/>
  <c r="F5" i="46"/>
  <c r="F15" i="46" s="1"/>
  <c r="E5" i="46"/>
  <c r="E15" i="46" s="1"/>
  <c r="D5" i="46"/>
  <c r="D15" i="46" s="1"/>
  <c r="F15" i="45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M11" i="45"/>
  <c r="L11" i="45"/>
  <c r="K11" i="45"/>
  <c r="J11" i="45"/>
  <c r="I11" i="45"/>
  <c r="H11" i="45"/>
  <c r="G11" i="45"/>
  <c r="N11" i="45" s="1"/>
  <c r="O11" i="45" s="1"/>
  <c r="F11" i="45"/>
  <c r="E11" i="45"/>
  <c r="D11" i="45"/>
  <c r="N10" i="45"/>
  <c r="O10" i="45" s="1"/>
  <c r="M9" i="45"/>
  <c r="L9" i="45"/>
  <c r="K9" i="45"/>
  <c r="J9" i="45"/>
  <c r="I9" i="45"/>
  <c r="H9" i="45"/>
  <c r="G9" i="45"/>
  <c r="G15" i="45" s="1"/>
  <c r="F9" i="45"/>
  <c r="E9" i="45"/>
  <c r="D9" i="45"/>
  <c r="N8" i="45"/>
  <c r="O8" i="45" s="1"/>
  <c r="N7" i="45"/>
  <c r="O7" i="45"/>
  <c r="N6" i="45"/>
  <c r="O6" i="45" s="1"/>
  <c r="M5" i="45"/>
  <c r="M15" i="45" s="1"/>
  <c r="L5" i="45"/>
  <c r="L15" i="45" s="1"/>
  <c r="K5" i="45"/>
  <c r="K15" i="45" s="1"/>
  <c r="J5" i="45"/>
  <c r="J15" i="45" s="1"/>
  <c r="I5" i="45"/>
  <c r="I15" i="45" s="1"/>
  <c r="H5" i="45"/>
  <c r="H15" i="45" s="1"/>
  <c r="G5" i="45"/>
  <c r="F5" i="45"/>
  <c r="E5" i="45"/>
  <c r="E15" i="45" s="1"/>
  <c r="D5" i="45"/>
  <c r="D15" i="45" s="1"/>
  <c r="N15" i="45" s="1"/>
  <c r="O15" i="45" s="1"/>
  <c r="N14" i="44"/>
  <c r="O14" i="44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I15" i="44" s="1"/>
  <c r="H9" i="44"/>
  <c r="G9" i="44"/>
  <c r="F9" i="44"/>
  <c r="E9" i="44"/>
  <c r="D9" i="44"/>
  <c r="N8" i="44"/>
  <c r="O8" i="44"/>
  <c r="N7" i="44"/>
  <c r="O7" i="44" s="1"/>
  <c r="N6" i="44"/>
  <c r="O6" i="44" s="1"/>
  <c r="M5" i="44"/>
  <c r="M15" i="44" s="1"/>
  <c r="L5" i="44"/>
  <c r="L15" i="44" s="1"/>
  <c r="K5" i="44"/>
  <c r="K15" i="44" s="1"/>
  <c r="J5" i="44"/>
  <c r="J15" i="44" s="1"/>
  <c r="I5" i="44"/>
  <c r="H5" i="44"/>
  <c r="H15" i="44" s="1"/>
  <c r="G5" i="44"/>
  <c r="G15" i="44" s="1"/>
  <c r="F5" i="44"/>
  <c r="F15" i="44" s="1"/>
  <c r="E5" i="44"/>
  <c r="N5" i="44" s="1"/>
  <c r="O5" i="44" s="1"/>
  <c r="D5" i="44"/>
  <c r="D15" i="44" s="1"/>
  <c r="G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 s="1"/>
  <c r="M9" i="43"/>
  <c r="L9" i="43"/>
  <c r="K9" i="43"/>
  <c r="N9" i="43" s="1"/>
  <c r="O9" i="43" s="1"/>
  <c r="J9" i="43"/>
  <c r="I9" i="43"/>
  <c r="H9" i="43"/>
  <c r="G9" i="43"/>
  <c r="F9" i="43"/>
  <c r="E9" i="43"/>
  <c r="D9" i="43"/>
  <c r="D15" i="43" s="1"/>
  <c r="N15" i="43" s="1"/>
  <c r="O15" i="43" s="1"/>
  <c r="N8" i="43"/>
  <c r="O8" i="43" s="1"/>
  <c r="N7" i="43"/>
  <c r="O7" i="43" s="1"/>
  <c r="N6" i="43"/>
  <c r="O6" i="43" s="1"/>
  <c r="M5" i="43"/>
  <c r="M15" i="43" s="1"/>
  <c r="L5" i="43"/>
  <c r="L15" i="43" s="1"/>
  <c r="K5" i="43"/>
  <c r="K15" i="43" s="1"/>
  <c r="J5" i="43"/>
  <c r="J15" i="43" s="1"/>
  <c r="I5" i="43"/>
  <c r="I15" i="43" s="1"/>
  <c r="H5" i="43"/>
  <c r="H15" i="43" s="1"/>
  <c r="G5" i="43"/>
  <c r="N5" i="43" s="1"/>
  <c r="O5" i="43" s="1"/>
  <c r="F5" i="43"/>
  <c r="F15" i="43" s="1"/>
  <c r="E5" i="43"/>
  <c r="E15" i="43" s="1"/>
  <c r="D5" i="43"/>
  <c r="L15" i="42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M15" i="42" s="1"/>
  <c r="L9" i="42"/>
  <c r="K9" i="42"/>
  <c r="J9" i="42"/>
  <c r="I9" i="42"/>
  <c r="H9" i="42"/>
  <c r="G9" i="42"/>
  <c r="F9" i="42"/>
  <c r="E9" i="42"/>
  <c r="N9" i="42" s="1"/>
  <c r="O9" i="42" s="1"/>
  <c r="D9" i="42"/>
  <c r="N8" i="42"/>
  <c r="O8" i="42" s="1"/>
  <c r="N7" i="42"/>
  <c r="O7" i="42" s="1"/>
  <c r="N6" i="42"/>
  <c r="O6" i="42" s="1"/>
  <c r="M5" i="42"/>
  <c r="L5" i="42"/>
  <c r="K5" i="42"/>
  <c r="K15" i="42" s="1"/>
  <c r="J5" i="42"/>
  <c r="J15" i="42" s="1"/>
  <c r="I5" i="42"/>
  <c r="I15" i="42" s="1"/>
  <c r="H5" i="42"/>
  <c r="H15" i="42" s="1"/>
  <c r="G5" i="42"/>
  <c r="G15" i="42" s="1"/>
  <c r="F5" i="42"/>
  <c r="F15" i="42" s="1"/>
  <c r="E5" i="42"/>
  <c r="E15" i="42" s="1"/>
  <c r="D5" i="42"/>
  <c r="D15" i="42" s="1"/>
  <c r="N15" i="42" s="1"/>
  <c r="O15" i="42" s="1"/>
  <c r="K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M12" i="41"/>
  <c r="L12" i="41"/>
  <c r="K12" i="41"/>
  <c r="J12" i="41"/>
  <c r="J19" i="41" s="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19" i="41" s="1"/>
  <c r="L5" i="41"/>
  <c r="L19" i="41" s="1"/>
  <c r="K5" i="4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L15" i="40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N11" i="40" s="1"/>
  <c r="O11" i="40" s="1"/>
  <c r="D11" i="40"/>
  <c r="N10" i="40"/>
  <c r="O10" i="40" s="1"/>
  <c r="M9" i="40"/>
  <c r="M15" i="40" s="1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N7" i="40"/>
  <c r="O7" i="40" s="1"/>
  <c r="N6" i="40"/>
  <c r="O6" i="40" s="1"/>
  <c r="M5" i="40"/>
  <c r="L5" i="40"/>
  <c r="K5" i="40"/>
  <c r="K15" i="40" s="1"/>
  <c r="J5" i="40"/>
  <c r="J15" i="40" s="1"/>
  <c r="I5" i="40"/>
  <c r="I15" i="40" s="1"/>
  <c r="H5" i="40"/>
  <c r="H15" i="40" s="1"/>
  <c r="G5" i="40"/>
  <c r="G15" i="40" s="1"/>
  <c r="F5" i="40"/>
  <c r="F15" i="40" s="1"/>
  <c r="E5" i="40"/>
  <c r="E15" i="40" s="1"/>
  <c r="D5" i="40"/>
  <c r="D15" i="40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G22" i="39" s="1"/>
  <c r="F18" i="39"/>
  <c r="E18" i="39"/>
  <c r="D18" i="39"/>
  <c r="N18" i="39" s="1"/>
  <c r="O18" i="39" s="1"/>
  <c r="N17" i="39"/>
  <c r="O17" i="39"/>
  <c r="N16" i="39"/>
  <c r="O16" i="39" s="1"/>
  <c r="N15" i="39"/>
  <c r="O15" i="39" s="1"/>
  <c r="M14" i="39"/>
  <c r="N14" i="39" s="1"/>
  <c r="O14" i="39" s="1"/>
  <c r="L14" i="39"/>
  <c r="K14" i="39"/>
  <c r="J14" i="39"/>
  <c r="I14" i="39"/>
  <c r="H14" i="39"/>
  <c r="G14" i="39"/>
  <c r="F14" i="39"/>
  <c r="E14" i="39"/>
  <c r="D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22" i="39" s="1"/>
  <c r="L5" i="39"/>
  <c r="L22" i="39" s="1"/>
  <c r="K5" i="39"/>
  <c r="K22" i="39" s="1"/>
  <c r="J5" i="39"/>
  <c r="J22" i="39" s="1"/>
  <c r="I5" i="39"/>
  <c r="I22" i="39" s="1"/>
  <c r="H5" i="39"/>
  <c r="H22" i="39" s="1"/>
  <c r="G5" i="39"/>
  <c r="F5" i="39"/>
  <c r="F22" i="39" s="1"/>
  <c r="E5" i="39"/>
  <c r="E22" i="39" s="1"/>
  <c r="D5" i="39"/>
  <c r="D22" i="39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M15" i="38" s="1"/>
  <c r="L5" i="38"/>
  <c r="L15" i="38" s="1"/>
  <c r="K5" i="38"/>
  <c r="K15" i="38" s="1"/>
  <c r="J5" i="38"/>
  <c r="J15" i="38"/>
  <c r="I5" i="38"/>
  <c r="I15" i="38" s="1"/>
  <c r="H5" i="38"/>
  <c r="H15" i="38"/>
  <c r="G5" i="38"/>
  <c r="G15" i="38" s="1"/>
  <c r="F5" i="38"/>
  <c r="F15" i="38" s="1"/>
  <c r="E5" i="38"/>
  <c r="E15" i="38" s="1"/>
  <c r="D5" i="38"/>
  <c r="N5" i="38"/>
  <c r="O5" i="38" s="1"/>
  <c r="N18" i="37"/>
  <c r="O18" i="37" s="1"/>
  <c r="M17" i="37"/>
  <c r="M19" i="37" s="1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D19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L19" i="37" s="1"/>
  <c r="K5" i="37"/>
  <c r="K19" i="37" s="1"/>
  <c r="J5" i="37"/>
  <c r="N5" i="37" s="1"/>
  <c r="O5" i="37" s="1"/>
  <c r="I5" i="37"/>
  <c r="I19" i="37"/>
  <c r="H5" i="37"/>
  <c r="H19" i="37" s="1"/>
  <c r="G5" i="37"/>
  <c r="F5" i="37"/>
  <c r="E5" i="37"/>
  <c r="D5" i="37"/>
  <c r="N14" i="36"/>
  <c r="O14" i="36" s="1"/>
  <c r="N13" i="36"/>
  <c r="O13" i="36" s="1"/>
  <c r="N12" i="36"/>
  <c r="O12" i="36"/>
  <c r="M11" i="36"/>
  <c r="L11" i="36"/>
  <c r="K11" i="36"/>
  <c r="J11" i="36"/>
  <c r="J15" i="36" s="1"/>
  <c r="I11" i="36"/>
  <c r="H11" i="36"/>
  <c r="G11" i="36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/>
  <c r="M5" i="36"/>
  <c r="M15" i="36" s="1"/>
  <c r="L5" i="36"/>
  <c r="L15" i="36" s="1"/>
  <c r="K5" i="36"/>
  <c r="K15" i="36" s="1"/>
  <c r="J5" i="36"/>
  <c r="I5" i="36"/>
  <c r="I15" i="36" s="1"/>
  <c r="H5" i="36"/>
  <c r="H15" i="36"/>
  <c r="G5" i="36"/>
  <c r="G15" i="36"/>
  <c r="F5" i="36"/>
  <c r="F15" i="36" s="1"/>
  <c r="E5" i="36"/>
  <c r="E15" i="36" s="1"/>
  <c r="D5" i="36"/>
  <c r="D15" i="36" s="1"/>
  <c r="N14" i="35"/>
  <c r="O14" i="35" s="1"/>
  <c r="N13" i="35"/>
  <c r="O13" i="35" s="1"/>
  <c r="N12" i="35"/>
  <c r="O12" i="35"/>
  <c r="M11" i="35"/>
  <c r="L11" i="35"/>
  <c r="K11" i="35"/>
  <c r="N11" i="35" s="1"/>
  <c r="O11" i="35" s="1"/>
  <c r="J11" i="35"/>
  <c r="I11" i="35"/>
  <c r="H11" i="35"/>
  <c r="G11" i="35"/>
  <c r="F11" i="35"/>
  <c r="E11" i="35"/>
  <c r="D11" i="35"/>
  <c r="N10" i="35"/>
  <c r="O10" i="35" s="1"/>
  <c r="N9" i="35"/>
  <c r="O9" i="35" s="1"/>
  <c r="N8" i="35"/>
  <c r="O8" i="35"/>
  <c r="N7" i="35"/>
  <c r="O7" i="35" s="1"/>
  <c r="N6" i="35"/>
  <c r="O6" i="35"/>
  <c r="M5" i="35"/>
  <c r="M15" i="35" s="1"/>
  <c r="L5" i="35"/>
  <c r="L15" i="35" s="1"/>
  <c r="K5" i="35"/>
  <c r="K15" i="35"/>
  <c r="J5" i="35"/>
  <c r="J15" i="35"/>
  <c r="I5" i="35"/>
  <c r="I15" i="35" s="1"/>
  <c r="H5" i="35"/>
  <c r="H15" i="35"/>
  <c r="G5" i="35"/>
  <c r="G15" i="35"/>
  <c r="F5" i="35"/>
  <c r="F15" i="35" s="1"/>
  <c r="E5" i="35"/>
  <c r="E15" i="35"/>
  <c r="D5" i="35"/>
  <c r="D15" i="35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N11" i="34" s="1"/>
  <c r="O11" i="34" s="1"/>
  <c r="F11" i="34"/>
  <c r="E11" i="34"/>
  <c r="D11" i="34"/>
  <c r="N10" i="34"/>
  <c r="O10" i="34" s="1"/>
  <c r="N9" i="34"/>
  <c r="O9" i="34"/>
  <c r="N8" i="34"/>
  <c r="O8" i="34" s="1"/>
  <c r="N7" i="34"/>
  <c r="O7" i="34" s="1"/>
  <c r="N6" i="34"/>
  <c r="O6" i="34" s="1"/>
  <c r="M5" i="34"/>
  <c r="M15" i="34"/>
  <c r="L5" i="34"/>
  <c r="L15" i="34" s="1"/>
  <c r="K5" i="34"/>
  <c r="K15" i="34"/>
  <c r="J5" i="34"/>
  <c r="J15" i="34" s="1"/>
  <c r="I5" i="34"/>
  <c r="I15" i="34" s="1"/>
  <c r="H5" i="34"/>
  <c r="H15" i="34" s="1"/>
  <c r="G5" i="34"/>
  <c r="G15" i="34"/>
  <c r="F5" i="34"/>
  <c r="F15" i="34" s="1"/>
  <c r="E5" i="34"/>
  <c r="E15" i="34"/>
  <c r="D5" i="34"/>
  <c r="D15" i="34" s="1"/>
  <c r="E10" i="33"/>
  <c r="F10" i="33"/>
  <c r="G10" i="33"/>
  <c r="H10" i="33"/>
  <c r="N10" i="33" s="1"/>
  <c r="O10" i="33" s="1"/>
  <c r="I10" i="33"/>
  <c r="J10" i="33"/>
  <c r="K10" i="33"/>
  <c r="L10" i="33"/>
  <c r="M10" i="33"/>
  <c r="E5" i="33"/>
  <c r="E14" i="33" s="1"/>
  <c r="F5" i="33"/>
  <c r="F14" i="33" s="1"/>
  <c r="G5" i="33"/>
  <c r="H5" i="33"/>
  <c r="H14" i="33" s="1"/>
  <c r="I5" i="33"/>
  <c r="I14" i="33" s="1"/>
  <c r="J5" i="33"/>
  <c r="J14" i="33" s="1"/>
  <c r="K5" i="33"/>
  <c r="K14" i="33" s="1"/>
  <c r="L5" i="33"/>
  <c r="L14" i="33" s="1"/>
  <c r="M5" i="33"/>
  <c r="M14" i="33"/>
  <c r="D10" i="33"/>
  <c r="D5" i="33"/>
  <c r="D14" i="33" s="1"/>
  <c r="N7" i="33"/>
  <c r="O7" i="33" s="1"/>
  <c r="N8" i="33"/>
  <c r="O8" i="33"/>
  <c r="N9" i="33"/>
  <c r="O9" i="33"/>
  <c r="N6" i="33"/>
  <c r="O6" i="33" s="1"/>
  <c r="N12" i="33"/>
  <c r="O12" i="33" s="1"/>
  <c r="N13" i="33"/>
  <c r="O13" i="33" s="1"/>
  <c r="N11" i="33"/>
  <c r="O11" i="33" s="1"/>
  <c r="N5" i="34"/>
  <c r="O5" i="34"/>
  <c r="F19" i="37"/>
  <c r="G14" i="33"/>
  <c r="N5" i="40"/>
  <c r="O5" i="40" s="1"/>
  <c r="N5" i="41"/>
  <c r="O5" i="41" s="1"/>
  <c r="N11" i="42"/>
  <c r="O11" i="42" s="1"/>
  <c r="N13" i="43"/>
  <c r="O13" i="43" s="1"/>
  <c r="N11" i="44"/>
  <c r="O11" i="44" s="1"/>
  <c r="N9" i="44"/>
  <c r="O9" i="44" s="1"/>
  <c r="N9" i="45"/>
  <c r="O9" i="45" s="1"/>
  <c r="N5" i="45"/>
  <c r="O5" i="45" s="1"/>
  <c r="N9" i="46"/>
  <c r="O9" i="46" s="1"/>
  <c r="O5" i="47"/>
  <c r="P5" i="47" s="1"/>
  <c r="O15" i="48" l="1"/>
  <c r="P15" i="48" s="1"/>
  <c r="N15" i="36"/>
  <c r="O15" i="36" s="1"/>
  <c r="N22" i="39"/>
  <c r="O22" i="39" s="1"/>
  <c r="N15" i="34"/>
  <c r="O15" i="34" s="1"/>
  <c r="N15" i="35"/>
  <c r="O15" i="35" s="1"/>
  <c r="N14" i="33"/>
  <c r="O14" i="33" s="1"/>
  <c r="N19" i="41"/>
  <c r="O19" i="41" s="1"/>
  <c r="N15" i="40"/>
  <c r="O15" i="40" s="1"/>
  <c r="N15" i="44"/>
  <c r="O15" i="44" s="1"/>
  <c r="N5" i="39"/>
  <c r="O5" i="39" s="1"/>
  <c r="N11" i="36"/>
  <c r="O11" i="36" s="1"/>
  <c r="G19" i="37"/>
  <c r="D15" i="47"/>
  <c r="O15" i="47" s="1"/>
  <c r="P15" i="47" s="1"/>
  <c r="N5" i="42"/>
  <c r="O5" i="42" s="1"/>
  <c r="N5" i="35"/>
  <c r="O5" i="35" s="1"/>
  <c r="E15" i="44"/>
  <c r="N5" i="33"/>
  <c r="O5" i="33" s="1"/>
  <c r="D15" i="38"/>
  <c r="N15" i="38" s="1"/>
  <c r="O15" i="38" s="1"/>
  <c r="N11" i="37"/>
  <c r="O11" i="37" s="1"/>
  <c r="I15" i="46"/>
  <c r="N15" i="46" s="1"/>
  <c r="O15" i="46" s="1"/>
  <c r="N5" i="36"/>
  <c r="O5" i="36" s="1"/>
  <c r="J19" i="37"/>
  <c r="E19" i="37"/>
  <c r="N19" i="37" s="1"/>
  <c r="O19" i="37" s="1"/>
</calcChain>
</file>

<file path=xl/sharedStrings.xml><?xml version="1.0" encoding="utf-8"?>
<sst xmlns="http://schemas.openxmlformats.org/spreadsheetml/2006/main" count="512" uniqueCount="74">
  <si>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</si>
  <si>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</si>
  <si>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</si>
  <si>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</si>
  <si>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</si>
  <si>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</si>
  <si>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</si>
  <si>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</si>
  <si>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</si>
  <si>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</si>
  <si>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</si>
  <si>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</si>
  <si>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</si>
  <si>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</si>
  <si>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</si>
  <si>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</si>
  <si>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</si>
  <si>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</si>
  <si>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</si>
  <si>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</si>
  <si>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</si>
  <si>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</si>
  <si>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Debt Service Payments</t>
  </si>
  <si>
    <t>Physical Environment</t>
  </si>
  <si>
    <t>Electric Utility Services</t>
  </si>
  <si>
    <t>Garbage / Solid Waste Control Services</t>
  </si>
  <si>
    <t>Other Physical Environment</t>
  </si>
  <si>
    <t>2009 Municipal Population:</t>
  </si>
  <si>
    <t>Beverly Beach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</si>
  <si>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</si>
  <si>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</si>
  <si>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</si>
  <si>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</si>
  <si>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</si>
  <si>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</si>
  <si>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</si>
  <si>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</si>
  <si>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</si>
  <si>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Public Safety</t>
  </si>
  <si>
    <t>Protective Inspections</t>
  </si>
  <si>
    <t>Transportation</t>
  </si>
  <si>
    <t>Road and Street Facilities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</si>
  <si>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</si>
  <si>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</si>
  <si>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</si>
  <si>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</si>
  <si>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</si>
  <si>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</si>
  <si>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</si>
  <si>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Culture / Recreation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</si>
  <si>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</si>
  <si>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</si>
  <si>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</si>
  <si>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</si>
  <si>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</si>
  <si>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General Government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</si>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</sst>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145950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145950</v>
      </c>
      <c r="P5" s="30">
        <f>(O5/P$17)</f>
        <v>297.85714285714283</v>
      </c>
      <c r="Q5" s="6"/>
    </row>
    <row r="6" spans="1:134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21000</v>
      </c>
      <c r="P6" s="44">
        <f>(O6/P$17)</f>
        <v>42.857142857142854</v>
      </c>
      <c r="Q6" s="9"/>
    </row>
    <row r="7" spans="1:134">
      <c r="A7" s="12"/>
      <c r="B7" s="42">
        <v>513</v>
      </c>
      <c r="C7" s="19" t="s">
        <v>20</v>
      </c>
      <c r="D7" s="43">
        <v>116783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116783</v>
      </c>
      <c r="P7" s="44">
        <f>(O7/P$17)</f>
        <v>238.33265306122448</v>
      </c>
      <c r="Q7" s="9"/>
    </row>
    <row r="8" spans="1:134">
      <c r="A8" s="12"/>
      <c r="B8" s="42">
        <v>514</v>
      </c>
      <c r="C8" s="19" t="s">
        <v>21</v>
      </c>
      <c r="D8" s="43">
        <v>8167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8167</v>
      </c>
      <c r="P8" s="44">
        <f>(O8/P$17)</f>
        <v>16.667346938775509</v>
      </c>
      <c r="Q8" s="9"/>
    </row>
    <row r="9" spans="1:134" ht="15.75">
      <c r="A9" s="26" t="s">
        <v>38</v>
      </c>
      <c r="B9" s="27"/>
      <c r="C9" s="28"/>
      <c r="D9" s="29">
        <f>SUM(D10:D10)</f>
        <v>35092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35092</v>
      </c>
      <c r="P9" s="41">
        <f>(O9/P$17)</f>
        <v>71.616326530612241</v>
      </c>
      <c r="Q9" s="10"/>
    </row>
    <row r="10" spans="1:134">
      <c r="A10" s="12"/>
      <c r="B10" s="42">
        <v>524</v>
      </c>
      <c r="C10" s="19" t="s">
        <v>39</v>
      </c>
      <c r="D10" s="43">
        <v>35092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35092</v>
      </c>
      <c r="P10" s="44">
        <f>(O10/P$17)</f>
        <v>71.616326530612241</v>
      </c>
      <c r="Q10" s="9"/>
    </row>
    <row r="11" spans="1:134" ht="15.75">
      <c r="A11" s="26" t="s">
        <v>23</v>
      </c>
      <c r="B11" s="27"/>
      <c r="C11" s="28"/>
      <c r="D11" s="29">
        <f>SUM(D12:D12)</f>
        <v>85768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85768</v>
      </c>
      <c r="P11" s="41">
        <f>(O11/P$17)</f>
        <v>175.03673469387755</v>
      </c>
      <c r="Q11" s="10"/>
    </row>
    <row r="12" spans="1:134">
      <c r="A12" s="12"/>
      <c r="B12" s="42">
        <v>534</v>
      </c>
      <c r="C12" s="19" t="s">
        <v>25</v>
      </c>
      <c r="D12" s="43">
        <v>85768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4" si="2">SUM(D12:N12)</f>
        <v>85768</v>
      </c>
      <c r="P12" s="44">
        <f>(O12/P$17)</f>
        <v>175.03673469387755</v>
      </c>
      <c r="Q12" s="9"/>
    </row>
    <row r="13" spans="1:134" ht="15.75">
      <c r="A13" s="26" t="s">
        <v>40</v>
      </c>
      <c r="B13" s="27"/>
      <c r="C13" s="28"/>
      <c r="D13" s="29">
        <f>SUM(D14:D14)</f>
        <v>21175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2"/>
        <v>21175</v>
      </c>
      <c r="P13" s="41">
        <f>(O13/P$17)</f>
        <v>43.214285714285715</v>
      </c>
      <c r="Q13" s="10"/>
    </row>
    <row r="14" spans="1:134" ht="15.75" thickBot="1">
      <c r="A14" s="12"/>
      <c r="B14" s="42">
        <v>541</v>
      </c>
      <c r="C14" s="19" t="s">
        <v>41</v>
      </c>
      <c r="D14" s="43">
        <v>21175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21175</v>
      </c>
      <c r="P14" s="44">
        <f>(O14/P$17)</f>
        <v>43.214285714285715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287985</v>
      </c>
      <c r="E15" s="14">
        <f t="shared" ref="E15:N15" si="3">SUM(E5,E9,E11,E13)</f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>SUM(D15:N15)</f>
        <v>287985</v>
      </c>
      <c r="P15" s="35">
        <f>(O15/P$17)</f>
        <v>587.72448979591832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73</v>
      </c>
      <c r="N17" s="90"/>
      <c r="O17" s="90"/>
      <c r="P17" s="39">
        <v>490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132378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132378</v>
      </c>
      <c r="O5" s="30">
        <f t="shared" ref="O5:O19" si="2">(N5/O$21)</f>
        <v>395.15820895522387</v>
      </c>
      <c r="P5" s="6"/>
    </row>
    <row r="6" spans="1:133">
      <c r="A6" s="12"/>
      <c r="B6" s="42">
        <v>511</v>
      </c>
      <c r="C6" s="19" t="s">
        <v>19</v>
      </c>
      <c r="D6" s="43">
        <v>10125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10125</v>
      </c>
      <c r="O6" s="44">
        <f t="shared" si="2"/>
        <v>30.223880597014926</v>
      </c>
      <c r="P6" s="9"/>
    </row>
    <row r="7" spans="1:133">
      <c r="A7" s="12"/>
      <c r="B7" s="42">
        <v>513</v>
      </c>
      <c r="C7" s="19" t="s">
        <v>20</v>
      </c>
      <c r="D7" s="43">
        <v>52961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52961</v>
      </c>
      <c r="O7" s="44">
        <f t="shared" si="2"/>
        <v>158.09253731343284</v>
      </c>
      <c r="P7" s="9"/>
    </row>
    <row r="8" spans="1:133">
      <c r="A8" s="12"/>
      <c r="B8" s="42">
        <v>514</v>
      </c>
      <c r="C8" s="19" t="s">
        <v>21</v>
      </c>
      <c r="D8" s="43">
        <v>7355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7355</v>
      </c>
      <c r="O8" s="44">
        <f t="shared" si="2"/>
        <v>21.955223880597014</v>
      </c>
      <c r="P8" s="9"/>
    </row>
    <row r="9" spans="1:133">
      <c r="A9" s="12"/>
      <c r="B9" s="42">
        <v>515</v>
      </c>
      <c r="C9" s="19" t="s">
        <v>30</v>
      </c>
      <c r="D9" s="43">
        <v>18606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18606</v>
      </c>
      <c r="O9" s="44">
        <f t="shared" si="2"/>
        <v>55.540298507462687</v>
      </c>
      <c r="P9" s="9"/>
    </row>
    <row r="10" spans="1:133">
      <c r="A10" s="12"/>
      <c r="B10" s="42">
        <v>517</v>
      </c>
      <c r="C10" s="19" t="s">
        <v>22</v>
      </c>
      <c r="D10" s="43">
        <v>43331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43331</v>
      </c>
      <c r="O10" s="44">
        <f t="shared" si="2"/>
        <v>129.3462686567164</v>
      </c>
      <c r="P10" s="9"/>
    </row>
    <row r="11" spans="1:133" ht="15.75">
      <c r="A11" s="26" t="s">
        <v>38</v>
      </c>
      <c r="B11" s="27"/>
      <c r="C11" s="28"/>
      <c r="D11" s="29">
        <f t="shared" ref="D11:M11" si="3">SUM(D12:D12)</f>
        <v>32864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32864</v>
      </c>
      <c r="O11" s="41">
        <f t="shared" si="2"/>
        <v>98.101492537313433</v>
      </c>
      <c r="P11" s="10"/>
    </row>
    <row r="12" spans="1:133">
      <c r="A12" s="12"/>
      <c r="B12" s="42">
        <v>524</v>
      </c>
      <c r="C12" s="19" t="s">
        <v>39</v>
      </c>
      <c r="D12" s="43">
        <v>32864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32864</v>
      </c>
      <c r="O12" s="44">
        <f t="shared" si="2"/>
        <v>98.101492537313433</v>
      </c>
      <c r="P12" s="9"/>
    </row>
    <row r="13" spans="1:133" ht="15.75">
      <c r="A13" s="26" t="s">
        <v>23</v>
      </c>
      <c r="B13" s="27"/>
      <c r="C13" s="28"/>
      <c r="D13" s="29">
        <f t="shared" ref="D13:M13" si="4">SUM(D14:D16)</f>
        <v>63340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63340</v>
      </c>
      <c r="O13" s="41">
        <f t="shared" si="2"/>
        <v>189.07462686567163</v>
      </c>
      <c r="P13" s="10"/>
    </row>
    <row r="14" spans="1:133">
      <c r="A14" s="12"/>
      <c r="B14" s="42">
        <v>531</v>
      </c>
      <c r="C14" s="19" t="s">
        <v>24</v>
      </c>
      <c r="D14" s="43">
        <v>3717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3717</v>
      </c>
      <c r="O14" s="44">
        <f t="shared" si="2"/>
        <v>11.095522388059701</v>
      </c>
      <c r="P14" s="9"/>
    </row>
    <row r="15" spans="1:133">
      <c r="A15" s="12"/>
      <c r="B15" s="42">
        <v>534</v>
      </c>
      <c r="C15" s="19" t="s">
        <v>25</v>
      </c>
      <c r="D15" s="43">
        <v>53303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53303</v>
      </c>
      <c r="O15" s="44">
        <f t="shared" si="2"/>
        <v>159.1134328358209</v>
      </c>
      <c r="P15" s="9"/>
    </row>
    <row r="16" spans="1:133">
      <c r="A16" s="12"/>
      <c r="B16" s="42">
        <v>539</v>
      </c>
      <c r="C16" s="19" t="s">
        <v>26</v>
      </c>
      <c r="D16" s="43">
        <v>6320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6320</v>
      </c>
      <c r="O16" s="44">
        <f t="shared" si="2"/>
        <v>18.865671641791046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14291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14291</v>
      </c>
      <c r="O17" s="41">
        <f t="shared" si="2"/>
        <v>42.659701492537316</v>
      </c>
      <c r="P17" s="10"/>
    </row>
    <row r="18" spans="1:119" ht="15.75" thickBot="1">
      <c r="A18" s="12"/>
      <c r="B18" s="42">
        <v>541</v>
      </c>
      <c r="C18" s="19" t="s">
        <v>41</v>
      </c>
      <c r="D18" s="43">
        <v>14291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14291</v>
      </c>
      <c r="O18" s="44">
        <f t="shared" si="2"/>
        <v>42.659701492537316</v>
      </c>
      <c r="P18" s="9"/>
    </row>
    <row r="19" spans="1:119" ht="16.5" thickBot="1">
      <c r="A19" s="13" t="s">
        <v>10</v>
      </c>
      <c r="B19" s="21"/>
      <c r="C19" s="20"/>
      <c r="D19" s="14">
        <f>SUM(D5,D11,D13,D17)</f>
        <v>242873</v>
      </c>
      <c r="E19" s="14">
        <f t="shared" ref="E19:M19" si="6">SUM(E5,E11,E13,E17)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242873</v>
      </c>
      <c r="O19" s="35">
        <f t="shared" si="2"/>
        <v>724.9940298507463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42</v>
      </c>
      <c r="M21" s="90"/>
      <c r="N21" s="90"/>
      <c r="O21" s="39">
        <v>335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132552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132552</v>
      </c>
      <c r="O5" s="30">
        <f t="shared" ref="O5:O15" si="2">(N5/O$17)</f>
        <v>396.86227544910179</v>
      </c>
      <c r="P5" s="6"/>
    </row>
    <row r="6" spans="1:133">
      <c r="A6" s="12"/>
      <c r="B6" s="42">
        <v>511</v>
      </c>
      <c r="C6" s="19" t="s">
        <v>19</v>
      </c>
      <c r="D6" s="43">
        <v>10770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10770</v>
      </c>
      <c r="O6" s="44">
        <f t="shared" si="2"/>
        <v>32.245508982035929</v>
      </c>
      <c r="P6" s="9"/>
    </row>
    <row r="7" spans="1:133">
      <c r="A7" s="12"/>
      <c r="B7" s="42">
        <v>513</v>
      </c>
      <c r="C7" s="19" t="s">
        <v>20</v>
      </c>
      <c r="D7" s="43">
        <v>99538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99538</v>
      </c>
      <c r="O7" s="44">
        <f t="shared" si="2"/>
        <v>298.01796407185628</v>
      </c>
      <c r="P7" s="9"/>
    </row>
    <row r="8" spans="1:133">
      <c r="A8" s="12"/>
      <c r="B8" s="42">
        <v>514</v>
      </c>
      <c r="C8" s="19" t="s">
        <v>21</v>
      </c>
      <c r="D8" s="43">
        <v>5775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5775</v>
      </c>
      <c r="O8" s="44">
        <f t="shared" si="2"/>
        <v>17.290419161676645</v>
      </c>
      <c r="P8" s="9"/>
    </row>
    <row r="9" spans="1:133">
      <c r="A9" s="12"/>
      <c r="B9" s="42">
        <v>515</v>
      </c>
      <c r="C9" s="19" t="s">
        <v>30</v>
      </c>
      <c r="D9" s="43">
        <v>4727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4727</v>
      </c>
      <c r="O9" s="44">
        <f t="shared" si="2"/>
        <v>14.152694610778443</v>
      </c>
      <c r="P9" s="9"/>
    </row>
    <row r="10" spans="1:133">
      <c r="A10" s="12"/>
      <c r="B10" s="42">
        <v>517</v>
      </c>
      <c r="C10" s="19" t="s">
        <v>22</v>
      </c>
      <c r="D10" s="43">
        <v>11742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11742</v>
      </c>
      <c r="O10" s="44">
        <f t="shared" si="2"/>
        <v>35.155688622754489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63380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63380</v>
      </c>
      <c r="O11" s="41">
        <f t="shared" si="2"/>
        <v>189.76047904191617</v>
      </c>
      <c r="P11" s="10"/>
    </row>
    <row r="12" spans="1:133">
      <c r="A12" s="12"/>
      <c r="B12" s="42">
        <v>531</v>
      </c>
      <c r="C12" s="19" t="s">
        <v>24</v>
      </c>
      <c r="D12" s="43">
        <v>5310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5310</v>
      </c>
      <c r="O12" s="44">
        <f t="shared" si="2"/>
        <v>15.898203592814371</v>
      </c>
      <c r="P12" s="9"/>
    </row>
    <row r="13" spans="1:133">
      <c r="A13" s="12"/>
      <c r="B13" s="42">
        <v>534</v>
      </c>
      <c r="C13" s="19" t="s">
        <v>25</v>
      </c>
      <c r="D13" s="43">
        <v>53251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53251</v>
      </c>
      <c r="O13" s="44">
        <f t="shared" si="2"/>
        <v>159.43413173652695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4819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4819</v>
      </c>
      <c r="O14" s="44">
        <f t="shared" si="2"/>
        <v>14.428143712574851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195932</v>
      </c>
      <c r="E15" s="14">
        <f t="shared" ref="E15:M15" si="4">SUM(E5,E11)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195932</v>
      </c>
      <c r="O15" s="35">
        <f t="shared" si="2"/>
        <v>586.62275449101799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334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123185</v>
      </c>
      <c r="E5" s="24">
        <f t="shared" si="0"/>
        <v>0</v>
      </c>
      <c r="F5" s="24">
        <f t="shared" si="0"/>
        <v>12958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136143</v>
      </c>
      <c r="O5" s="30">
        <f t="shared" ref="O5:O15" si="2">(N5/O$17)</f>
        <v>403.98516320474778</v>
      </c>
      <c r="P5" s="6"/>
    </row>
    <row r="6" spans="1:133">
      <c r="A6" s="12"/>
      <c r="B6" s="42">
        <v>511</v>
      </c>
      <c r="C6" s="19" t="s">
        <v>19</v>
      </c>
      <c r="D6" s="43">
        <v>19250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19250</v>
      </c>
      <c r="O6" s="44">
        <f t="shared" si="2"/>
        <v>57.12166172106825</v>
      </c>
      <c r="P6" s="9"/>
    </row>
    <row r="7" spans="1:133">
      <c r="A7" s="12"/>
      <c r="B7" s="42">
        <v>513</v>
      </c>
      <c r="C7" s="19" t="s">
        <v>20</v>
      </c>
      <c r="D7" s="43">
        <v>84426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84426</v>
      </c>
      <c r="O7" s="44">
        <f t="shared" si="2"/>
        <v>250.52225519287833</v>
      </c>
      <c r="P7" s="9"/>
    </row>
    <row r="8" spans="1:133">
      <c r="A8" s="12"/>
      <c r="B8" s="42">
        <v>514</v>
      </c>
      <c r="C8" s="19" t="s">
        <v>21</v>
      </c>
      <c r="D8" s="43">
        <v>19435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19435</v>
      </c>
      <c r="O8" s="44">
        <f t="shared" si="2"/>
        <v>57.67062314540059</v>
      </c>
      <c r="P8" s="9"/>
    </row>
    <row r="9" spans="1:133">
      <c r="A9" s="12"/>
      <c r="B9" s="42">
        <v>515</v>
      </c>
      <c r="C9" s="19" t="s">
        <v>30</v>
      </c>
      <c r="D9" s="43">
        <v>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</v>
      </c>
      <c r="O9" s="44">
        <f t="shared" si="2"/>
        <v>0.21958456973293769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12958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12958</v>
      </c>
      <c r="O10" s="44">
        <f t="shared" si="2"/>
        <v>38.451038575667653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64680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64680</v>
      </c>
      <c r="O11" s="41">
        <f t="shared" si="2"/>
        <v>191.92878338278931</v>
      </c>
      <c r="P11" s="10"/>
    </row>
    <row r="12" spans="1:133">
      <c r="A12" s="12"/>
      <c r="B12" s="42">
        <v>531</v>
      </c>
      <c r="C12" s="19" t="s">
        <v>24</v>
      </c>
      <c r="D12" s="43">
        <v>5951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5951</v>
      </c>
      <c r="O12" s="44">
        <f t="shared" si="2"/>
        <v>17.658753709198812</v>
      </c>
      <c r="P12" s="9"/>
    </row>
    <row r="13" spans="1:133">
      <c r="A13" s="12"/>
      <c r="B13" s="42">
        <v>534</v>
      </c>
      <c r="C13" s="19" t="s">
        <v>25</v>
      </c>
      <c r="D13" s="43">
        <v>54483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54483</v>
      </c>
      <c r="O13" s="44">
        <f t="shared" si="2"/>
        <v>161.67062314540058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4246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4246</v>
      </c>
      <c r="O14" s="44">
        <f t="shared" si="2"/>
        <v>12.599406528189911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187865</v>
      </c>
      <c r="E15" s="14">
        <f t="shared" ref="E15:M15" si="4">SUM(E5,E11)</f>
        <v>0</v>
      </c>
      <c r="F15" s="14">
        <f t="shared" si="4"/>
        <v>12958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200823</v>
      </c>
      <c r="O15" s="35">
        <f t="shared" si="2"/>
        <v>595.91394658753711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337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150143</v>
      </c>
      <c r="E5" s="24">
        <f t="shared" si="0"/>
        <v>0</v>
      </c>
      <c r="F5" s="24">
        <f t="shared" si="0"/>
        <v>14175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164318</v>
      </c>
      <c r="O5" s="30">
        <f t="shared" ref="O5:O15" si="2">(N5/O$17)</f>
        <v>486.14792899408286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62.130177514792898</v>
      </c>
      <c r="P6" s="9"/>
    </row>
    <row r="7" spans="1:133">
      <c r="A7" s="12"/>
      <c r="B7" s="42">
        <v>513</v>
      </c>
      <c r="C7" s="19" t="s">
        <v>20</v>
      </c>
      <c r="D7" s="43">
        <v>82587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82587</v>
      </c>
      <c r="O7" s="44">
        <f t="shared" si="2"/>
        <v>244.34023668639054</v>
      </c>
      <c r="P7" s="9"/>
    </row>
    <row r="8" spans="1:133">
      <c r="A8" s="12"/>
      <c r="B8" s="42">
        <v>514</v>
      </c>
      <c r="C8" s="19" t="s">
        <v>21</v>
      </c>
      <c r="D8" s="43">
        <v>30019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30019</v>
      </c>
      <c r="O8" s="44">
        <f t="shared" si="2"/>
        <v>88.81360946745562</v>
      </c>
      <c r="P8" s="9"/>
    </row>
    <row r="9" spans="1:133">
      <c r="A9" s="12"/>
      <c r="B9" s="42">
        <v>515</v>
      </c>
      <c r="C9" s="19" t="s">
        <v>30</v>
      </c>
      <c r="D9" s="43">
        <v>16537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16537</v>
      </c>
      <c r="O9" s="44">
        <f t="shared" si="2"/>
        <v>48.926035502958577</v>
      </c>
      <c r="P9" s="9"/>
    </row>
    <row r="10" spans="1:133">
      <c r="A10" s="12"/>
      <c r="B10" s="42">
        <v>517</v>
      </c>
      <c r="C10" s="19" t="s">
        <v>22</v>
      </c>
      <c r="D10" s="43">
        <v>0</v>
      </c>
      <c r="E10" s="43">
        <v>0</v>
      </c>
      <c r="F10" s="43">
        <v>14175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14175</v>
      </c>
      <c r="O10" s="44">
        <f t="shared" si="2"/>
        <v>41.937869822485204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71699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71699</v>
      </c>
      <c r="O11" s="41">
        <f t="shared" si="2"/>
        <v>212.12721893491124</v>
      </c>
      <c r="P11" s="10"/>
    </row>
    <row r="12" spans="1:133">
      <c r="A12" s="12"/>
      <c r="B12" s="42">
        <v>531</v>
      </c>
      <c r="C12" s="19" t="s">
        <v>24</v>
      </c>
      <c r="D12" s="43">
        <v>4303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4303</v>
      </c>
      <c r="O12" s="44">
        <f t="shared" si="2"/>
        <v>12.73076923076923</v>
      </c>
      <c r="P12" s="9"/>
    </row>
    <row r="13" spans="1:133">
      <c r="A13" s="12"/>
      <c r="B13" s="42">
        <v>534</v>
      </c>
      <c r="C13" s="19" t="s">
        <v>25</v>
      </c>
      <c r="D13" s="43">
        <v>63609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63609</v>
      </c>
      <c r="O13" s="44">
        <f t="shared" si="2"/>
        <v>188.19230769230768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3787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3787</v>
      </c>
      <c r="O14" s="44">
        <f t="shared" si="2"/>
        <v>11.204142011834319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221842</v>
      </c>
      <c r="E15" s="14">
        <f t="shared" ref="E15:M15" si="4">SUM(E5,E11)</f>
        <v>0</v>
      </c>
      <c r="F15" s="14">
        <f t="shared" si="4"/>
        <v>14175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236017</v>
      </c>
      <c r="O15" s="35">
        <f t="shared" si="2"/>
        <v>698.2751479289941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338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161640</v>
      </c>
      <c r="E5" s="24">
        <f t="shared" si="0"/>
        <v>0</v>
      </c>
      <c r="F5" s="24">
        <f t="shared" si="0"/>
        <v>15343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176983</v>
      </c>
      <c r="O5" s="30">
        <f t="shared" ref="O5:O14" si="2">(N5/O$16)</f>
        <v>293.01821192052978</v>
      </c>
      <c r="P5" s="6"/>
    </row>
    <row r="6" spans="1:133">
      <c r="A6" s="12"/>
      <c r="B6" s="42">
        <v>511</v>
      </c>
      <c r="C6" s="19" t="s">
        <v>19</v>
      </c>
      <c r="D6" s="43">
        <v>21048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21048</v>
      </c>
      <c r="O6" s="44">
        <f t="shared" si="2"/>
        <v>34.847682119205295</v>
      </c>
      <c r="P6" s="9"/>
    </row>
    <row r="7" spans="1:133">
      <c r="A7" s="12"/>
      <c r="B7" s="42">
        <v>513</v>
      </c>
      <c r="C7" s="19" t="s">
        <v>20</v>
      </c>
      <c r="D7" s="43">
        <v>110042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110042</v>
      </c>
      <c r="O7" s="44">
        <f t="shared" si="2"/>
        <v>182.18874172185431</v>
      </c>
      <c r="P7" s="9"/>
    </row>
    <row r="8" spans="1:133">
      <c r="A8" s="12"/>
      <c r="B8" s="42">
        <v>514</v>
      </c>
      <c r="C8" s="19" t="s">
        <v>21</v>
      </c>
      <c r="D8" s="43">
        <v>30550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30550</v>
      </c>
      <c r="O8" s="44">
        <f t="shared" si="2"/>
        <v>50.579470198675494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15343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15343</v>
      </c>
      <c r="O9" s="44">
        <f t="shared" si="2"/>
        <v>25.402317880794701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72496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72496</v>
      </c>
      <c r="O10" s="41">
        <f t="shared" si="2"/>
        <v>120.02649006622516</v>
      </c>
      <c r="P10" s="10"/>
    </row>
    <row r="11" spans="1:133">
      <c r="A11" s="12"/>
      <c r="B11" s="42">
        <v>531</v>
      </c>
      <c r="C11" s="19" t="s">
        <v>24</v>
      </c>
      <c r="D11" s="43">
        <v>4352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4352</v>
      </c>
      <c r="O11" s="44">
        <f t="shared" si="2"/>
        <v>7.2052980132450335</v>
      </c>
      <c r="P11" s="9"/>
    </row>
    <row r="12" spans="1:133">
      <c r="A12" s="12"/>
      <c r="B12" s="42">
        <v>534</v>
      </c>
      <c r="C12" s="19" t="s">
        <v>25</v>
      </c>
      <c r="D12" s="43">
        <v>62829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62829</v>
      </c>
      <c r="O12" s="44">
        <f t="shared" si="2"/>
        <v>104.02152317880795</v>
      </c>
      <c r="P12" s="9"/>
    </row>
    <row r="13" spans="1:133" ht="15.75" thickBot="1">
      <c r="A13" s="12"/>
      <c r="B13" s="42">
        <v>539</v>
      </c>
      <c r="C13" s="19" t="s">
        <v>26</v>
      </c>
      <c r="D13" s="43">
        <v>5315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5315</v>
      </c>
      <c r="O13" s="44">
        <f t="shared" si="2"/>
        <v>8.7996688741721858</v>
      </c>
      <c r="P13" s="9"/>
    </row>
    <row r="14" spans="1:133" ht="16.5" thickBot="1">
      <c r="A14" s="13" t="s">
        <v>10</v>
      </c>
      <c r="B14" s="21"/>
      <c r="C14" s="20"/>
      <c r="D14" s="14">
        <f>SUM(D5,D10)</f>
        <v>234136</v>
      </c>
      <c r="E14" s="14">
        <f t="shared" ref="E14:M14" si="4">SUM(E5,E10)</f>
        <v>0</v>
      </c>
      <c r="F14" s="14">
        <f t="shared" si="4"/>
        <v>15343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1"/>
        <v>249479</v>
      </c>
      <c r="O14" s="35">
        <f t="shared" si="2"/>
        <v>413.04470198675494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27</v>
      </c>
      <c r="M16" s="90"/>
      <c r="N16" s="90"/>
      <c r="O16" s="39">
        <v>604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A17:O17"/>
    <mergeCell ref="L16:N1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205658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205658</v>
      </c>
      <c r="O5" s="30">
        <f t="shared" ref="O5:O15" si="2">(N5/O$17)</f>
        <v>397.79110251450675</v>
      </c>
      <c r="P5" s="6"/>
    </row>
    <row r="6" spans="1:133">
      <c r="A6" s="12"/>
      <c r="B6" s="42">
        <v>511</v>
      </c>
      <c r="C6" s="19" t="s">
        <v>19</v>
      </c>
      <c r="D6" s="43">
        <v>20850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20850</v>
      </c>
      <c r="O6" s="44">
        <f t="shared" si="2"/>
        <v>40.32882011605416</v>
      </c>
      <c r="P6" s="9"/>
    </row>
    <row r="7" spans="1:133">
      <c r="A7" s="12"/>
      <c r="B7" s="42">
        <v>513</v>
      </c>
      <c r="C7" s="19" t="s">
        <v>20</v>
      </c>
      <c r="D7" s="43">
        <v>91591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91591</v>
      </c>
      <c r="O7" s="44">
        <f t="shared" si="2"/>
        <v>177.1586073500967</v>
      </c>
      <c r="P7" s="9"/>
    </row>
    <row r="8" spans="1:133">
      <c r="A8" s="12"/>
      <c r="B8" s="42">
        <v>514</v>
      </c>
      <c r="C8" s="19" t="s">
        <v>21</v>
      </c>
      <c r="D8" s="43">
        <v>56280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56280</v>
      </c>
      <c r="O8" s="44">
        <f t="shared" si="2"/>
        <v>108.85880077369438</v>
      </c>
      <c r="P8" s="9"/>
    </row>
    <row r="9" spans="1:133">
      <c r="A9" s="12"/>
      <c r="B9" s="42">
        <v>515</v>
      </c>
      <c r="C9" s="19" t="s">
        <v>30</v>
      </c>
      <c r="D9" s="43">
        <v>20428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20428</v>
      </c>
      <c r="O9" s="44">
        <f t="shared" si="2"/>
        <v>39.512572533849131</v>
      </c>
      <c r="P9" s="9"/>
    </row>
    <row r="10" spans="1:133">
      <c r="A10" s="12"/>
      <c r="B10" s="42">
        <v>517</v>
      </c>
      <c r="C10" s="19" t="s">
        <v>22</v>
      </c>
      <c r="D10" s="43">
        <v>16509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16509</v>
      </c>
      <c r="O10" s="44">
        <f t="shared" si="2"/>
        <v>31.932301740812377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62606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62606</v>
      </c>
      <c r="O11" s="41">
        <f t="shared" si="2"/>
        <v>121.09477756286267</v>
      </c>
      <c r="P11" s="10"/>
    </row>
    <row r="12" spans="1:133">
      <c r="A12" s="12"/>
      <c r="B12" s="42">
        <v>531</v>
      </c>
      <c r="C12" s="19" t="s">
        <v>24</v>
      </c>
      <c r="D12" s="43">
        <v>4728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4728</v>
      </c>
      <c r="O12" s="44">
        <f t="shared" si="2"/>
        <v>9.1450676982591883</v>
      </c>
      <c r="P12" s="9"/>
    </row>
    <row r="13" spans="1:133">
      <c r="A13" s="12"/>
      <c r="B13" s="42">
        <v>534</v>
      </c>
      <c r="C13" s="19" t="s">
        <v>25</v>
      </c>
      <c r="D13" s="43">
        <v>52640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52640</v>
      </c>
      <c r="O13" s="44">
        <f t="shared" si="2"/>
        <v>101.81818181818181</v>
      </c>
      <c r="P13" s="9"/>
    </row>
    <row r="14" spans="1:133" ht="15.75" thickBot="1">
      <c r="A14" s="12"/>
      <c r="B14" s="42">
        <v>539</v>
      </c>
      <c r="C14" s="19" t="s">
        <v>26</v>
      </c>
      <c r="D14" s="43">
        <v>5238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5238</v>
      </c>
      <c r="O14" s="44">
        <f t="shared" si="2"/>
        <v>10.131528046421664</v>
      </c>
      <c r="P14" s="9"/>
    </row>
    <row r="15" spans="1:133" ht="16.5" thickBot="1">
      <c r="A15" s="13" t="s">
        <v>10</v>
      </c>
      <c r="B15" s="21"/>
      <c r="C15" s="20"/>
      <c r="D15" s="14">
        <f>SUM(D5,D11)</f>
        <v>268264</v>
      </c>
      <c r="E15" s="14">
        <f t="shared" ref="E15:M15" si="4">SUM(E5,E11)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1"/>
        <v>268264</v>
      </c>
      <c r="O15" s="35">
        <f t="shared" si="2"/>
        <v>518.88588007736939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44</v>
      </c>
      <c r="M17" s="90"/>
      <c r="N17" s="90"/>
      <c r="O17" s="39">
        <v>517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230078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230078</v>
      </c>
      <c r="O5" s="30">
        <f t="shared" ref="O5:O19" si="2">(N5/O$21)</f>
        <v>452.01964636542237</v>
      </c>
      <c r="P5" s="6"/>
    </row>
    <row r="6" spans="1:133">
      <c r="A6" s="12"/>
      <c r="B6" s="42">
        <v>511</v>
      </c>
      <c r="C6" s="19" t="s">
        <v>19</v>
      </c>
      <c r="D6" s="43">
        <v>23902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23902</v>
      </c>
      <c r="O6" s="44">
        <f t="shared" si="2"/>
        <v>46.958742632612967</v>
      </c>
      <c r="P6" s="9"/>
    </row>
    <row r="7" spans="1:133">
      <c r="A7" s="12"/>
      <c r="B7" s="42">
        <v>513</v>
      </c>
      <c r="C7" s="19" t="s">
        <v>20</v>
      </c>
      <c r="D7" s="43">
        <v>96714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96714</v>
      </c>
      <c r="O7" s="44">
        <f t="shared" si="2"/>
        <v>190.00785854616896</v>
      </c>
      <c r="P7" s="9"/>
    </row>
    <row r="8" spans="1:133">
      <c r="A8" s="12"/>
      <c r="B8" s="42">
        <v>514</v>
      </c>
      <c r="C8" s="19" t="s">
        <v>21</v>
      </c>
      <c r="D8" s="43">
        <v>53586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53586</v>
      </c>
      <c r="O8" s="44">
        <f t="shared" si="2"/>
        <v>105.2770137524558</v>
      </c>
      <c r="P8" s="9"/>
    </row>
    <row r="9" spans="1:133">
      <c r="A9" s="12"/>
      <c r="B9" s="42">
        <v>515</v>
      </c>
      <c r="C9" s="19" t="s">
        <v>30</v>
      </c>
      <c r="D9" s="43">
        <v>22066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22066</v>
      </c>
      <c r="O9" s="44">
        <f t="shared" si="2"/>
        <v>43.351669941060905</v>
      </c>
      <c r="P9" s="9"/>
    </row>
    <row r="10" spans="1:133">
      <c r="A10" s="12"/>
      <c r="B10" s="42">
        <v>517</v>
      </c>
      <c r="C10" s="19" t="s">
        <v>22</v>
      </c>
      <c r="D10" s="43">
        <v>17539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17539</v>
      </c>
      <c r="O10" s="44">
        <f t="shared" si="2"/>
        <v>34.457760314341847</v>
      </c>
      <c r="P10" s="9"/>
    </row>
    <row r="11" spans="1:133">
      <c r="A11" s="12"/>
      <c r="B11" s="42">
        <v>519</v>
      </c>
      <c r="C11" s="19" t="s">
        <v>55</v>
      </c>
      <c r="D11" s="43">
        <v>16271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16271</v>
      </c>
      <c r="O11" s="44">
        <f t="shared" si="2"/>
        <v>31.966601178781925</v>
      </c>
      <c r="P11" s="9"/>
    </row>
    <row r="12" spans="1:133" ht="15.75">
      <c r="A12" s="26" t="s">
        <v>38</v>
      </c>
      <c r="B12" s="27"/>
      <c r="C12" s="28"/>
      <c r="D12" s="29">
        <f t="shared" ref="D12:M12" si="3">SUM(D13:D13)</f>
        <v>19650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19650</v>
      </c>
      <c r="O12" s="41">
        <f t="shared" si="2"/>
        <v>38.605108055009822</v>
      </c>
      <c r="P12" s="10"/>
    </row>
    <row r="13" spans="1:133">
      <c r="A13" s="12"/>
      <c r="B13" s="42">
        <v>524</v>
      </c>
      <c r="C13" s="19" t="s">
        <v>39</v>
      </c>
      <c r="D13" s="43">
        <v>19650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19650</v>
      </c>
      <c r="O13" s="44">
        <f t="shared" si="2"/>
        <v>38.605108055009822</v>
      </c>
      <c r="P13" s="9"/>
    </row>
    <row r="14" spans="1:133" ht="15.75">
      <c r="A14" s="26" t="s">
        <v>23</v>
      </c>
      <c r="B14" s="27"/>
      <c r="C14" s="28"/>
      <c r="D14" s="29">
        <f t="shared" ref="D14:M14" si="4">SUM(D15:D16)</f>
        <v>46558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46558</v>
      </c>
      <c r="O14" s="41">
        <f t="shared" si="2"/>
        <v>91.469548133595282</v>
      </c>
      <c r="P14" s="10"/>
    </row>
    <row r="15" spans="1:133">
      <c r="A15" s="12"/>
      <c r="B15" s="42">
        <v>534</v>
      </c>
      <c r="C15" s="19" t="s">
        <v>25</v>
      </c>
      <c r="D15" s="43">
        <v>39673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39673</v>
      </c>
      <c r="O15" s="44">
        <f t="shared" si="2"/>
        <v>77.943025540275045</v>
      </c>
      <c r="P15" s="9"/>
    </row>
    <row r="16" spans="1:133">
      <c r="A16" s="12"/>
      <c r="B16" s="42">
        <v>539</v>
      </c>
      <c r="C16" s="19" t="s">
        <v>26</v>
      </c>
      <c r="D16" s="43">
        <v>6885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6885</v>
      </c>
      <c r="O16" s="44">
        <f t="shared" si="2"/>
        <v>13.526522593320236</v>
      </c>
      <c r="P16" s="9"/>
    </row>
    <row r="17" spans="1:119" ht="15.75">
      <c r="A17" s="26" t="s">
        <v>40</v>
      </c>
      <c r="B17" s="27"/>
      <c r="C17" s="28"/>
      <c r="D17" s="29">
        <f t="shared" ref="D17:M17" si="5">SUM(D18:D18)</f>
        <v>1446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1446</v>
      </c>
      <c r="O17" s="41">
        <f t="shared" si="2"/>
        <v>2.8408644400785854</v>
      </c>
      <c r="P17" s="10"/>
    </row>
    <row r="18" spans="1:119" ht="15.75" thickBot="1">
      <c r="A18" s="12"/>
      <c r="B18" s="42">
        <v>541</v>
      </c>
      <c r="C18" s="19" t="s">
        <v>41</v>
      </c>
      <c r="D18" s="43">
        <v>1446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1446</v>
      </c>
      <c r="O18" s="44">
        <f t="shared" si="2"/>
        <v>2.8408644400785854</v>
      </c>
      <c r="P18" s="9"/>
    </row>
    <row r="19" spans="1:119" ht="16.5" thickBot="1">
      <c r="A19" s="13" t="s">
        <v>10</v>
      </c>
      <c r="B19" s="21"/>
      <c r="C19" s="20"/>
      <c r="D19" s="14">
        <f>SUM(D5,D12,D14,D17)</f>
        <v>297732</v>
      </c>
      <c r="E19" s="14">
        <f t="shared" ref="E19:M19" si="6">SUM(E5,E12,E14,E17)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297732</v>
      </c>
      <c r="O19" s="35">
        <f t="shared" si="2"/>
        <v>584.93516699410611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56</v>
      </c>
      <c r="M21" s="90"/>
      <c r="N21" s="90"/>
      <c r="O21" s="39">
        <v>509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116398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5" si="1">SUM(D5:N5)</f>
        <v>116398</v>
      </c>
      <c r="P5" s="30">
        <f t="shared" ref="P5:P15" si="2">(O5/P$17)</f>
        <v>243.00208768267223</v>
      </c>
      <c r="Q5" s="6"/>
    </row>
    <row r="6" spans="1:134">
      <c r="A6" s="12"/>
      <c r="B6" s="42">
        <v>511</v>
      </c>
      <c r="C6" s="19" t="s">
        <v>19</v>
      </c>
      <c r="D6" s="43">
        <v>21200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21200</v>
      </c>
      <c r="P6" s="44">
        <f t="shared" si="2"/>
        <v>44.258872651356995</v>
      </c>
      <c r="Q6" s="9"/>
    </row>
    <row r="7" spans="1:134">
      <c r="A7" s="12"/>
      <c r="B7" s="42">
        <v>513</v>
      </c>
      <c r="C7" s="19" t="s">
        <v>20</v>
      </c>
      <c r="D7" s="43">
        <v>87730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87730</v>
      </c>
      <c r="P7" s="44">
        <f t="shared" si="2"/>
        <v>183.15240083507308</v>
      </c>
      <c r="Q7" s="9"/>
    </row>
    <row r="8" spans="1:134">
      <c r="A8" s="12"/>
      <c r="B8" s="42">
        <v>514</v>
      </c>
      <c r="C8" s="19" t="s">
        <v>21</v>
      </c>
      <c r="D8" s="43">
        <v>7468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7468</v>
      </c>
      <c r="P8" s="44">
        <f t="shared" si="2"/>
        <v>15.590814196242171</v>
      </c>
      <c r="Q8" s="9"/>
    </row>
    <row r="9" spans="1:134" ht="15.75">
      <c r="A9" s="26" t="s">
        <v>38</v>
      </c>
      <c r="B9" s="27"/>
      <c r="C9" s="28"/>
      <c r="D9" s="29">
        <f t="shared" ref="D9:N9" si="3">SUM(D10:D10)</f>
        <v>3323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3323</v>
      </c>
      <c r="P9" s="41">
        <f t="shared" si="2"/>
        <v>6.937369519832985</v>
      </c>
      <c r="Q9" s="10"/>
    </row>
    <row r="10" spans="1:134">
      <c r="A10" s="12"/>
      <c r="B10" s="42">
        <v>524</v>
      </c>
      <c r="C10" s="19" t="s">
        <v>39</v>
      </c>
      <c r="D10" s="43">
        <v>3323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3323</v>
      </c>
      <c r="P10" s="44">
        <f t="shared" si="2"/>
        <v>6.937369519832985</v>
      </c>
      <c r="Q10" s="9"/>
    </row>
    <row r="11" spans="1:134" ht="15.75">
      <c r="A11" s="26" t="s">
        <v>23</v>
      </c>
      <c r="B11" s="27"/>
      <c r="C11" s="28"/>
      <c r="D11" s="29">
        <f t="shared" ref="D11:N11" si="4">SUM(D12:D12)</f>
        <v>76511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76511</v>
      </c>
      <c r="P11" s="41">
        <f t="shared" si="2"/>
        <v>159.73068893528185</v>
      </c>
      <c r="Q11" s="10"/>
    </row>
    <row r="12" spans="1:134">
      <c r="A12" s="12"/>
      <c r="B12" s="42">
        <v>534</v>
      </c>
      <c r="C12" s="19" t="s">
        <v>25</v>
      </c>
      <c r="D12" s="43">
        <v>76511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76511</v>
      </c>
      <c r="P12" s="44">
        <f t="shared" si="2"/>
        <v>159.73068893528185</v>
      </c>
      <c r="Q12" s="9"/>
    </row>
    <row r="13" spans="1:134" ht="15.75">
      <c r="A13" s="26" t="s">
        <v>40</v>
      </c>
      <c r="B13" s="27"/>
      <c r="C13" s="28"/>
      <c r="D13" s="29">
        <f t="shared" ref="D13:N13" si="5">SUM(D14:D14)</f>
        <v>8044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8044</v>
      </c>
      <c r="P13" s="41">
        <f t="shared" si="2"/>
        <v>16.793319415448853</v>
      </c>
      <c r="Q13" s="10"/>
    </row>
    <row r="14" spans="1:134" ht="15.75" thickBot="1">
      <c r="A14" s="12"/>
      <c r="B14" s="42">
        <v>541</v>
      </c>
      <c r="C14" s="19" t="s">
        <v>41</v>
      </c>
      <c r="D14" s="43">
        <v>8044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8044</v>
      </c>
      <c r="P14" s="44">
        <f t="shared" si="2"/>
        <v>16.793319415448853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204276</v>
      </c>
      <c r="E15" s="14">
        <f t="shared" ref="E15:N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1"/>
        <v>204276</v>
      </c>
      <c r="P15" s="35">
        <f t="shared" si="2"/>
        <v>426.46346555323589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71</v>
      </c>
      <c r="N17" s="90"/>
      <c r="O17" s="90"/>
      <c r="P17" s="39">
        <v>479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205273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205273</v>
      </c>
      <c r="O5" s="30">
        <f t="shared" ref="O5:O15" si="2">(N5/O$17)</f>
        <v>537.36387434554979</v>
      </c>
      <c r="P5" s="6"/>
    </row>
    <row r="6" spans="1:133">
      <c r="A6" s="12"/>
      <c r="B6" s="42">
        <v>511</v>
      </c>
      <c r="C6" s="19" t="s">
        <v>19</v>
      </c>
      <c r="D6" s="43">
        <v>21113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21113</v>
      </c>
      <c r="O6" s="44">
        <f t="shared" si="2"/>
        <v>55.269633507853406</v>
      </c>
      <c r="P6" s="9"/>
    </row>
    <row r="7" spans="1:133">
      <c r="A7" s="12"/>
      <c r="B7" s="42">
        <v>513</v>
      </c>
      <c r="C7" s="19" t="s">
        <v>20</v>
      </c>
      <c r="D7" s="43">
        <v>171730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171730</v>
      </c>
      <c r="O7" s="44">
        <f t="shared" si="2"/>
        <v>449.55497382198951</v>
      </c>
      <c r="P7" s="9"/>
    </row>
    <row r="8" spans="1:133">
      <c r="A8" s="12"/>
      <c r="B8" s="42">
        <v>514</v>
      </c>
      <c r="C8" s="19" t="s">
        <v>21</v>
      </c>
      <c r="D8" s="43">
        <v>12430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12430</v>
      </c>
      <c r="O8" s="44">
        <f t="shared" si="2"/>
        <v>32.539267015706805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3530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3530</v>
      </c>
      <c r="O9" s="41">
        <f t="shared" si="2"/>
        <v>9.2408376963350793</v>
      </c>
      <c r="P9" s="10"/>
    </row>
    <row r="10" spans="1:133">
      <c r="A10" s="12"/>
      <c r="B10" s="42">
        <v>524</v>
      </c>
      <c r="C10" s="19" t="s">
        <v>39</v>
      </c>
      <c r="D10" s="43">
        <v>3530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3530</v>
      </c>
      <c r="O10" s="44">
        <f t="shared" si="2"/>
        <v>9.2408376963350793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78234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78234</v>
      </c>
      <c r="O11" s="41">
        <f t="shared" si="2"/>
        <v>204.80104712041884</v>
      </c>
      <c r="P11" s="10"/>
    </row>
    <row r="12" spans="1:133">
      <c r="A12" s="12"/>
      <c r="B12" s="42">
        <v>534</v>
      </c>
      <c r="C12" s="19" t="s">
        <v>47</v>
      </c>
      <c r="D12" s="43">
        <v>78234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78234</v>
      </c>
      <c r="O12" s="44">
        <f t="shared" si="2"/>
        <v>204.80104712041884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11212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11212</v>
      </c>
      <c r="O13" s="41">
        <f t="shared" si="2"/>
        <v>29.350785340314136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11212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11212</v>
      </c>
      <c r="O14" s="44">
        <f t="shared" si="2"/>
        <v>29.350785340314136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298249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298249</v>
      </c>
      <c r="O15" s="35">
        <f t="shared" si="2"/>
        <v>780.75654450261777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66</v>
      </c>
      <c r="M17" s="90"/>
      <c r="N17" s="90"/>
      <c r="O17" s="39">
        <v>382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115962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115962</v>
      </c>
      <c r="O5" s="30">
        <f t="shared" ref="O5:O15" si="2">(N5/O$17)</f>
        <v>311.72580645161293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56.451612903225808</v>
      </c>
      <c r="P6" s="9"/>
    </row>
    <row r="7" spans="1:133">
      <c r="A7" s="12"/>
      <c r="B7" s="42">
        <v>513</v>
      </c>
      <c r="C7" s="19" t="s">
        <v>20</v>
      </c>
      <c r="D7" s="43">
        <v>90687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90687</v>
      </c>
      <c r="O7" s="44">
        <f t="shared" si="2"/>
        <v>243.78225806451613</v>
      </c>
      <c r="P7" s="9"/>
    </row>
    <row r="8" spans="1:133">
      <c r="A8" s="12"/>
      <c r="B8" s="42">
        <v>514</v>
      </c>
      <c r="C8" s="19" t="s">
        <v>21</v>
      </c>
      <c r="D8" s="43">
        <v>4275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4275</v>
      </c>
      <c r="O8" s="44">
        <f t="shared" si="2"/>
        <v>11.491935483870968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2294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2294</v>
      </c>
      <c r="O9" s="41">
        <f t="shared" si="2"/>
        <v>6.166666666666667</v>
      </c>
      <c r="P9" s="10"/>
    </row>
    <row r="10" spans="1:133">
      <c r="A10" s="12"/>
      <c r="B10" s="42">
        <v>524</v>
      </c>
      <c r="C10" s="19" t="s">
        <v>39</v>
      </c>
      <c r="D10" s="43">
        <v>2294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2294</v>
      </c>
      <c r="O10" s="44">
        <f t="shared" si="2"/>
        <v>6.166666666666667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76233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76233</v>
      </c>
      <c r="O11" s="41">
        <f t="shared" si="2"/>
        <v>204.92741935483872</v>
      </c>
      <c r="P11" s="10"/>
    </row>
    <row r="12" spans="1:133">
      <c r="A12" s="12"/>
      <c r="B12" s="42">
        <v>539</v>
      </c>
      <c r="C12" s="19" t="s">
        <v>26</v>
      </c>
      <c r="D12" s="43">
        <v>76233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76233</v>
      </c>
      <c r="O12" s="44">
        <f t="shared" si="2"/>
        <v>204.92741935483872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28539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28539</v>
      </c>
      <c r="O13" s="41">
        <f t="shared" si="2"/>
        <v>76.717741935483872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28539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28539</v>
      </c>
      <c r="O14" s="44">
        <f t="shared" si="2"/>
        <v>76.717741935483872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223028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223028</v>
      </c>
      <c r="O15" s="35">
        <f t="shared" si="2"/>
        <v>599.53763440860212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64</v>
      </c>
      <c r="M17" s="90"/>
      <c r="N17" s="90"/>
      <c r="O17" s="39">
        <v>372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105159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105159</v>
      </c>
      <c r="O5" s="30">
        <f t="shared" ref="O5:O15" si="2">(N5/O$17)</f>
        <v>295.39044943820227</v>
      </c>
      <c r="P5" s="6"/>
    </row>
    <row r="6" spans="1:133">
      <c r="A6" s="12"/>
      <c r="B6" s="42">
        <v>511</v>
      </c>
      <c r="C6" s="19" t="s">
        <v>19</v>
      </c>
      <c r="D6" s="43">
        <v>21000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21000</v>
      </c>
      <c r="O6" s="44">
        <f t="shared" si="2"/>
        <v>58.988764044943821</v>
      </c>
      <c r="P6" s="9"/>
    </row>
    <row r="7" spans="1:133">
      <c r="A7" s="12"/>
      <c r="B7" s="42">
        <v>513</v>
      </c>
      <c r="C7" s="19" t="s">
        <v>20</v>
      </c>
      <c r="D7" s="43">
        <v>77014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77014</v>
      </c>
      <c r="O7" s="44">
        <f t="shared" si="2"/>
        <v>216.33146067415731</v>
      </c>
      <c r="P7" s="9"/>
    </row>
    <row r="8" spans="1:133">
      <c r="A8" s="12"/>
      <c r="B8" s="42">
        <v>514</v>
      </c>
      <c r="C8" s="19" t="s">
        <v>21</v>
      </c>
      <c r="D8" s="43">
        <v>7145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7145</v>
      </c>
      <c r="O8" s="44">
        <f t="shared" si="2"/>
        <v>20.070224719101123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3043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3043</v>
      </c>
      <c r="O9" s="41">
        <f t="shared" si="2"/>
        <v>8.5477528089887649</v>
      </c>
      <c r="P9" s="10"/>
    </row>
    <row r="10" spans="1:133">
      <c r="A10" s="12"/>
      <c r="B10" s="42">
        <v>524</v>
      </c>
      <c r="C10" s="19" t="s">
        <v>39</v>
      </c>
      <c r="D10" s="43">
        <v>3043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3043</v>
      </c>
      <c r="O10" s="44">
        <f t="shared" si="2"/>
        <v>8.5477528089887649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75247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75247</v>
      </c>
      <c r="O11" s="41">
        <f t="shared" si="2"/>
        <v>211.36797752808988</v>
      </c>
      <c r="P11" s="10"/>
    </row>
    <row r="12" spans="1:133">
      <c r="A12" s="12"/>
      <c r="B12" s="42">
        <v>534</v>
      </c>
      <c r="C12" s="19" t="s">
        <v>47</v>
      </c>
      <c r="D12" s="43">
        <v>75247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75247</v>
      </c>
      <c r="O12" s="44">
        <f t="shared" si="2"/>
        <v>211.36797752808988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10212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10212</v>
      </c>
      <c r="O13" s="41">
        <f t="shared" si="2"/>
        <v>28.685393258426966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10212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10212</v>
      </c>
      <c r="O14" s="44">
        <f t="shared" si="2"/>
        <v>28.685393258426966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193661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193661</v>
      </c>
      <c r="O15" s="35">
        <f t="shared" si="2"/>
        <v>543.99157303370782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62</v>
      </c>
      <c r="M17" s="90"/>
      <c r="N17" s="90"/>
      <c r="O17" s="39">
        <v>356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105304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105304</v>
      </c>
      <c r="O5" s="30">
        <f t="shared" ref="O5:O15" si="2">(N5/O$17)</f>
        <v>280.06382978723406</v>
      </c>
      <c r="P5" s="6"/>
    </row>
    <row r="6" spans="1:133">
      <c r="A6" s="12"/>
      <c r="B6" s="42">
        <v>511</v>
      </c>
      <c r="C6" s="19" t="s">
        <v>19</v>
      </c>
      <c r="D6" s="43">
        <v>20875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20875</v>
      </c>
      <c r="O6" s="44">
        <f t="shared" si="2"/>
        <v>55.518617021276597</v>
      </c>
      <c r="P6" s="9"/>
    </row>
    <row r="7" spans="1:133">
      <c r="A7" s="12"/>
      <c r="B7" s="42">
        <v>513</v>
      </c>
      <c r="C7" s="19" t="s">
        <v>20</v>
      </c>
      <c r="D7" s="43">
        <v>75561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75561</v>
      </c>
      <c r="O7" s="44">
        <f t="shared" si="2"/>
        <v>200.96010638297872</v>
      </c>
      <c r="P7" s="9"/>
    </row>
    <row r="8" spans="1:133">
      <c r="A8" s="12"/>
      <c r="B8" s="42">
        <v>514</v>
      </c>
      <c r="C8" s="19" t="s">
        <v>21</v>
      </c>
      <c r="D8" s="43">
        <v>8868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8868</v>
      </c>
      <c r="O8" s="44">
        <f t="shared" si="2"/>
        <v>23.585106382978722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2871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2871</v>
      </c>
      <c r="O9" s="41">
        <f t="shared" si="2"/>
        <v>7.6356382978723403</v>
      </c>
      <c r="P9" s="10"/>
    </row>
    <row r="10" spans="1:133">
      <c r="A10" s="12"/>
      <c r="B10" s="42">
        <v>524</v>
      </c>
      <c r="C10" s="19" t="s">
        <v>39</v>
      </c>
      <c r="D10" s="43">
        <v>2871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2871</v>
      </c>
      <c r="O10" s="44">
        <f t="shared" si="2"/>
        <v>7.6356382978723403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66478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66478</v>
      </c>
      <c r="O11" s="41">
        <f t="shared" si="2"/>
        <v>176.80319148936169</v>
      </c>
      <c r="P11" s="10"/>
    </row>
    <row r="12" spans="1:133">
      <c r="A12" s="12"/>
      <c r="B12" s="42">
        <v>534</v>
      </c>
      <c r="C12" s="19" t="s">
        <v>47</v>
      </c>
      <c r="D12" s="43">
        <v>66478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66478</v>
      </c>
      <c r="O12" s="44">
        <f t="shared" si="2"/>
        <v>176.80319148936169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78810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78810</v>
      </c>
      <c r="O13" s="41">
        <f t="shared" si="2"/>
        <v>209.60106382978722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78810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78810</v>
      </c>
      <c r="O14" s="44">
        <f t="shared" si="2"/>
        <v>209.60106382978722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253463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253463</v>
      </c>
      <c r="O15" s="35">
        <f t="shared" si="2"/>
        <v>674.10372340425533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253463</v>
      </c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376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104181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104181</v>
      </c>
      <c r="O5" s="30">
        <f t="shared" ref="O5:O15" si="2">(N5/O$17)</f>
        <v>282.33333333333331</v>
      </c>
      <c r="P5" s="6"/>
    </row>
    <row r="6" spans="1:133">
      <c r="A6" s="12"/>
      <c r="B6" s="42">
        <v>511</v>
      </c>
      <c r="C6" s="19" t="s">
        <v>19</v>
      </c>
      <c r="D6" s="43">
        <v>10431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10431</v>
      </c>
      <c r="O6" s="44">
        <f t="shared" si="2"/>
        <v>28.26829268292683</v>
      </c>
      <c r="P6" s="9"/>
    </row>
    <row r="7" spans="1:133">
      <c r="A7" s="12"/>
      <c r="B7" s="42">
        <v>513</v>
      </c>
      <c r="C7" s="19" t="s">
        <v>20</v>
      </c>
      <c r="D7" s="43">
        <v>84178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84178</v>
      </c>
      <c r="O7" s="44">
        <f t="shared" si="2"/>
        <v>228.12466124661248</v>
      </c>
      <c r="P7" s="9"/>
    </row>
    <row r="8" spans="1:133">
      <c r="A8" s="12"/>
      <c r="B8" s="42">
        <v>514</v>
      </c>
      <c r="C8" s="19" t="s">
        <v>21</v>
      </c>
      <c r="D8" s="43">
        <v>9572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9572</v>
      </c>
      <c r="O8" s="44">
        <f t="shared" si="2"/>
        <v>25.940379403794037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2616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2616</v>
      </c>
      <c r="O9" s="41">
        <f t="shared" si="2"/>
        <v>7.0894308943089435</v>
      </c>
      <c r="P9" s="10"/>
    </row>
    <row r="10" spans="1:133">
      <c r="A10" s="12"/>
      <c r="B10" s="42">
        <v>524</v>
      </c>
      <c r="C10" s="19" t="s">
        <v>39</v>
      </c>
      <c r="D10" s="43">
        <v>2616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2616</v>
      </c>
      <c r="O10" s="44">
        <f t="shared" si="2"/>
        <v>7.0894308943089435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58477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58477</v>
      </c>
      <c r="O11" s="41">
        <f t="shared" si="2"/>
        <v>158.47425474254743</v>
      </c>
      <c r="P11" s="10"/>
    </row>
    <row r="12" spans="1:133">
      <c r="A12" s="12"/>
      <c r="B12" s="42">
        <v>534</v>
      </c>
      <c r="C12" s="19" t="s">
        <v>47</v>
      </c>
      <c r="D12" s="43">
        <v>58477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58477</v>
      </c>
      <c r="O12" s="44">
        <f t="shared" si="2"/>
        <v>158.47425474254743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3141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3141</v>
      </c>
      <c r="O13" s="41">
        <f t="shared" si="2"/>
        <v>8.5121951219512191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3141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3141</v>
      </c>
      <c r="O14" s="44">
        <f t="shared" si="2"/>
        <v>8.5121951219512191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168415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168415</v>
      </c>
      <c r="O15" s="35">
        <f t="shared" si="2"/>
        <v>456.40921409214093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369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389058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389058</v>
      </c>
      <c r="O5" s="30">
        <f t="shared" ref="O5:O15" si="2">(N5/O$17)</f>
        <v>1092.8595505617977</v>
      </c>
      <c r="P5" s="6"/>
    </row>
    <row r="6" spans="1:133">
      <c r="A6" s="12"/>
      <c r="B6" s="42">
        <v>511</v>
      </c>
      <c r="C6" s="19" t="s">
        <v>19</v>
      </c>
      <c r="D6" s="43">
        <v>10498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10498</v>
      </c>
      <c r="O6" s="44">
        <f t="shared" si="2"/>
        <v>29.488764044943821</v>
      </c>
      <c r="P6" s="9"/>
    </row>
    <row r="7" spans="1:133">
      <c r="A7" s="12"/>
      <c r="B7" s="42">
        <v>513</v>
      </c>
      <c r="C7" s="19" t="s">
        <v>20</v>
      </c>
      <c r="D7" s="43">
        <v>373848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373848</v>
      </c>
      <c r="O7" s="44">
        <f t="shared" si="2"/>
        <v>1050.1348314606741</v>
      </c>
      <c r="P7" s="9"/>
    </row>
    <row r="8" spans="1:133">
      <c r="A8" s="12"/>
      <c r="B8" s="42">
        <v>514</v>
      </c>
      <c r="C8" s="19" t="s">
        <v>21</v>
      </c>
      <c r="D8" s="43">
        <v>4712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4712</v>
      </c>
      <c r="O8" s="44">
        <f t="shared" si="2"/>
        <v>13.235955056179776</v>
      </c>
      <c r="P8" s="9"/>
    </row>
    <row r="9" spans="1:133" ht="15.75">
      <c r="A9" s="26" t="s">
        <v>38</v>
      </c>
      <c r="B9" s="27"/>
      <c r="C9" s="28"/>
      <c r="D9" s="29">
        <f t="shared" ref="D9:M9" si="3">SUM(D10:D10)</f>
        <v>3813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3813</v>
      </c>
      <c r="O9" s="41">
        <f t="shared" si="2"/>
        <v>10.710674157303371</v>
      </c>
      <c r="P9" s="10"/>
    </row>
    <row r="10" spans="1:133">
      <c r="A10" s="12"/>
      <c r="B10" s="42">
        <v>524</v>
      </c>
      <c r="C10" s="19" t="s">
        <v>39</v>
      </c>
      <c r="D10" s="43">
        <v>3813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3813</v>
      </c>
      <c r="O10" s="44">
        <f t="shared" si="2"/>
        <v>10.710674157303371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SUM(D12:D12)</f>
        <v>55917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55917</v>
      </c>
      <c r="O11" s="41">
        <f t="shared" si="2"/>
        <v>157.07022471910113</v>
      </c>
      <c r="P11" s="10"/>
    </row>
    <row r="12" spans="1:133">
      <c r="A12" s="12"/>
      <c r="B12" s="42">
        <v>534</v>
      </c>
      <c r="C12" s="19" t="s">
        <v>47</v>
      </c>
      <c r="D12" s="43">
        <v>55917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55917</v>
      </c>
      <c r="O12" s="44">
        <f t="shared" si="2"/>
        <v>157.07022471910113</v>
      </c>
      <c r="P12" s="9"/>
    </row>
    <row r="13" spans="1:133" ht="15.75">
      <c r="A13" s="26" t="s">
        <v>40</v>
      </c>
      <c r="B13" s="27"/>
      <c r="C13" s="28"/>
      <c r="D13" s="29">
        <f t="shared" ref="D13:M13" si="5">SUM(D14:D14)</f>
        <v>23058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23058</v>
      </c>
      <c r="O13" s="41">
        <f t="shared" si="2"/>
        <v>64.769662921348313</v>
      </c>
      <c r="P13" s="10"/>
    </row>
    <row r="14" spans="1:133" ht="15.75" thickBot="1">
      <c r="A14" s="12"/>
      <c r="B14" s="42">
        <v>541</v>
      </c>
      <c r="C14" s="19" t="s">
        <v>48</v>
      </c>
      <c r="D14" s="43">
        <v>23058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23058</v>
      </c>
      <c r="O14" s="44">
        <f t="shared" si="2"/>
        <v>64.769662921348313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471846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471846</v>
      </c>
      <c r="O15" s="35">
        <f t="shared" si="2"/>
        <v>1325.4101123595506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53</v>
      </c>
      <c r="M17" s="90"/>
      <c r="N17" s="90"/>
      <c r="O17" s="39">
        <v>356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146604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146604</v>
      </c>
      <c r="O5" s="58">
        <f t="shared" ref="O5:O22" si="2">(N5/O$24)</f>
        <v>433.73964497041419</v>
      </c>
      <c r="P5" s="59"/>
    </row>
    <row r="6" spans="1:133">
      <c r="A6" s="61"/>
      <c r="B6" s="62">
        <v>511</v>
      </c>
      <c r="C6" s="63" t="s">
        <v>19</v>
      </c>
      <c r="D6" s="64">
        <v>10500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10500</v>
      </c>
      <c r="O6" s="65">
        <f t="shared" si="2"/>
        <v>31.065088757396449</v>
      </c>
      <c r="P6" s="66"/>
    </row>
    <row r="7" spans="1:133">
      <c r="A7" s="61"/>
      <c r="B7" s="62">
        <v>513</v>
      </c>
      <c r="C7" s="63" t="s">
        <v>20</v>
      </c>
      <c r="D7" s="64">
        <v>49738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49738</v>
      </c>
      <c r="O7" s="65">
        <f t="shared" si="2"/>
        <v>147.15384615384616</v>
      </c>
      <c r="P7" s="66"/>
    </row>
    <row r="8" spans="1:133">
      <c r="A8" s="61"/>
      <c r="B8" s="62">
        <v>514</v>
      </c>
      <c r="C8" s="63" t="s">
        <v>21</v>
      </c>
      <c r="D8" s="64">
        <v>5890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5890</v>
      </c>
      <c r="O8" s="65">
        <f t="shared" si="2"/>
        <v>17.42603550295858</v>
      </c>
      <c r="P8" s="66"/>
    </row>
    <row r="9" spans="1:133">
      <c r="A9" s="61"/>
      <c r="B9" s="62">
        <v>515</v>
      </c>
      <c r="C9" s="63" t="s">
        <v>30</v>
      </c>
      <c r="D9" s="64">
        <v>2225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2225</v>
      </c>
      <c r="O9" s="65">
        <f t="shared" si="2"/>
        <v>6.5828402366863905</v>
      </c>
      <c r="P9" s="66"/>
    </row>
    <row r="10" spans="1:133">
      <c r="A10" s="61"/>
      <c r="B10" s="62">
        <v>517</v>
      </c>
      <c r="C10" s="63" t="s">
        <v>22</v>
      </c>
      <c r="D10" s="64">
        <v>43331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43331</v>
      </c>
      <c r="O10" s="65">
        <f t="shared" si="2"/>
        <v>128.19822485207101</v>
      </c>
      <c r="P10" s="66"/>
    </row>
    <row r="11" spans="1:133">
      <c r="A11" s="61"/>
      <c r="B11" s="62">
        <v>519</v>
      </c>
      <c r="C11" s="63" t="s">
        <v>46</v>
      </c>
      <c r="D11" s="64">
        <v>34920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34920</v>
      </c>
      <c r="O11" s="65">
        <f t="shared" si="2"/>
        <v>103.31360946745562</v>
      </c>
      <c r="P11" s="66"/>
    </row>
    <row r="12" spans="1:133" ht="15.75">
      <c r="A12" s="67" t="s">
        <v>38</v>
      </c>
      <c r="B12" s="68"/>
      <c r="C12" s="69"/>
      <c r="D12" s="70">
        <f t="shared" ref="D12:M12" si="3">SUM(D13:D13)</f>
        <v>28450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28450</v>
      </c>
      <c r="O12" s="72">
        <f t="shared" si="2"/>
        <v>84.171597633136088</v>
      </c>
      <c r="P12" s="73"/>
    </row>
    <row r="13" spans="1:133">
      <c r="A13" s="61"/>
      <c r="B13" s="62">
        <v>524</v>
      </c>
      <c r="C13" s="63" t="s">
        <v>39</v>
      </c>
      <c r="D13" s="64">
        <v>28450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28450</v>
      </c>
      <c r="O13" s="65">
        <f t="shared" si="2"/>
        <v>84.171597633136088</v>
      </c>
      <c r="P13" s="66"/>
    </row>
    <row r="14" spans="1:133" ht="15.75">
      <c r="A14" s="67" t="s">
        <v>23</v>
      </c>
      <c r="B14" s="68"/>
      <c r="C14" s="69"/>
      <c r="D14" s="70">
        <f t="shared" ref="D14:M14" si="4">SUM(D15:D17)</f>
        <v>75609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75609</v>
      </c>
      <c r="O14" s="72">
        <f t="shared" si="2"/>
        <v>223.69526627218934</v>
      </c>
      <c r="P14" s="73"/>
    </row>
    <row r="15" spans="1:133">
      <c r="A15" s="61"/>
      <c r="B15" s="62">
        <v>531</v>
      </c>
      <c r="C15" s="63" t="s">
        <v>24</v>
      </c>
      <c r="D15" s="64">
        <v>3704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3704</v>
      </c>
      <c r="O15" s="65">
        <f t="shared" si="2"/>
        <v>10.958579881656805</v>
      </c>
      <c r="P15" s="66"/>
    </row>
    <row r="16" spans="1:133">
      <c r="A16" s="61"/>
      <c r="B16" s="62">
        <v>534</v>
      </c>
      <c r="C16" s="63" t="s">
        <v>47</v>
      </c>
      <c r="D16" s="64">
        <v>54026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54026</v>
      </c>
      <c r="O16" s="65">
        <f t="shared" si="2"/>
        <v>159.84023668639054</v>
      </c>
      <c r="P16" s="66"/>
    </row>
    <row r="17" spans="1:119">
      <c r="A17" s="61"/>
      <c r="B17" s="62">
        <v>539</v>
      </c>
      <c r="C17" s="63" t="s">
        <v>26</v>
      </c>
      <c r="D17" s="64">
        <v>17879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17879</v>
      </c>
      <c r="O17" s="65">
        <f t="shared" si="2"/>
        <v>52.896449704142015</v>
      </c>
      <c r="P17" s="66"/>
    </row>
    <row r="18" spans="1:119" ht="15.75">
      <c r="A18" s="67" t="s">
        <v>40</v>
      </c>
      <c r="B18" s="68"/>
      <c r="C18" s="69"/>
      <c r="D18" s="70">
        <f t="shared" ref="D18:M18" si="5">SUM(D19:D19)</f>
        <v>11122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11122</v>
      </c>
      <c r="O18" s="72">
        <f t="shared" si="2"/>
        <v>32.905325443786985</v>
      </c>
      <c r="P18" s="73"/>
    </row>
    <row r="19" spans="1:119">
      <c r="A19" s="61"/>
      <c r="B19" s="62">
        <v>541</v>
      </c>
      <c r="C19" s="63" t="s">
        <v>48</v>
      </c>
      <c r="D19" s="64">
        <v>11122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11122</v>
      </c>
      <c r="O19" s="65">
        <f t="shared" si="2"/>
        <v>32.905325443786985</v>
      </c>
      <c r="P19" s="66"/>
    </row>
    <row r="20" spans="1:119" ht="15.75">
      <c r="A20" s="67" t="s">
        <v>49</v>
      </c>
      <c r="B20" s="68"/>
      <c r="C20" s="69"/>
      <c r="D20" s="70">
        <f t="shared" ref="D20:M20" si="6">SUM(D21:D21)</f>
        <v>559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559</v>
      </c>
      <c r="O20" s="72">
        <f t="shared" si="2"/>
        <v>1.6538461538461537</v>
      </c>
      <c r="P20" s="66"/>
    </row>
    <row r="21" spans="1:119" ht="15.75" thickBot="1">
      <c r="A21" s="61"/>
      <c r="B21" s="62">
        <v>572</v>
      </c>
      <c r="C21" s="63" t="s">
        <v>50</v>
      </c>
      <c r="D21" s="64">
        <v>559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559</v>
      </c>
      <c r="O21" s="65">
        <f t="shared" si="2"/>
        <v>1.6538461538461537</v>
      </c>
      <c r="P21" s="66"/>
    </row>
    <row r="22" spans="1:119" ht="16.5" thickBot="1">
      <c r="A22" s="74" t="s">
        <v>10</v>
      </c>
      <c r="B22" s="75"/>
      <c r="C22" s="76"/>
      <c r="D22" s="77">
        <f>SUM(D5,D12,D14,D18,D20)</f>
        <v>262344</v>
      </c>
      <c r="E22" s="77">
        <f t="shared" ref="E22:M22" si="7">SUM(E5,E12,E14,E18,E20)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262344</v>
      </c>
      <c r="O22" s="78">
        <f t="shared" si="2"/>
        <v>776.16568047337273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51</v>
      </c>
      <c r="M24" s="114"/>
      <c r="N24" s="114"/>
      <c r="O24" s="88">
        <v>338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2023-06-29T18:34:16Z</cp:lastPrinted>
  <dcterms:created xsi:type="dcterms:W3CDTF">2000-08-31T21:26:31Z</dcterms:created>
  <dcterms:modified xsi:type="dcterms:W3CDTF">2023-06-29T18:34:28Z</dcterms:modified>
</cp:coreProperties>
</file>