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'2008'!$A$1:$O$77</definedName>
    <definedName name="_xlnm.Print_Area" localSheetId="13">'2009'!$A$1:$O$77</definedName>
    <definedName name="_xlnm.Print_Area" localSheetId="12">'2010'!$A$1:$O$77</definedName>
    <definedName name="_xlnm.Print_Area" localSheetId="11">'2011'!$A$1:$O$75</definedName>
    <definedName name="_xlnm.Print_Area" localSheetId="10">'2012'!$A$1:$O$79</definedName>
    <definedName name="_xlnm.Print_Area" localSheetId="9">'2013'!$A$1:$O$76</definedName>
    <definedName name="_xlnm.Print_Area" localSheetId="8">'2014'!$A$1:$O$79</definedName>
    <definedName name="_xlnm.Print_Area" localSheetId="7">'2015'!$A$1:$O$78</definedName>
    <definedName name="_xlnm.Print_Area" localSheetId="6">'2016'!$A$1:$O$88</definedName>
    <definedName name="_xlnm.Print_Area" localSheetId="5">'2017'!$A$1:$O$89</definedName>
    <definedName name="_xlnm.Print_Area" localSheetId="4">'2018'!$A$1:$O$88</definedName>
    <definedName name="_xlnm.Print_Area" localSheetId="3">'2019'!$A$1:$O$89</definedName>
    <definedName name="_xlnm.Print_Area" localSheetId="2">'2020'!$A$1:$O$87</definedName>
    <definedName name="_xlnm.Print_Area" localSheetId="1">'2021'!$A$1:$P$79</definedName>
    <definedName name="_xlnm.Print_Area" localSheetId="0">'2022'!$A$1:$P$79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4" i="47" l="1"/>
  <c r="P74" i="47" s="1"/>
  <c r="O73" i="47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1" i="47"/>
  <c r="P61" i="47" s="1"/>
  <c r="O54" i="47"/>
  <c r="P54" i="47" s="1"/>
  <c r="O36" i="47"/>
  <c r="P36" i="47" s="1"/>
  <c r="H75" i="47"/>
  <c r="O25" i="47"/>
  <c r="P25" i="47" s="1"/>
  <c r="N75" i="47"/>
  <c r="G75" i="47"/>
  <c r="M75" i="47"/>
  <c r="D75" i="47"/>
  <c r="F75" i="47"/>
  <c r="I75" i="47"/>
  <c r="O16" i="47"/>
  <c r="P16" i="47" s="1"/>
  <c r="J75" i="47"/>
  <c r="L75" i="47"/>
  <c r="K75" i="47"/>
  <c r="E75" i="47"/>
  <c r="O5" i="47"/>
  <c r="P5" i="47" s="1"/>
  <c r="O74" i="46"/>
  <c r="P74" i="46"/>
  <c r="N73" i="46"/>
  <c r="M73" i="46"/>
  <c r="L73" i="46"/>
  <c r="K73" i="46"/>
  <c r="J73" i="46"/>
  <c r="I73" i="46"/>
  <c r="H73" i="46"/>
  <c r="G73" i="46"/>
  <c r="F73" i="46"/>
  <c r="O73" i="46" s="1"/>
  <c r="P73" i="46" s="1"/>
  <c r="E73" i="46"/>
  <c r="D73" i="46"/>
  <c r="O72" i="46"/>
  <c r="P72" i="46" s="1"/>
  <c r="O71" i="46"/>
  <c r="P71" i="46" s="1"/>
  <c r="O70" i="46"/>
  <c r="P70" i="46"/>
  <c r="O69" i="46"/>
  <c r="P69" i="46"/>
  <c r="O68" i="46"/>
  <c r="P68" i="46"/>
  <c r="O67" i="46"/>
  <c r="P67" i="46" s="1"/>
  <c r="O66" i="46"/>
  <c r="P66" i="46" s="1"/>
  <c r="O65" i="46"/>
  <c r="P65" i="46" s="1"/>
  <c r="O64" i="46"/>
  <c r="P64" i="46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/>
  <c r="O59" i="46"/>
  <c r="P59" i="46"/>
  <c r="O58" i="46"/>
  <c r="P58" i="46" s="1"/>
  <c r="O57" i="46"/>
  <c r="P57" i="46"/>
  <c r="O56" i="46"/>
  <c r="P56" i="46" s="1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/>
  <c r="O52" i="46"/>
  <c r="P52" i="46" s="1"/>
  <c r="O51" i="46"/>
  <c r="P51" i="46" s="1"/>
  <c r="O50" i="46"/>
  <c r="P50" i="46" s="1"/>
  <c r="O49" i="46"/>
  <c r="P49" i="46"/>
  <c r="O48" i="46"/>
  <c r="P48" i="46"/>
  <c r="O47" i="46"/>
  <c r="P47" i="46"/>
  <c r="O46" i="46"/>
  <c r="P46" i="46" s="1"/>
  <c r="O45" i="46"/>
  <c r="P45" i="46" s="1"/>
  <c r="O44" i="46"/>
  <c r="P44" i="46" s="1"/>
  <c r="O43" i="46"/>
  <c r="P43" i="46"/>
  <c r="O42" i="46"/>
  <c r="P42" i="46"/>
  <c r="O41" i="46"/>
  <c r="P41" i="46"/>
  <c r="O40" i="46"/>
  <c r="P40" i="46" s="1"/>
  <c r="O39" i="46"/>
  <c r="P39" i="46" s="1"/>
  <c r="O38" i="46"/>
  <c r="P38" i="46" s="1"/>
  <c r="O37" i="46"/>
  <c r="P37" i="46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 s="1"/>
  <c r="O34" i="46"/>
  <c r="P34" i="46" s="1"/>
  <c r="O33" i="46"/>
  <c r="P33" i="46"/>
  <c r="O32" i="46"/>
  <c r="P32" i="46"/>
  <c r="O31" i="46"/>
  <c r="P31" i="46" s="1"/>
  <c r="O30" i="46"/>
  <c r="P30" i="46"/>
  <c r="O29" i="46"/>
  <c r="P29" i="46" s="1"/>
  <c r="O28" i="46"/>
  <c r="P28" i="46" s="1"/>
  <c r="O27" i="46"/>
  <c r="P27" i="46" s="1"/>
  <c r="O26" i="46"/>
  <c r="P26" i="46"/>
  <c r="N25" i="46"/>
  <c r="M25" i="46"/>
  <c r="L25" i="46"/>
  <c r="K25" i="46"/>
  <c r="J25" i="46"/>
  <c r="I25" i="46"/>
  <c r="H25" i="46"/>
  <c r="O25" i="46" s="1"/>
  <c r="P25" i="46" s="1"/>
  <c r="G25" i="46"/>
  <c r="F25" i="46"/>
  <c r="E25" i="46"/>
  <c r="D25" i="46"/>
  <c r="O24" i="46"/>
  <c r="P24" i="46" s="1"/>
  <c r="O23" i="46"/>
  <c r="P23" i="46" s="1"/>
  <c r="O22" i="46"/>
  <c r="P22" i="46"/>
  <c r="O21" i="46"/>
  <c r="P21" i="46"/>
  <c r="O20" i="46"/>
  <c r="P20" i="46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 s="1"/>
  <c r="O13" i="46"/>
  <c r="P13" i="46" s="1"/>
  <c r="O12" i="46"/>
  <c r="P12" i="46" s="1"/>
  <c r="O11" i="46"/>
  <c r="P11" i="46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2" i="45"/>
  <c r="O82" i="45" s="1"/>
  <c r="N81" i="45"/>
  <c r="O81" i="45" s="1"/>
  <c r="N80" i="45"/>
  <c r="O80" i="45" s="1"/>
  <c r="M79" i="45"/>
  <c r="L79" i="45"/>
  <c r="K79" i="45"/>
  <c r="J79" i="45"/>
  <c r="I79" i="45"/>
  <c r="H79" i="45"/>
  <c r="G79" i="45"/>
  <c r="F79" i="45"/>
  <c r="E79" i="45"/>
  <c r="D79" i="45"/>
  <c r="N78" i="45"/>
  <c r="O78" i="45" s="1"/>
  <c r="N77" i="45"/>
  <c r="O77" i="45"/>
  <c r="N76" i="45"/>
  <c r="O76" i="45"/>
  <c r="N75" i="45"/>
  <c r="O75" i="45"/>
  <c r="N74" i="45"/>
  <c r="O74" i="45" s="1"/>
  <c r="N73" i="45"/>
  <c r="O73" i="45" s="1"/>
  <c r="N72" i="45"/>
  <c r="O72" i="45" s="1"/>
  <c r="N71" i="45"/>
  <c r="O71" i="45"/>
  <c r="N70" i="45"/>
  <c r="O70" i="45"/>
  <c r="M69" i="45"/>
  <c r="L69" i="45"/>
  <c r="K69" i="45"/>
  <c r="J69" i="45"/>
  <c r="I69" i="45"/>
  <c r="H69" i="45"/>
  <c r="G69" i="45"/>
  <c r="F69" i="45"/>
  <c r="E69" i="45"/>
  <c r="D69" i="45"/>
  <c r="N68" i="45"/>
  <c r="O68" i="45"/>
  <c r="N67" i="45"/>
  <c r="O67" i="45"/>
  <c r="N66" i="45"/>
  <c r="O66" i="45" s="1"/>
  <c r="N65" i="45"/>
  <c r="O65" i="45" s="1"/>
  <c r="N64" i="45"/>
  <c r="O64" i="45" s="1"/>
  <c r="N63" i="45"/>
  <c r="O63" i="45"/>
  <c r="N62" i="45"/>
  <c r="O62" i="45"/>
  <c r="M61" i="45"/>
  <c r="L61" i="45"/>
  <c r="K61" i="45"/>
  <c r="J61" i="45"/>
  <c r="I61" i="45"/>
  <c r="H61" i="45"/>
  <c r="G61" i="45"/>
  <c r="F61" i="45"/>
  <c r="E61" i="45"/>
  <c r="D61" i="45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84" i="44"/>
  <c r="O84" i="44"/>
  <c r="N83" i="44"/>
  <c r="O83" i="44"/>
  <c r="N82" i="44"/>
  <c r="O82" i="44" s="1"/>
  <c r="N81" i="44"/>
  <c r="O81" i="44" s="1"/>
  <c r="M80" i="44"/>
  <c r="L80" i="44"/>
  <c r="K80" i="44"/>
  <c r="J80" i="44"/>
  <c r="I80" i="44"/>
  <c r="H80" i="44"/>
  <c r="G80" i="44"/>
  <c r="F80" i="44"/>
  <c r="E80" i="44"/>
  <c r="D80" i="44"/>
  <c r="N79" i="44"/>
  <c r="O79" i="44" s="1"/>
  <c r="N78" i="44"/>
  <c r="O78" i="44" s="1"/>
  <c r="N77" i="44"/>
  <c r="O77" i="44" s="1"/>
  <c r="N76" i="44"/>
  <c r="O76" i="44"/>
  <c r="N75" i="44"/>
  <c r="O75" i="44"/>
  <c r="N74" i="44"/>
  <c r="O74" i="44" s="1"/>
  <c r="N73" i="44"/>
  <c r="O73" i="44" s="1"/>
  <c r="N72" i="44"/>
  <c r="O72" i="44" s="1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/>
  <c r="N67" i="44"/>
  <c r="O67" i="44"/>
  <c r="N66" i="44"/>
  <c r="O66" i="44" s="1"/>
  <c r="N65" i="44"/>
  <c r="O65" i="44" s="1"/>
  <c r="N64" i="44"/>
  <c r="O64" i="44" s="1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/>
  <c r="N59" i="44"/>
  <c r="O59" i="44"/>
  <c r="N58" i="44"/>
  <c r="O58" i="44" s="1"/>
  <c r="N57" i="44"/>
  <c r="O57" i="44" s="1"/>
  <c r="N56" i="44"/>
  <c r="O56" i="44"/>
  <c r="N55" i="44"/>
  <c r="O55" i="44" s="1"/>
  <c r="N54" i="44"/>
  <c r="O54" i="44"/>
  <c r="N53" i="44"/>
  <c r="O53" i="44"/>
  <c r="N52" i="44"/>
  <c r="O52" i="44" s="1"/>
  <c r="N51" i="44"/>
  <c r="O51" i="44" s="1"/>
  <c r="N50" i="44"/>
  <c r="O50" i="44"/>
  <c r="N49" i="44"/>
  <c r="O49" i="44" s="1"/>
  <c r="N48" i="44"/>
  <c r="O48" i="44"/>
  <c r="N47" i="44"/>
  <c r="O47" i="44"/>
  <c r="N46" i="44"/>
  <c r="O46" i="44" s="1"/>
  <c r="N45" i="44"/>
  <c r="O45" i="44" s="1"/>
  <c r="N44" i="44"/>
  <c r="O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/>
  <c r="N38" i="44"/>
  <c r="O38" i="44" s="1"/>
  <c r="N37" i="44"/>
  <c r="O37" i="44" s="1"/>
  <c r="N36" i="44"/>
  <c r="O36" i="44"/>
  <c r="N35" i="44"/>
  <c r="O35" i="44" s="1"/>
  <c r="N34" i="44"/>
  <c r="O34" i="44"/>
  <c r="N33" i="44"/>
  <c r="O33" i="44"/>
  <c r="N32" i="44"/>
  <c r="O32" i="44" s="1"/>
  <c r="N31" i="44"/>
  <c r="O31" i="44" s="1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N25" i="44"/>
  <c r="O25" i="44"/>
  <c r="N24" i="44"/>
  <c r="O24" i="44" s="1"/>
  <c r="N23" i="44"/>
  <c r="O23" i="44" s="1"/>
  <c r="N22" i="44"/>
  <c r="O22" i="44"/>
  <c r="N21" i="44"/>
  <c r="O21" i="44" s="1"/>
  <c r="N20" i="44"/>
  <c r="O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/>
  <c r="N13" i="44"/>
  <c r="O13" i="44" s="1"/>
  <c r="N12" i="44"/>
  <c r="O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K5" i="44"/>
  <c r="K85" i="44" s="1"/>
  <c r="J5" i="44"/>
  <c r="I5" i="44"/>
  <c r="H5" i="44"/>
  <c r="G5" i="44"/>
  <c r="F5" i="44"/>
  <c r="E5" i="44"/>
  <c r="D5" i="44"/>
  <c r="N83" i="43"/>
  <c r="O83" i="43"/>
  <c r="N82" i="43"/>
  <c r="O82" i="43"/>
  <c r="N81" i="43"/>
  <c r="O81" i="43" s="1"/>
  <c r="N80" i="43"/>
  <c r="O80" i="43" s="1"/>
  <c r="M79" i="43"/>
  <c r="L79" i="43"/>
  <c r="K79" i="43"/>
  <c r="J79" i="43"/>
  <c r="I79" i="43"/>
  <c r="H79" i="43"/>
  <c r="G79" i="43"/>
  <c r="F79" i="43"/>
  <c r="E79" i="43"/>
  <c r="D79" i="43"/>
  <c r="N78" i="43"/>
  <c r="O78" i="43" s="1"/>
  <c r="N77" i="43"/>
  <c r="O77" i="43"/>
  <c r="N76" i="43"/>
  <c r="O76" i="43" s="1"/>
  <c r="N75" i="43"/>
  <c r="O75" i="43"/>
  <c r="N74" i="43"/>
  <c r="O74" i="43"/>
  <c r="N73" i="43"/>
  <c r="O73" i="43" s="1"/>
  <c r="N72" i="43"/>
  <c r="O72" i="43" s="1"/>
  <c r="N71" i="43"/>
  <c r="O71" i="43"/>
  <c r="N70" i="43"/>
  <c r="O70" i="43" s="1"/>
  <c r="M69" i="43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/>
  <c r="N66" i="43"/>
  <c r="O66" i="43"/>
  <c r="N65" i="43"/>
  <c r="O65" i="43" s="1"/>
  <c r="N64" i="43"/>
  <c r="O64" i="43" s="1"/>
  <c r="N63" i="43"/>
  <c r="O63" i="43"/>
  <c r="M62" i="43"/>
  <c r="L62" i="43"/>
  <c r="K62" i="43"/>
  <c r="J62" i="43"/>
  <c r="I62" i="43"/>
  <c r="H62" i="43"/>
  <c r="G62" i="43"/>
  <c r="F62" i="43"/>
  <c r="E62" i="43"/>
  <c r="D62" i="43"/>
  <c r="N61" i="43"/>
  <c r="O61" i="43"/>
  <c r="N60" i="43"/>
  <c r="O60" i="43" s="1"/>
  <c r="N59" i="43"/>
  <c r="O59" i="43"/>
  <c r="N58" i="43"/>
  <c r="O58" i="43"/>
  <c r="N57" i="43"/>
  <c r="O57" i="43" s="1"/>
  <c r="N56" i="43"/>
  <c r="O56" i="43" s="1"/>
  <c r="N55" i="43"/>
  <c r="O55" i="43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/>
  <c r="N48" i="43"/>
  <c r="O48" i="43" s="1"/>
  <c r="N47" i="43"/>
  <c r="O47" i="43"/>
  <c r="N46" i="43"/>
  <c r="O46" i="43"/>
  <c r="N45" i="43"/>
  <c r="O45" i="43" s="1"/>
  <c r="N44" i="43"/>
  <c r="O44" i="43" s="1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 s="1"/>
  <c r="N39" i="43"/>
  <c r="O39" i="43"/>
  <c r="N38" i="43"/>
  <c r="O38" i="43"/>
  <c r="N37" i="43"/>
  <c r="O37" i="43" s="1"/>
  <c r="N36" i="43"/>
  <c r="O36" i="43" s="1"/>
  <c r="N35" i="43"/>
  <c r="O35" i="43"/>
  <c r="N34" i="43"/>
  <c r="O34" i="43" s="1"/>
  <c r="N33" i="43"/>
  <c r="O33" i="43"/>
  <c r="N32" i="43"/>
  <c r="O32" i="43"/>
  <c r="N31" i="43"/>
  <c r="O31" i="43" s="1"/>
  <c r="N30" i="43"/>
  <c r="O30" i="43" s="1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N25" i="43"/>
  <c r="O25" i="43"/>
  <c r="N24" i="43"/>
  <c r="O24" i="43"/>
  <c r="N23" i="43"/>
  <c r="O23" i="43" s="1"/>
  <c r="N22" i="43"/>
  <c r="O22" i="43" s="1"/>
  <c r="N21" i="43"/>
  <c r="O21" i="43"/>
  <c r="N20" i="43"/>
  <c r="O20" i="43" s="1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N13" i="43"/>
  <c r="O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N5" i="43" s="1"/>
  <c r="O5" i="43" s="1"/>
  <c r="I5" i="43"/>
  <c r="H5" i="43"/>
  <c r="G5" i="43"/>
  <c r="F5" i="43"/>
  <c r="E5" i="43"/>
  <c r="D5" i="43"/>
  <c r="N84" i="42"/>
  <c r="O84" i="42" s="1"/>
  <c r="N83" i="42"/>
  <c r="O83" i="42"/>
  <c r="N82" i="42"/>
  <c r="O82" i="42"/>
  <c r="M81" i="42"/>
  <c r="M85" i="42" s="1"/>
  <c r="L81" i="42"/>
  <c r="K81" i="42"/>
  <c r="J81" i="42"/>
  <c r="I81" i="42"/>
  <c r="H81" i="42"/>
  <c r="G81" i="42"/>
  <c r="F81" i="42"/>
  <c r="E81" i="42"/>
  <c r="D81" i="42"/>
  <c r="N80" i="42"/>
  <c r="O80" i="42"/>
  <c r="N79" i="42"/>
  <c r="O79" i="42" s="1"/>
  <c r="N78" i="42"/>
  <c r="O78" i="42" s="1"/>
  <c r="N77" i="42"/>
  <c r="O77" i="42"/>
  <c r="N76" i="42"/>
  <c r="O76" i="42" s="1"/>
  <c r="N75" i="42"/>
  <c r="O75" i="42"/>
  <c r="N74" i="42"/>
  <c r="O74" i="42"/>
  <c r="N73" i="42"/>
  <c r="O73" i="42" s="1"/>
  <c r="N72" i="42"/>
  <c r="O72" i="42" s="1"/>
  <c r="M71" i="42"/>
  <c r="L71" i="42"/>
  <c r="K71" i="42"/>
  <c r="J71" i="42"/>
  <c r="I71" i="42"/>
  <c r="H71" i="42"/>
  <c r="G71" i="42"/>
  <c r="F71" i="42"/>
  <c r="E71" i="42"/>
  <c r="D71" i="42"/>
  <c r="N70" i="42"/>
  <c r="O70" i="42" s="1"/>
  <c r="N69" i="42"/>
  <c r="O69" i="42" s="1"/>
  <c r="N68" i="42"/>
  <c r="O68" i="42"/>
  <c r="N67" i="42"/>
  <c r="O67" i="42"/>
  <c r="N66" i="42"/>
  <c r="O66" i="42"/>
  <c r="N65" i="42"/>
  <c r="O65" i="42" s="1"/>
  <c r="N64" i="42"/>
  <c r="O64" i="42" s="1"/>
  <c r="M63" i="42"/>
  <c r="L63" i="42"/>
  <c r="K63" i="42"/>
  <c r="J63" i="42"/>
  <c r="I63" i="42"/>
  <c r="H63" i="42"/>
  <c r="N63" i="42" s="1"/>
  <c r="O63" i="42" s="1"/>
  <c r="G63" i="42"/>
  <c r="F63" i="42"/>
  <c r="E63" i="42"/>
  <c r="D63" i="42"/>
  <c r="N62" i="42"/>
  <c r="O62" i="42" s="1"/>
  <c r="N61" i="42"/>
  <c r="O61" i="42" s="1"/>
  <c r="N60" i="42"/>
  <c r="O60" i="42" s="1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H85" i="42" s="1"/>
  <c r="G42" i="42"/>
  <c r="F42" i="42"/>
  <c r="E42" i="42"/>
  <c r="D42" i="42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3" i="41"/>
  <c r="O83" i="41" s="1"/>
  <c r="N82" i="41"/>
  <c r="O82" i="41"/>
  <c r="N81" i="41"/>
  <c r="O81" i="41"/>
  <c r="M80" i="41"/>
  <c r="L80" i="41"/>
  <c r="K80" i="41"/>
  <c r="J80" i="41"/>
  <c r="I80" i="41"/>
  <c r="H80" i="41"/>
  <c r="G80" i="41"/>
  <c r="F80" i="41"/>
  <c r="E80" i="41"/>
  <c r="D80" i="41"/>
  <c r="N79" i="41"/>
  <c r="O79" i="41"/>
  <c r="N78" i="41"/>
  <c r="O78" i="41" s="1"/>
  <c r="N77" i="41"/>
  <c r="O77" i="41" s="1"/>
  <c r="N76" i="41"/>
  <c r="O76" i="41" s="1"/>
  <c r="N75" i="41"/>
  <c r="O75" i="41" s="1"/>
  <c r="N74" i="41"/>
  <c r="O74" i="41"/>
  <c r="N73" i="41"/>
  <c r="O73" i="41"/>
  <c r="N72" i="41"/>
  <c r="O72" i="41" s="1"/>
  <c r="N71" i="41"/>
  <c r="O71" i="41" s="1"/>
  <c r="M70" i="41"/>
  <c r="L70" i="41"/>
  <c r="K70" i="41"/>
  <c r="J70" i="41"/>
  <c r="I70" i="41"/>
  <c r="H70" i="41"/>
  <c r="G70" i="41"/>
  <c r="F70" i="41"/>
  <c r="E70" i="41"/>
  <c r="D70" i="41"/>
  <c r="N69" i="41"/>
  <c r="O69" i="41" s="1"/>
  <c r="N68" i="41"/>
  <c r="O68" i="41" s="1"/>
  <c r="N67" i="41"/>
  <c r="O67" i="41" s="1"/>
  <c r="N66" i="41"/>
  <c r="O66" i="41"/>
  <c r="N65" i="41"/>
  <c r="O65" i="41"/>
  <c r="N64" i="41"/>
  <c r="O64" i="41" s="1"/>
  <c r="M63" i="41"/>
  <c r="L63" i="41"/>
  <c r="K63" i="41"/>
  <c r="J63" i="41"/>
  <c r="I63" i="41"/>
  <c r="H63" i="41"/>
  <c r="G63" i="41"/>
  <c r="F63" i="41"/>
  <c r="N63" i="41" s="1"/>
  <c r="O63" i="41" s="1"/>
  <c r="E63" i="41"/>
  <c r="D63" i="4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N42" i="41" s="1"/>
  <c r="O42" i="41" s="1"/>
  <c r="E42" i="41"/>
  <c r="D42" i="41"/>
  <c r="N41" i="41"/>
  <c r="O41" i="41" s="1"/>
  <c r="N40" i="41"/>
  <c r="O40" i="41" s="1"/>
  <c r="N39" i="41"/>
  <c r="O39" i="41" s="1"/>
  <c r="N38" i="41"/>
  <c r="O38" i="4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/>
  <c r="N30" i="41"/>
  <c r="O30" i="41" s="1"/>
  <c r="N29" i="41"/>
  <c r="O29" i="41" s="1"/>
  <c r="N28" i="41"/>
  <c r="O28" i="41" s="1"/>
  <c r="M27" i="41"/>
  <c r="L27" i="41"/>
  <c r="K27" i="41"/>
  <c r="J27" i="41"/>
  <c r="J84" i="41" s="1"/>
  <c r="I27" i="41"/>
  <c r="H27" i="41"/>
  <c r="G27" i="41"/>
  <c r="F27" i="41"/>
  <c r="E27" i="41"/>
  <c r="D27" i="41"/>
  <c r="N26" i="41"/>
  <c r="O26" i="41" s="1"/>
  <c r="N25" i="41"/>
  <c r="O25" i="41" s="1"/>
  <c r="N24" i="41"/>
  <c r="O24" i="4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3" i="40"/>
  <c r="O73" i="40" s="1"/>
  <c r="M72" i="40"/>
  <c r="L72" i="40"/>
  <c r="K72" i="40"/>
  <c r="J72" i="40"/>
  <c r="I72" i="40"/>
  <c r="H72" i="40"/>
  <c r="G72" i="40"/>
  <c r="F72" i="40"/>
  <c r="E72" i="40"/>
  <c r="D72" i="40"/>
  <c r="N71" i="40"/>
  <c r="O71" i="40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/>
  <c r="N64" i="40"/>
  <c r="O64" i="40"/>
  <c r="M63" i="40"/>
  <c r="N63" i="40" s="1"/>
  <c r="O63" i="40" s="1"/>
  <c r="L63" i="40"/>
  <c r="K63" i="40"/>
  <c r="J63" i="40"/>
  <c r="I63" i="40"/>
  <c r="H63" i="40"/>
  <c r="G63" i="40"/>
  <c r="F63" i="40"/>
  <c r="E63" i="40"/>
  <c r="D63" i="40"/>
  <c r="N62" i="40"/>
  <c r="O62" i="40" s="1"/>
  <c r="N61" i="40"/>
  <c r="O61" i="40" s="1"/>
  <c r="N60" i="40"/>
  <c r="O60" i="40" s="1"/>
  <c r="N59" i="40"/>
  <c r="O59" i="40" s="1"/>
  <c r="M58" i="40"/>
  <c r="L58" i="40"/>
  <c r="K58" i="40"/>
  <c r="J58" i="40"/>
  <c r="I58" i="40"/>
  <c r="N58" i="40" s="1"/>
  <c r="O58" i="40" s="1"/>
  <c r="H58" i="40"/>
  <c r="G58" i="40"/>
  <c r="F58" i="40"/>
  <c r="E58" i="40"/>
  <c r="D58" i="40"/>
  <c r="N57" i="40"/>
  <c r="O57" i="40" s="1"/>
  <c r="N56" i="40"/>
  <c r="O56" i="40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/>
  <c r="N43" i="40"/>
  <c r="O43" i="40"/>
  <c r="N42" i="40"/>
  <c r="O42" i="40" s="1"/>
  <c r="N41" i="40"/>
  <c r="O41" i="40" s="1"/>
  <c r="N40" i="40"/>
  <c r="O40" i="40" s="1"/>
  <c r="M39" i="40"/>
  <c r="L39" i="40"/>
  <c r="K39" i="40"/>
  <c r="J39" i="40"/>
  <c r="I39" i="40"/>
  <c r="I74" i="40" s="1"/>
  <c r="H39" i="40"/>
  <c r="G39" i="40"/>
  <c r="F39" i="40"/>
  <c r="E39" i="40"/>
  <c r="D39" i="40"/>
  <c r="N38" i="40"/>
  <c r="O38" i="40"/>
  <c r="N37" i="40"/>
  <c r="O37" i="40" s="1"/>
  <c r="N36" i="40"/>
  <c r="O36" i="40" s="1"/>
  <c r="N35" i="40"/>
  <c r="O35" i="40" s="1"/>
  <c r="N34" i="40"/>
  <c r="O34" i="40"/>
  <c r="N33" i="40"/>
  <c r="O33" i="40" s="1"/>
  <c r="N32" i="40"/>
  <c r="O32" i="40"/>
  <c r="N31" i="40"/>
  <c r="O31" i="40" s="1"/>
  <c r="N30" i="40"/>
  <c r="O30" i="40"/>
  <c r="N29" i="40"/>
  <c r="O29" i="40" s="1"/>
  <c r="N28" i="40"/>
  <c r="O28" i="40"/>
  <c r="M27" i="40"/>
  <c r="L27" i="40"/>
  <c r="K27" i="40"/>
  <c r="J27" i="40"/>
  <c r="N27" i="40" s="1"/>
  <c r="O27" i="40" s="1"/>
  <c r="I27" i="40"/>
  <c r="H27" i="40"/>
  <c r="G27" i="40"/>
  <c r="F27" i="40"/>
  <c r="E27" i="40"/>
  <c r="D27" i="40"/>
  <c r="N26" i="40"/>
  <c r="O26" i="40"/>
  <c r="N25" i="40"/>
  <c r="O25" i="40"/>
  <c r="N24" i="40"/>
  <c r="O24" i="40" s="1"/>
  <c r="N23" i="40"/>
  <c r="O23" i="40" s="1"/>
  <c r="N22" i="40"/>
  <c r="O22" i="40" s="1"/>
  <c r="N21" i="40"/>
  <c r="O21" i="40"/>
  <c r="N20" i="40"/>
  <c r="O20" i="40"/>
  <c r="N19" i="40"/>
  <c r="O19" i="40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M74" i="40" s="1"/>
  <c r="L5" i="40"/>
  <c r="L74" i="40" s="1"/>
  <c r="K5" i="40"/>
  <c r="K74" i="40" s="1"/>
  <c r="J5" i="40"/>
  <c r="I5" i="40"/>
  <c r="H5" i="40"/>
  <c r="H74" i="40" s="1"/>
  <c r="G5" i="40"/>
  <c r="G74" i="40" s="1"/>
  <c r="F5" i="40"/>
  <c r="E5" i="40"/>
  <c r="D5" i="40"/>
  <c r="N74" i="39"/>
  <c r="O74" i="39"/>
  <c r="N73" i="39"/>
  <c r="O73" i="39" s="1"/>
  <c r="M72" i="39"/>
  <c r="L72" i="39"/>
  <c r="N72" i="39" s="1"/>
  <c r="O72" i="39" s="1"/>
  <c r="K72" i="39"/>
  <c r="J72" i="39"/>
  <c r="I72" i="39"/>
  <c r="H72" i="39"/>
  <c r="G72" i="39"/>
  <c r="F72" i="39"/>
  <c r="E72" i="39"/>
  <c r="D72" i="39"/>
  <c r="N71" i="39"/>
  <c r="O71" i="39" s="1"/>
  <c r="N70" i="39"/>
  <c r="O70" i="39" s="1"/>
  <c r="N69" i="39"/>
  <c r="O69" i="39"/>
  <c r="N68" i="39"/>
  <c r="O68" i="39" s="1"/>
  <c r="N67" i="39"/>
  <c r="O67" i="39"/>
  <c r="N66" i="39"/>
  <c r="O66" i="39" s="1"/>
  <c r="M65" i="39"/>
  <c r="N65" i="39" s="1"/>
  <c r="O65" i="39" s="1"/>
  <c r="L65" i="39"/>
  <c r="K65" i="39"/>
  <c r="J65" i="39"/>
  <c r="I65" i="39"/>
  <c r="H65" i="39"/>
  <c r="G65" i="39"/>
  <c r="F65" i="39"/>
  <c r="E65" i="39"/>
  <c r="D65" i="39"/>
  <c r="N64" i="39"/>
  <c r="O64" i="39" s="1"/>
  <c r="N63" i="39"/>
  <c r="O63" i="39"/>
  <c r="N62" i="39"/>
  <c r="O62" i="39" s="1"/>
  <c r="N61" i="39"/>
  <c r="O61" i="39"/>
  <c r="M60" i="39"/>
  <c r="L60" i="39"/>
  <c r="K60" i="39"/>
  <c r="J60" i="39"/>
  <c r="I60" i="39"/>
  <c r="H60" i="39"/>
  <c r="G60" i="39"/>
  <c r="G75" i="39" s="1"/>
  <c r="F60" i="39"/>
  <c r="E60" i="39"/>
  <c r="D60" i="39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/>
  <c r="M27" i="39"/>
  <c r="L27" i="39"/>
  <c r="K27" i="39"/>
  <c r="J27" i="39"/>
  <c r="J75" i="39"/>
  <c r="I27" i="39"/>
  <c r="I75" i="39" s="1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K75" i="39" s="1"/>
  <c r="J5" i="39"/>
  <c r="I5" i="39"/>
  <c r="H5" i="39"/>
  <c r="G5" i="39"/>
  <c r="F5" i="39"/>
  <c r="E5" i="39"/>
  <c r="D5" i="39"/>
  <c r="N72" i="38"/>
  <c r="O72" i="38" s="1"/>
  <c r="N71" i="38"/>
  <c r="O71" i="38"/>
  <c r="M70" i="38"/>
  <c r="L70" i="38"/>
  <c r="K70" i="38"/>
  <c r="J70" i="38"/>
  <c r="I70" i="38"/>
  <c r="H70" i="38"/>
  <c r="G70" i="38"/>
  <c r="F70" i="38"/>
  <c r="E70" i="38"/>
  <c r="O70" i="38"/>
  <c r="D70" i="38"/>
  <c r="N70" i="38" s="1"/>
  <c r="N69" i="38"/>
  <c r="O69" i="38" s="1"/>
  <c r="N68" i="38"/>
  <c r="O68" i="38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/>
  <c r="M61" i="38"/>
  <c r="L61" i="38"/>
  <c r="K61" i="38"/>
  <c r="J61" i="38"/>
  <c r="I61" i="38"/>
  <c r="H61" i="38"/>
  <c r="G61" i="38"/>
  <c r="G73" i="38" s="1"/>
  <c r="F61" i="38"/>
  <c r="E61" i="38"/>
  <c r="D61" i="38"/>
  <c r="N60" i="38"/>
  <c r="O60" i="38" s="1"/>
  <c r="N59" i="38"/>
  <c r="O59" i="38" s="1"/>
  <c r="N58" i="38"/>
  <c r="O58" i="38" s="1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 s="1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N38" i="38" s="1"/>
  <c r="E38" i="38"/>
  <c r="D38" i="38"/>
  <c r="N37" i="38"/>
  <c r="O37" i="38"/>
  <c r="N36" i="38"/>
  <c r="O36" i="38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/>
  <c r="N29" i="38"/>
  <c r="O29" i="38" s="1"/>
  <c r="N28" i="38"/>
  <c r="O28" i="38" s="1"/>
  <c r="N27" i="38"/>
  <c r="O27" i="38" s="1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M73" i="38" s="1"/>
  <c r="L5" i="38"/>
  <c r="L73" i="38" s="1"/>
  <c r="K5" i="38"/>
  <c r="J5" i="38"/>
  <c r="I5" i="38"/>
  <c r="H5" i="38"/>
  <c r="G5" i="38"/>
  <c r="F5" i="38"/>
  <c r="E5" i="38"/>
  <c r="D5" i="38"/>
  <c r="N71" i="37"/>
  <c r="O71" i="37" s="1"/>
  <c r="M70" i="37"/>
  <c r="L70" i="37"/>
  <c r="K70" i="37"/>
  <c r="J70" i="37"/>
  <c r="I70" i="37"/>
  <c r="H70" i="37"/>
  <c r="G70" i="37"/>
  <c r="F70" i="37"/>
  <c r="N70" i="37" s="1"/>
  <c r="E70" i="37"/>
  <c r="D70" i="37"/>
  <c r="N69" i="37"/>
  <c r="O69" i="37"/>
  <c r="N68" i="37"/>
  <c r="O68" i="37"/>
  <c r="N67" i="37"/>
  <c r="O67" i="37" s="1"/>
  <c r="N66" i="37"/>
  <c r="O66" i="37" s="1"/>
  <c r="N65" i="37"/>
  <c r="O65" i="37" s="1"/>
  <c r="N64" i="37"/>
  <c r="O64" i="37"/>
  <c r="M63" i="37"/>
  <c r="L63" i="37"/>
  <c r="K63" i="37"/>
  <c r="J63" i="37"/>
  <c r="I63" i="37"/>
  <c r="H63" i="37"/>
  <c r="G63" i="37"/>
  <c r="F63" i="37"/>
  <c r="E63" i="37"/>
  <c r="D63" i="37"/>
  <c r="N62" i="37"/>
  <c r="O62" i="37" s="1"/>
  <c r="N61" i="37"/>
  <c r="O61" i="37" s="1"/>
  <c r="N60" i="37"/>
  <c r="O60" i="37" s="1"/>
  <c r="N59" i="37"/>
  <c r="O59" i="37"/>
  <c r="M58" i="37"/>
  <c r="L58" i="37"/>
  <c r="K58" i="37"/>
  <c r="J58" i="37"/>
  <c r="I58" i="37"/>
  <c r="H58" i="37"/>
  <c r="G58" i="37"/>
  <c r="F58" i="37"/>
  <c r="N58" i="37" s="1"/>
  <c r="O58" i="37" s="1"/>
  <c r="E58" i="37"/>
  <c r="D58" i="37"/>
  <c r="N57" i="37"/>
  <c r="O57" i="37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/>
  <c r="N46" i="37"/>
  <c r="O46" i="37" s="1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/>
  <c r="N19" i="37"/>
  <c r="O19" i="37" s="1"/>
  <c r="N18" i="37"/>
  <c r="O18" i="37"/>
  <c r="N17" i="37"/>
  <c r="O17" i="37" s="1"/>
  <c r="M16" i="37"/>
  <c r="L16" i="37"/>
  <c r="K16" i="37"/>
  <c r="K72" i="37" s="1"/>
  <c r="J16" i="37"/>
  <c r="J72" i="37" s="1"/>
  <c r="I16" i="37"/>
  <c r="H16" i="37"/>
  <c r="G16" i="37"/>
  <c r="F16" i="37"/>
  <c r="E16" i="37"/>
  <c r="D16" i="37"/>
  <c r="N15" i="37"/>
  <c r="O15" i="37" s="1"/>
  <c r="N14" i="37"/>
  <c r="O14" i="37" s="1"/>
  <c r="N13" i="37"/>
  <c r="O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72" i="37" s="1"/>
  <c r="G5" i="37"/>
  <c r="F5" i="37"/>
  <c r="E5" i="37"/>
  <c r="E72" i="37" s="1"/>
  <c r="D5" i="37"/>
  <c r="N74" i="36"/>
  <c r="O74" i="36" s="1"/>
  <c r="N73" i="36"/>
  <c r="O73" i="36"/>
  <c r="N72" i="36"/>
  <c r="O72" i="36" s="1"/>
  <c r="M71" i="36"/>
  <c r="L71" i="36"/>
  <c r="K71" i="36"/>
  <c r="J71" i="36"/>
  <c r="I71" i="36"/>
  <c r="H71" i="36"/>
  <c r="G71" i="36"/>
  <c r="F71" i="36"/>
  <c r="E71" i="36"/>
  <c r="D71" i="36"/>
  <c r="N70" i="36"/>
  <c r="O70" i="36" s="1"/>
  <c r="N69" i="36"/>
  <c r="O69" i="36" s="1"/>
  <c r="N68" i="36"/>
  <c r="O68" i="36" s="1"/>
  <c r="N67" i="36"/>
  <c r="O67" i="36" s="1"/>
  <c r="N66" i="36"/>
  <c r="O66" i="36"/>
  <c r="N65" i="36"/>
  <c r="O65" i="36" s="1"/>
  <c r="M64" i="36"/>
  <c r="L64" i="36"/>
  <c r="K64" i="36"/>
  <c r="J64" i="36"/>
  <c r="I64" i="36"/>
  <c r="H64" i="36"/>
  <c r="G64" i="36"/>
  <c r="F64" i="36"/>
  <c r="E64" i="36"/>
  <c r="D64" i="36"/>
  <c r="N63" i="36"/>
  <c r="O63" i="36" s="1"/>
  <c r="N62" i="36"/>
  <c r="O62" i="36" s="1"/>
  <c r="N61" i="36"/>
  <c r="O61" i="36" s="1"/>
  <c r="N60" i="36"/>
  <c r="O60" i="36" s="1"/>
  <c r="N59" i="36"/>
  <c r="O59" i="36" s="1"/>
  <c r="M58" i="36"/>
  <c r="L58" i="36"/>
  <c r="K58" i="36"/>
  <c r="J58" i="36"/>
  <c r="I58" i="36"/>
  <c r="H58" i="36"/>
  <c r="G58" i="36"/>
  <c r="F58" i="36"/>
  <c r="E58" i="36"/>
  <c r="N58" i="36" s="1"/>
  <c r="O58" i="36" s="1"/>
  <c r="D58" i="36"/>
  <c r="N57" i="36"/>
  <c r="O57" i="36"/>
  <c r="N56" i="36"/>
  <c r="O56" i="36" s="1"/>
  <c r="N55" i="36"/>
  <c r="O55" i="36" s="1"/>
  <c r="N54" i="36"/>
  <c r="O54" i="36" s="1"/>
  <c r="N53" i="36"/>
  <c r="O53" i="36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/>
  <c r="N44" i="36"/>
  <c r="O44" i="36" s="1"/>
  <c r="N43" i="36"/>
  <c r="O43" i="36" s="1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F75" i="36"/>
  <c r="E39" i="36"/>
  <c r="D39" i="36"/>
  <c r="N38" i="36"/>
  <c r="O38" i="36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/>
  <c r="N27" i="36"/>
  <c r="O27" i="36" s="1"/>
  <c r="M26" i="36"/>
  <c r="L26" i="36"/>
  <c r="K26" i="36"/>
  <c r="J26" i="36"/>
  <c r="I26" i="36"/>
  <c r="H26" i="36"/>
  <c r="G26" i="36"/>
  <c r="N26" i="36" s="1"/>
  <c r="O26" i="36" s="1"/>
  <c r="F26" i="36"/>
  <c r="E26" i="36"/>
  <c r="D26" i="36"/>
  <c r="N25" i="36"/>
  <c r="O25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75" i="36" s="1"/>
  <c r="L5" i="36"/>
  <c r="K5" i="36"/>
  <c r="K75" i="36" s="1"/>
  <c r="J5" i="36"/>
  <c r="I5" i="36"/>
  <c r="H5" i="36"/>
  <c r="G5" i="36"/>
  <c r="F5" i="36"/>
  <c r="E5" i="36"/>
  <c r="D5" i="36"/>
  <c r="N70" i="35"/>
  <c r="O70" i="35" s="1"/>
  <c r="M69" i="35"/>
  <c r="L69" i="35"/>
  <c r="K69" i="35"/>
  <c r="J69" i="35"/>
  <c r="I69" i="35"/>
  <c r="H69" i="35"/>
  <c r="G69" i="35"/>
  <c r="F69" i="35"/>
  <c r="E69" i="35"/>
  <c r="D69" i="35"/>
  <c r="N68" i="35"/>
  <c r="O68" i="35" s="1"/>
  <c r="N67" i="35"/>
  <c r="O67" i="35" s="1"/>
  <c r="N66" i="35"/>
  <c r="O66" i="35" s="1"/>
  <c r="N65" i="35"/>
  <c r="O65" i="35" s="1"/>
  <c r="N64" i="35"/>
  <c r="O64" i="35"/>
  <c r="N63" i="35"/>
  <c r="O63" i="35" s="1"/>
  <c r="M62" i="35"/>
  <c r="L62" i="35"/>
  <c r="K62" i="35"/>
  <c r="J62" i="35"/>
  <c r="I62" i="35"/>
  <c r="H62" i="35"/>
  <c r="G62" i="35"/>
  <c r="F62" i="35"/>
  <c r="E62" i="35"/>
  <c r="D62" i="35"/>
  <c r="N62" i="35" s="1"/>
  <c r="O62" i="35" s="1"/>
  <c r="N61" i="35"/>
  <c r="O61" i="35" s="1"/>
  <c r="N60" i="35"/>
  <c r="O60" i="35" s="1"/>
  <c r="N59" i="35"/>
  <c r="O59" i="35" s="1"/>
  <c r="M58" i="35"/>
  <c r="L58" i="35"/>
  <c r="K58" i="35"/>
  <c r="J58" i="35"/>
  <c r="I58" i="35"/>
  <c r="H58" i="35"/>
  <c r="G58" i="35"/>
  <c r="F58" i="35"/>
  <c r="E58" i="35"/>
  <c r="D58" i="35"/>
  <c r="D71" i="35" s="1"/>
  <c r="N57" i="35"/>
  <c r="O57" i="35"/>
  <c r="N56" i="35"/>
  <c r="O56" i="35" s="1"/>
  <c r="N55" i="35"/>
  <c r="O55" i="35" s="1"/>
  <c r="N54" i="35"/>
  <c r="O54" i="35"/>
  <c r="N53" i="35"/>
  <c r="O53" i="35"/>
  <c r="N52" i="35"/>
  <c r="O52" i="35"/>
  <c r="N51" i="35"/>
  <c r="O51" i="35" s="1"/>
  <c r="N50" i="35"/>
  <c r="O50" i="35" s="1"/>
  <c r="N49" i="35"/>
  <c r="O49" i="35" s="1"/>
  <c r="N48" i="35"/>
  <c r="O48" i="35"/>
  <c r="N47" i="35"/>
  <c r="O47" i="35"/>
  <c r="N46" i="35"/>
  <c r="O46" i="35" s="1"/>
  <c r="N45" i="35"/>
  <c r="O45" i="35" s="1"/>
  <c r="N44" i="35"/>
  <c r="O44" i="35" s="1"/>
  <c r="N43" i="35"/>
  <c r="O43" i="35" s="1"/>
  <c r="N42" i="35"/>
  <c r="O42" i="35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 s="1"/>
  <c r="N37" i="35"/>
  <c r="O37" i="35"/>
  <c r="N36" i="35"/>
  <c r="O36" i="35"/>
  <c r="N35" i="35"/>
  <c r="O35" i="35" s="1"/>
  <c r="N34" i="35"/>
  <c r="O34" i="35"/>
  <c r="N33" i="35"/>
  <c r="O33" i="35" s="1"/>
  <c r="N32" i="35"/>
  <c r="O32" i="35" s="1"/>
  <c r="N31" i="35"/>
  <c r="O31" i="35"/>
  <c r="N30" i="35"/>
  <c r="O30" i="35"/>
  <c r="N29" i="35"/>
  <c r="O29" i="35" s="1"/>
  <c r="N28" i="35"/>
  <c r="O28" i="35"/>
  <c r="M27" i="35"/>
  <c r="L27" i="35"/>
  <c r="K27" i="35"/>
  <c r="J27" i="35"/>
  <c r="I27" i="35"/>
  <c r="H27" i="35"/>
  <c r="H71" i="35" s="1"/>
  <c r="G27" i="35"/>
  <c r="N27" i="35"/>
  <c r="O27" i="35" s="1"/>
  <c r="F27" i="35"/>
  <c r="E27" i="35"/>
  <c r="D27" i="35"/>
  <c r="N26" i="35"/>
  <c r="O26" i="35" s="1"/>
  <c r="N25" i="35"/>
  <c r="O25" i="35" s="1"/>
  <c r="N24" i="35"/>
  <c r="O24" i="35"/>
  <c r="N23" i="35"/>
  <c r="O23" i="35"/>
  <c r="N22" i="35"/>
  <c r="O22" i="35" s="1"/>
  <c r="N21" i="35"/>
  <c r="O21" i="35"/>
  <c r="N20" i="35"/>
  <c r="O20" i="35" s="1"/>
  <c r="N19" i="35"/>
  <c r="O19" i="35" s="1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 s="1"/>
  <c r="N13" i="35"/>
  <c r="O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M71" i="35" s="1"/>
  <c r="L5" i="35"/>
  <c r="L71" i="35" s="1"/>
  <c r="K5" i="35"/>
  <c r="K71" i="35" s="1"/>
  <c r="J5" i="35"/>
  <c r="N5" i="35" s="1"/>
  <c r="O5" i="35" s="1"/>
  <c r="I5" i="35"/>
  <c r="I71" i="35" s="1"/>
  <c r="H5" i="35"/>
  <c r="G5" i="35"/>
  <c r="G71" i="35" s="1"/>
  <c r="F5" i="35"/>
  <c r="E5" i="35"/>
  <c r="D5" i="35"/>
  <c r="N72" i="34"/>
  <c r="O72" i="34" s="1"/>
  <c r="N71" i="34"/>
  <c r="O71" i="34" s="1"/>
  <c r="M70" i="34"/>
  <c r="L70" i="34"/>
  <c r="K70" i="34"/>
  <c r="J70" i="34"/>
  <c r="I70" i="34"/>
  <c r="H70" i="34"/>
  <c r="G70" i="34"/>
  <c r="F70" i="34"/>
  <c r="E70" i="34"/>
  <c r="D70" i="34"/>
  <c r="N70" i="34"/>
  <c r="O70" i="34" s="1"/>
  <c r="N69" i="34"/>
  <c r="O69" i="34" s="1"/>
  <c r="N68" i="34"/>
  <c r="O68" i="34"/>
  <c r="N67" i="34"/>
  <c r="O67" i="34"/>
  <c r="N66" i="34"/>
  <c r="O66" i="34" s="1"/>
  <c r="N65" i="34"/>
  <c r="O65" i="34" s="1"/>
  <c r="N64" i="34"/>
  <c r="O64" i="34" s="1"/>
  <c r="M63" i="34"/>
  <c r="L63" i="34"/>
  <c r="K63" i="34"/>
  <c r="J63" i="34"/>
  <c r="I63" i="34"/>
  <c r="H63" i="34"/>
  <c r="G63" i="34"/>
  <c r="F63" i="34"/>
  <c r="E63" i="34"/>
  <c r="D63" i="34"/>
  <c r="N62" i="34"/>
  <c r="O62" i="34" s="1"/>
  <c r="N61" i="34"/>
  <c r="O61" i="34" s="1"/>
  <c r="N60" i="34"/>
  <c r="O60" i="34"/>
  <c r="M59" i="34"/>
  <c r="L59" i="34"/>
  <c r="K59" i="34"/>
  <c r="J59" i="34"/>
  <c r="I59" i="34"/>
  <c r="N59" i="34"/>
  <c r="O59" i="34" s="1"/>
  <c r="H59" i="34"/>
  <c r="G59" i="34"/>
  <c r="F59" i="34"/>
  <c r="E59" i="34"/>
  <c r="D59" i="34"/>
  <c r="N58" i="34"/>
  <c r="O58" i="34"/>
  <c r="N57" i="34"/>
  <c r="O57" i="34"/>
  <c r="N56" i="34"/>
  <c r="O56" i="34"/>
  <c r="N55" i="34"/>
  <c r="O55" i="34" s="1"/>
  <c r="N54" i="34"/>
  <c r="O54" i="34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/>
  <c r="N47" i="34"/>
  <c r="O47" i="34" s="1"/>
  <c r="N46" i="34"/>
  <c r="O46" i="34" s="1"/>
  <c r="N45" i="34"/>
  <c r="O45" i="34"/>
  <c r="N44" i="34"/>
  <c r="O44" i="34"/>
  <c r="N43" i="34"/>
  <c r="O43" i="34" s="1"/>
  <c r="N42" i="34"/>
  <c r="O42" i="34"/>
  <c r="M41" i="34"/>
  <c r="L41" i="34"/>
  <c r="K41" i="34"/>
  <c r="J41" i="34"/>
  <c r="I41" i="34"/>
  <c r="H41" i="34"/>
  <c r="G41" i="34"/>
  <c r="F41" i="34"/>
  <c r="N41" i="34" s="1"/>
  <c r="O41" i="34" s="1"/>
  <c r="E41" i="34"/>
  <c r="D41" i="34"/>
  <c r="N40" i="34"/>
  <c r="O40" i="34" s="1"/>
  <c r="N39" i="34"/>
  <c r="O39" i="34" s="1"/>
  <c r="N38" i="34"/>
  <c r="O38" i="34"/>
  <c r="N37" i="34"/>
  <c r="O37" i="34"/>
  <c r="N36" i="34"/>
  <c r="O36" i="34" s="1"/>
  <c r="N35" i="34"/>
  <c r="O35" i="34"/>
  <c r="N34" i="34"/>
  <c r="O34" i="34" s="1"/>
  <c r="N33" i="34"/>
  <c r="O33" i="34" s="1"/>
  <c r="N32" i="34"/>
  <c r="O32" i="34"/>
  <c r="N31" i="34"/>
  <c r="O31" i="34"/>
  <c r="N30" i="34"/>
  <c r="O30" i="34" s="1"/>
  <c r="N29" i="34"/>
  <c r="O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/>
  <c r="N24" i="34"/>
  <c r="O24" i="34"/>
  <c r="N23" i="34"/>
  <c r="O23" i="34" s="1"/>
  <c r="N22" i="34"/>
  <c r="O22" i="34"/>
  <c r="N21" i="34"/>
  <c r="O21" i="34" s="1"/>
  <c r="N20" i="34"/>
  <c r="O20" i="34" s="1"/>
  <c r="N19" i="34"/>
  <c r="O19" i="34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/>
  <c r="N14" i="34"/>
  <c r="O14" i="34" s="1"/>
  <c r="N13" i="34"/>
  <c r="O13" i="34" s="1"/>
  <c r="N12" i="34"/>
  <c r="O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M73" i="34"/>
  <c r="L5" i="34"/>
  <c r="L73" i="34" s="1"/>
  <c r="K5" i="34"/>
  <c r="K73" i="34" s="1"/>
  <c r="J5" i="34"/>
  <c r="I5" i="34"/>
  <c r="I73" i="34" s="1"/>
  <c r="H5" i="34"/>
  <c r="H73" i="34" s="1"/>
  <c r="G5" i="34"/>
  <c r="F5" i="34"/>
  <c r="E5" i="34"/>
  <c r="D5" i="34"/>
  <c r="D73" i="34" s="1"/>
  <c r="N42" i="33"/>
  <c r="O42" i="33" s="1"/>
  <c r="N72" i="33"/>
  <c r="O72" i="33"/>
  <c r="N57" i="33"/>
  <c r="O57" i="33" s="1"/>
  <c r="N43" i="33"/>
  <c r="O43" i="33" s="1"/>
  <c r="N44" i="33"/>
  <c r="O44" i="33"/>
  <c r="N45" i="33"/>
  <c r="O45" i="33"/>
  <c r="N46" i="33"/>
  <c r="O46" i="33" s="1"/>
  <c r="N47" i="33"/>
  <c r="O47" i="33"/>
  <c r="N48" i="33"/>
  <c r="O48" i="33" s="1"/>
  <c r="N49" i="33"/>
  <c r="O49" i="33" s="1"/>
  <c r="N50" i="33"/>
  <c r="O50" i="33"/>
  <c r="N51" i="33"/>
  <c r="O51" i="33"/>
  <c r="N52" i="33"/>
  <c r="O52" i="33" s="1"/>
  <c r="N53" i="33"/>
  <c r="O53" i="33"/>
  <c r="N54" i="33"/>
  <c r="O54" i="33" s="1"/>
  <c r="N55" i="33"/>
  <c r="O55" i="33" s="1"/>
  <c r="N56" i="33"/>
  <c r="O56" i="33"/>
  <c r="N28" i="33"/>
  <c r="O28" i="33"/>
  <c r="N29" i="33"/>
  <c r="O29" i="33" s="1"/>
  <c r="N30" i="33"/>
  <c r="O30" i="33"/>
  <c r="N31" i="33"/>
  <c r="O31" i="33" s="1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 s="1"/>
  <c r="N38" i="33"/>
  <c r="O38" i="33" s="1"/>
  <c r="N39" i="33"/>
  <c r="O39" i="33"/>
  <c r="N40" i="33"/>
  <c r="O40" i="33"/>
  <c r="N8" i="33"/>
  <c r="O8" i="33" s="1"/>
  <c r="N9" i="33"/>
  <c r="O9" i="33" s="1"/>
  <c r="E41" i="33"/>
  <c r="F41" i="33"/>
  <c r="G41" i="33"/>
  <c r="H41" i="33"/>
  <c r="I41" i="33"/>
  <c r="J41" i="33"/>
  <c r="J73" i="33" s="1"/>
  <c r="K41" i="33"/>
  <c r="L41" i="33"/>
  <c r="M41" i="33"/>
  <c r="D41" i="33"/>
  <c r="N41" i="33" s="1"/>
  <c r="O41" i="33" s="1"/>
  <c r="E27" i="33"/>
  <c r="N27" i="33" s="1"/>
  <c r="O27" i="33" s="1"/>
  <c r="F27" i="33"/>
  <c r="G27" i="33"/>
  <c r="H27" i="33"/>
  <c r="I27" i="33"/>
  <c r="J27" i="33"/>
  <c r="K27" i="33"/>
  <c r="L27" i="33"/>
  <c r="M27" i="33"/>
  <c r="D27" i="33"/>
  <c r="E16" i="33"/>
  <c r="F16" i="33"/>
  <c r="G16" i="33"/>
  <c r="H16" i="33"/>
  <c r="I16" i="33"/>
  <c r="J16" i="33"/>
  <c r="K16" i="33"/>
  <c r="L16" i="33"/>
  <c r="N16" i="33" s="1"/>
  <c r="O16" i="33" s="1"/>
  <c r="M16" i="33"/>
  <c r="D16" i="33"/>
  <c r="E5" i="33"/>
  <c r="F5" i="33"/>
  <c r="G5" i="33"/>
  <c r="H5" i="33"/>
  <c r="I5" i="33"/>
  <c r="J5" i="33"/>
  <c r="K5" i="33"/>
  <c r="K73" i="33" s="1"/>
  <c r="L5" i="33"/>
  <c r="L73" i="33" s="1"/>
  <c r="M5" i="33"/>
  <c r="M73" i="33" s="1"/>
  <c r="D5" i="33"/>
  <c r="E70" i="33"/>
  <c r="F70" i="33"/>
  <c r="G70" i="33"/>
  <c r="H70" i="33"/>
  <c r="I70" i="33"/>
  <c r="J70" i="33"/>
  <c r="K70" i="33"/>
  <c r="L70" i="33"/>
  <c r="M70" i="33"/>
  <c r="D70" i="33"/>
  <c r="N70" i="33" s="1"/>
  <c r="O70" i="33" s="1"/>
  <c r="N71" i="33"/>
  <c r="O71" i="33" s="1"/>
  <c r="N65" i="33"/>
  <c r="O65" i="33" s="1"/>
  <c r="N66" i="33"/>
  <c r="O66" i="33"/>
  <c r="N67" i="33"/>
  <c r="O67" i="33"/>
  <c r="N68" i="33"/>
  <c r="O68" i="33" s="1"/>
  <c r="N69" i="33"/>
  <c r="O69" i="33"/>
  <c r="N64" i="33"/>
  <c r="O64" i="33" s="1"/>
  <c r="E63" i="33"/>
  <c r="F63" i="33"/>
  <c r="G63" i="33"/>
  <c r="H63" i="33"/>
  <c r="H73" i="33" s="1"/>
  <c r="I63" i="33"/>
  <c r="J63" i="33"/>
  <c r="K63" i="33"/>
  <c r="L63" i="33"/>
  <c r="M63" i="33"/>
  <c r="D63" i="33"/>
  <c r="N63" i="33" s="1"/>
  <c r="O63" i="33" s="1"/>
  <c r="E59" i="33"/>
  <c r="F59" i="33"/>
  <c r="G59" i="33"/>
  <c r="G73" i="33" s="1"/>
  <c r="H59" i="33"/>
  <c r="I59" i="33"/>
  <c r="I73" i="33" s="1"/>
  <c r="J59" i="33"/>
  <c r="K59" i="33"/>
  <c r="L59" i="33"/>
  <c r="M59" i="33"/>
  <c r="D59" i="33"/>
  <c r="N60" i="33"/>
  <c r="O60" i="33"/>
  <c r="N61" i="33"/>
  <c r="O61" i="33" s="1"/>
  <c r="N62" i="33"/>
  <c r="O62" i="33" s="1"/>
  <c r="N58" i="33"/>
  <c r="O58" i="33" s="1"/>
  <c r="N18" i="33"/>
  <c r="O18" i="33" s="1"/>
  <c r="N19" i="33"/>
  <c r="O19" i="33"/>
  <c r="N20" i="33"/>
  <c r="O20" i="33"/>
  <c r="N21" i="33"/>
  <c r="O21" i="33" s="1"/>
  <c r="N22" i="33"/>
  <c r="O22" i="33" s="1"/>
  <c r="N23" i="33"/>
  <c r="O23" i="33" s="1"/>
  <c r="N24" i="33"/>
  <c r="O24" i="33" s="1"/>
  <c r="N25" i="33"/>
  <c r="O25" i="33"/>
  <c r="N26" i="33"/>
  <c r="O26" i="33"/>
  <c r="N7" i="33"/>
  <c r="O7" i="33" s="1"/>
  <c r="N10" i="33"/>
  <c r="O10" i="33" s="1"/>
  <c r="N11" i="33"/>
  <c r="O11" i="33" s="1"/>
  <c r="N12" i="33"/>
  <c r="O12" i="33" s="1"/>
  <c r="N13" i="33"/>
  <c r="O13" i="33"/>
  <c r="N14" i="33"/>
  <c r="O14" i="33"/>
  <c r="N15" i="33"/>
  <c r="O15" i="33" s="1"/>
  <c r="N6" i="33"/>
  <c r="O6" i="33"/>
  <c r="N17" i="33"/>
  <c r="O17" i="33" s="1"/>
  <c r="N63" i="34"/>
  <c r="O63" i="34" s="1"/>
  <c r="N64" i="36"/>
  <c r="O64" i="36" s="1"/>
  <c r="G72" i="37"/>
  <c r="O70" i="37"/>
  <c r="N27" i="37"/>
  <c r="O27" i="37"/>
  <c r="F73" i="38"/>
  <c r="H73" i="38"/>
  <c r="J73" i="38"/>
  <c r="K73" i="38"/>
  <c r="N56" i="38"/>
  <c r="O56" i="38"/>
  <c r="O38" i="38"/>
  <c r="N5" i="38"/>
  <c r="O5" i="38" s="1"/>
  <c r="G75" i="36"/>
  <c r="G73" i="34"/>
  <c r="E71" i="35"/>
  <c r="E73" i="34"/>
  <c r="F75" i="39"/>
  <c r="N41" i="39"/>
  <c r="O41" i="39" s="1"/>
  <c r="E75" i="39"/>
  <c r="N5" i="39"/>
  <c r="O5" i="39" s="1"/>
  <c r="D74" i="40"/>
  <c r="N5" i="40"/>
  <c r="O5" i="40" s="1"/>
  <c r="N16" i="37"/>
  <c r="O16" i="37"/>
  <c r="N16" i="38"/>
  <c r="O16" i="38" s="1"/>
  <c r="D73" i="38"/>
  <c r="F74" i="40"/>
  <c r="N16" i="39"/>
  <c r="O16" i="39"/>
  <c r="L75" i="39"/>
  <c r="N72" i="40"/>
  <c r="O72" i="40" s="1"/>
  <c r="F73" i="33"/>
  <c r="D73" i="33"/>
  <c r="F71" i="35"/>
  <c r="H75" i="36"/>
  <c r="L75" i="36"/>
  <c r="E74" i="40"/>
  <c r="H75" i="39"/>
  <c r="E73" i="38"/>
  <c r="D75" i="36"/>
  <c r="N5" i="34"/>
  <c r="O5" i="34" s="1"/>
  <c r="J73" i="34"/>
  <c r="N69" i="35"/>
  <c r="O69" i="35" s="1"/>
  <c r="N15" i="36"/>
  <c r="O15" i="36" s="1"/>
  <c r="L72" i="37"/>
  <c r="E73" i="33"/>
  <c r="I72" i="37"/>
  <c r="D75" i="39"/>
  <c r="N5" i="37"/>
  <c r="O5" i="37"/>
  <c r="J75" i="36"/>
  <c r="M72" i="37"/>
  <c r="I75" i="36"/>
  <c r="L84" i="41"/>
  <c r="K84" i="41"/>
  <c r="M84" i="41"/>
  <c r="N80" i="41"/>
  <c r="O80" i="41"/>
  <c r="G84" i="41"/>
  <c r="N70" i="41"/>
  <c r="O70" i="41" s="1"/>
  <c r="H84" i="41"/>
  <c r="I84" i="41"/>
  <c r="E84" i="41"/>
  <c r="D84" i="41"/>
  <c r="N16" i="41"/>
  <c r="O16" i="41"/>
  <c r="N5" i="41"/>
  <c r="O5" i="41"/>
  <c r="L85" i="42"/>
  <c r="N17" i="42"/>
  <c r="O17" i="42"/>
  <c r="J85" i="42"/>
  <c r="K85" i="42"/>
  <c r="I85" i="42"/>
  <c r="N71" i="42"/>
  <c r="O71" i="42"/>
  <c r="E85" i="42"/>
  <c r="N85" i="42" s="1"/>
  <c r="O85" i="42" s="1"/>
  <c r="F85" i="42"/>
  <c r="N28" i="42"/>
  <c r="O28" i="42" s="1"/>
  <c r="G85" i="42"/>
  <c r="D85" i="42"/>
  <c r="N5" i="42"/>
  <c r="O5" i="42" s="1"/>
  <c r="M84" i="43"/>
  <c r="L84" i="43"/>
  <c r="N79" i="43"/>
  <c r="O79" i="43" s="1"/>
  <c r="K84" i="43"/>
  <c r="N69" i="43"/>
  <c r="O69" i="43"/>
  <c r="N62" i="43"/>
  <c r="O62" i="43" s="1"/>
  <c r="H84" i="43"/>
  <c r="I84" i="43"/>
  <c r="N42" i="43"/>
  <c r="O42" i="43"/>
  <c r="F84" i="43"/>
  <c r="N28" i="43"/>
  <c r="O28" i="43" s="1"/>
  <c r="G84" i="43"/>
  <c r="E84" i="43"/>
  <c r="N17" i="43"/>
  <c r="O17" i="43" s="1"/>
  <c r="D84" i="43"/>
  <c r="M85" i="44"/>
  <c r="L85" i="44"/>
  <c r="N80" i="44"/>
  <c r="O80" i="44"/>
  <c r="N17" i="44"/>
  <c r="O17" i="44" s="1"/>
  <c r="H85" i="44"/>
  <c r="N70" i="44"/>
  <c r="O70" i="44" s="1"/>
  <c r="N62" i="44"/>
  <c r="O62" i="44"/>
  <c r="G85" i="44"/>
  <c r="N42" i="44"/>
  <c r="O42" i="44" s="1"/>
  <c r="J85" i="44"/>
  <c r="I85" i="44"/>
  <c r="F85" i="44"/>
  <c r="N28" i="44"/>
  <c r="O28" i="44" s="1"/>
  <c r="E85" i="44"/>
  <c r="D85" i="44"/>
  <c r="N85" i="44" s="1"/>
  <c r="O85" i="44" s="1"/>
  <c r="M83" i="45"/>
  <c r="L83" i="45"/>
  <c r="K83" i="45"/>
  <c r="N79" i="45"/>
  <c r="O79" i="45" s="1"/>
  <c r="N69" i="45"/>
  <c r="O69" i="45"/>
  <c r="N61" i="45"/>
  <c r="O61" i="45" s="1"/>
  <c r="H83" i="45"/>
  <c r="F83" i="45"/>
  <c r="N41" i="45"/>
  <c r="O41" i="45" s="1"/>
  <c r="J83" i="45"/>
  <c r="I83" i="45"/>
  <c r="N26" i="45"/>
  <c r="O26" i="45" s="1"/>
  <c r="E83" i="45"/>
  <c r="G83" i="45"/>
  <c r="N17" i="45"/>
  <c r="O17" i="45" s="1"/>
  <c r="D83" i="45"/>
  <c r="N83" i="45" s="1"/>
  <c r="O83" i="45" s="1"/>
  <c r="N5" i="45"/>
  <c r="O5" i="45"/>
  <c r="O62" i="46"/>
  <c r="P62" i="46" s="1"/>
  <c r="O55" i="46"/>
  <c r="P55" i="46"/>
  <c r="O36" i="46"/>
  <c r="P36" i="46"/>
  <c r="J75" i="46"/>
  <c r="K75" i="46"/>
  <c r="L75" i="46"/>
  <c r="E75" i="46"/>
  <c r="O16" i="46"/>
  <c r="P16" i="46"/>
  <c r="G75" i="46"/>
  <c r="D75" i="46"/>
  <c r="I75" i="46"/>
  <c r="N75" i="46"/>
  <c r="M75" i="46"/>
  <c r="O5" i="46"/>
  <c r="P5" i="46" s="1"/>
  <c r="O75" i="47" l="1"/>
  <c r="P75" i="47" s="1"/>
  <c r="N75" i="39"/>
  <c r="O75" i="39" s="1"/>
  <c r="N73" i="33"/>
  <c r="O73" i="33" s="1"/>
  <c r="N84" i="41"/>
  <c r="O84" i="41" s="1"/>
  <c r="N84" i="43"/>
  <c r="O84" i="43" s="1"/>
  <c r="N73" i="38"/>
  <c r="O73" i="38" s="1"/>
  <c r="H75" i="46"/>
  <c r="F75" i="46"/>
  <c r="O75" i="46" s="1"/>
  <c r="P75" i="46" s="1"/>
  <c r="N58" i="35"/>
  <c r="O58" i="35" s="1"/>
  <c r="N71" i="36"/>
  <c r="O71" i="36" s="1"/>
  <c r="J84" i="43"/>
  <c r="N81" i="42"/>
  <c r="O81" i="42" s="1"/>
  <c r="F72" i="37"/>
  <c r="I73" i="38"/>
  <c r="N23" i="38"/>
  <c r="O23" i="38" s="1"/>
  <c r="N60" i="39"/>
  <c r="O60" i="39" s="1"/>
  <c r="N16" i="40"/>
  <c r="O16" i="40" s="1"/>
  <c r="N59" i="33"/>
  <c r="O59" i="33" s="1"/>
  <c r="N5" i="44"/>
  <c r="O5" i="44" s="1"/>
  <c r="N27" i="41"/>
  <c r="O27" i="41" s="1"/>
  <c r="N63" i="37"/>
  <c r="O63" i="37" s="1"/>
  <c r="N42" i="42"/>
  <c r="O42" i="42" s="1"/>
  <c r="F84" i="41"/>
  <c r="J71" i="35"/>
  <c r="N71" i="35" s="1"/>
  <c r="O71" i="35" s="1"/>
  <c r="F73" i="34"/>
  <c r="N73" i="34" s="1"/>
  <c r="O73" i="34" s="1"/>
  <c r="M75" i="39"/>
  <c r="J74" i="40"/>
  <c r="N74" i="40" s="1"/>
  <c r="O74" i="40" s="1"/>
  <c r="N5" i="33"/>
  <c r="O5" i="33" s="1"/>
  <c r="N27" i="39"/>
  <c r="O27" i="39" s="1"/>
  <c r="E75" i="36"/>
  <c r="N75" i="36" s="1"/>
  <c r="O75" i="36" s="1"/>
  <c r="N61" i="38"/>
  <c r="O61" i="38" s="1"/>
  <c r="N39" i="40"/>
  <c r="O39" i="40" s="1"/>
  <c r="N5" i="36"/>
  <c r="O5" i="36" s="1"/>
  <c r="N39" i="36"/>
  <c r="O39" i="36" s="1"/>
  <c r="D72" i="37"/>
  <c r="N72" i="37" l="1"/>
  <c r="O72" i="37" s="1"/>
</calcChain>
</file>

<file path=xl/sharedStrings.xml><?xml version="1.0" encoding="utf-8"?>
<sst xmlns="http://schemas.openxmlformats.org/spreadsheetml/2006/main" count="1399" uniqueCount="175">
  <si>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</si>
  <si>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</si>
  <si>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</si>
  <si>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</si>
  <si>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</si>
  <si>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</si>
  <si>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</si>
  <si>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</si>
  <si>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</si>
  <si>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</si>
  <si>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</si>
  <si>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</si>
  <si>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</si>
  <si>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</si>
  <si>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</si>
  <si>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</si>
  <si>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</si>
  <si>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</si>
  <si>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</si>
  <si>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</si>
  <si>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</si>
  <si>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</si>
  <si>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Franchise Fee - Solid Waste</t>
  </si>
  <si>
    <t>Impact Fees - Residential - Physical Environment</t>
  </si>
  <si>
    <t>Impact Fees - Commercial - Physical Environment</t>
  </si>
  <si>
    <t>Special Assessments - Capital Improvement</t>
  </si>
  <si>
    <t>Special Assessments - Charges for Public Services</t>
  </si>
  <si>
    <t>Other Permits, Fees, and Special Assessments</t>
  </si>
  <si>
    <t>Intergovernmental Revenue</t>
  </si>
  <si>
    <t>Federal Grant - Economic Environment</t>
  </si>
  <si>
    <t>Federal Grant - Physical Environment - Other Physical Environment</t>
  </si>
  <si>
    <t>State Grant - Physical Environment - Other Physical Environment</t>
  </si>
  <si>
    <t>State Grant - Human Services - Other Human Services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</si>
  <si>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</si>
  <si>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</si>
  <si>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</si>
  <si>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</si>
  <si>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</si>
  <si>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</si>
  <si>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</si>
  <si>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</si>
  <si>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</si>
  <si>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</si>
  <si>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</si>
  <si>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</si>
  <si>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</si>
  <si>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</si>
  <si>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</si>
  <si>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</si>
  <si>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</si>
  <si>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</si>
  <si>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</si>
  <si>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</si>
  <si>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</si>
  <si>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</si>
  <si>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</si>
  <si>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</si>
  <si>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</si>
  <si>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</si>
  <si>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</si>
  <si>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</si>
  <si>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</si>
  <si>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Culture / Recreation - Libraries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</si>
  <si>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</si>
  <si>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</si>
  <si>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</si>
  <si>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</si>
  <si>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</si>
  <si>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</si>
  <si>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</si>
  <si>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Interest and Other Earnings - Interest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</si>
  <si>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</si>
  <si>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</si>
  <si>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</si>
  <si>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</si>
  <si>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</si>
  <si>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</si>
  <si>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Proceeds from Refunding Bonds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</si>
  <si>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</si>
  <si>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</si>
  <si>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</si>
  <si>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</si>
  <si>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</si>
  <si>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</si>
  <si>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</si>
  <si>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</si>
  <si>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</si>
  <si>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Boca Raton Revenues Reported by Account Code and Fund Type</t>
  </si>
  <si>
    <t>Local Fiscal Year Ended September 30, 2010</t>
  </si>
  <si>
    <t>Fire Insurance Premium Tax for Firefighters' Pension</t>
  </si>
  <si>
    <t>State Grant - Public Safety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</si>
  <si>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</si>
  <si>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</si>
  <si>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</si>
  <si>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</si>
  <si>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</si>
  <si>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Transportation (User Fees) - Parking Facilities</t>
  </si>
  <si>
    <t>2011 Municipal Population:</t>
  </si>
  <si>
    <t>Local Fiscal Year Ended September 30, 2012</t>
  </si>
  <si>
    <t>Federal Grant - Public Safety</t>
  </si>
  <si>
    <t>State Shared Revenues - Transportation - Other Transportation</t>
  </si>
  <si>
    <t>Culture / Recreation - Cultural Services</t>
  </si>
  <si>
    <t>Court-Ordered Judgments and Fines - As Decided by Circuit Court Criminal</t>
  </si>
  <si>
    <t>Federal Fines and Forfeits</t>
  </si>
  <si>
    <t>Proprietary Non-Operating Sources - Other Non-Operating Sources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</si>
  <si>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</si>
  <si>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</si>
  <si>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</si>
  <si>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</si>
  <si>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</si>
  <si>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</si>
  <si>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</si>
  <si>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</si>
  <si>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</si>
  <si>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</si>
  <si>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</si>
  <si>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Other General Government Charges and Fees</t>
  </si>
  <si>
    <t>Transportation - Parking Facilities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</si>
  <si>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</si>
  <si>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</si>
  <si>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</si>
  <si>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</si>
  <si>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</si>
  <si>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Proprietary Non-Operating Sources - Other Grants and Donations</t>
  </si>
  <si>
    <t>2008 Municipal Population:</t>
  </si>
  <si>
    <t>Local Fiscal Year Ended September 30, 2014</t>
  </si>
  <si>
    <t>Grants from Other Local Units - Physical Environment</t>
  </si>
  <si>
    <t>2014 Municipal Population:</t>
  </si>
  <si>
    <t>Local Fiscal Year Ended September 30, 2015</t>
  </si>
  <si>
    <t>Interest and Other Earnings - Net Increase (Decrease) in Fair Value of Investments</t>
  </si>
  <si>
    <t>Interest and Other Earnings - Gain (Loss) on Sale of Investments</t>
  </si>
  <si>
    <t>2015 Municipal Population:</t>
  </si>
  <si>
    <t>Local Fiscal Year Ended September 30, 2016</t>
  </si>
  <si>
    <t>Federal Grant - Human Services - Other Human Services</t>
  </si>
  <si>
    <t>General Government - Administrative Service Fees</t>
  </si>
  <si>
    <t>Transportation - Mass Transit</t>
  </si>
  <si>
    <t>Court-Ordered Judgments and Fines - As Decided by County Court Criminal</t>
  </si>
  <si>
    <t>State Fines and Forfeits</t>
  </si>
  <si>
    <t>Interest and Other Earnings - Dividends</t>
  </si>
  <si>
    <t>Proprietary Non-Operating - Other Grants and Donations</t>
  </si>
  <si>
    <t>Non-Operating - Special Items (Gain)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</si>
  <si>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</si>
  <si>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</si>
  <si>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</si>
  <si>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</si>
  <si>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</si>
  <si>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</si>
  <si>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</si>
  <si>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</si>
  <si>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</si>
  <si>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</si>
  <si>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</si>
  <si>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</si>
  <si>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</si>
  <si>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</si>
  <si>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</si>
  <si>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</si>
  <si>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</si>
  <si>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</si>
  <si>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</si>
  <si>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</si>
  <si>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</si>
  <si>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</si>
  <si>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Public Safety - Emergency Management Assistance</t>
  </si>
  <si>
    <t>Culture / Recreation - Special Recreation Facilities</t>
  </si>
  <si>
    <t>Other Charges for Services (Not Court-Related)</t>
  </si>
  <si>
    <t>Court-Ordered Judgments and Fines - Other</t>
  </si>
  <si>
    <t>Sale of Contraband Property Seized by Law Enforcement</t>
  </si>
  <si>
    <t>Other Miscellaneous Revenues - Settlements</t>
  </si>
  <si>
    <t>2021 Municipal Population:</t>
  </si>
  <si>
    <t>Local Fiscal Year Ended September 30, 2022</t>
  </si>
  <si>
    <t>Other General Taxes</t>
  </si>
  <si>
    <t>Federal Grant - General Government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</si>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</sst>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1"/>
      <c r="M3" s="72"/>
      <c r="N3" s="36"/>
      <c r="O3" s="37"/>
      <c r="P3" s="73" t="s">
        <v>152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153</v>
      </c>
      <c r="N4" s="35" t="s">
        <v>10</v>
      </c>
      <c r="O4" s="35" t="s">
        <v>154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>SUM(D6:D15)</f>
        <v>108205895</v>
      </c>
      <c r="E5" s="27">
        <f>SUM(E6:E15)</f>
        <v>19599923</v>
      </c>
      <c r="F5" s="27">
        <f>SUM(F6:F15)</f>
        <v>2599554</v>
      </c>
      <c r="G5" s="27">
        <f>SUM(G6:G15)</f>
        <v>18335590</v>
      </c>
      <c r="H5" s="27">
        <f>SUM(H6:H15)</f>
        <v>0</v>
      </c>
      <c r="I5" s="27">
        <f>SUM(I6:I15)</f>
        <v>0</v>
      </c>
      <c r="J5" s="27">
        <f>SUM(J6:J15)</f>
        <v>4214956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152955918</v>
      </c>
      <c r="P5" s="33">
        <f>(O5/P$77)</f>
        <v>1536.5967933133752</v>
      </c>
      <c r="Q5" s="6"/>
    </row>
    <row r="6" spans="1:134">
      <c r="A6" s="12"/>
      <c r="B6" s="25">
        <v>311</v>
      </c>
      <c r="C6" s="20" t="s">
        <v>3</v>
      </c>
      <c r="D6" s="46">
        <v>84996336</v>
      </c>
      <c r="E6" s="46">
        <v>17390645</v>
      </c>
      <c r="F6" s="46">
        <v>2599554</v>
      </c>
      <c r="G6" s="46">
        <v>7472688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112459223</v>
      </c>
      <c r="P6" s="47">
        <f>(O6/P$77)</f>
        <v>1129.766560848687</v>
      </c>
      <c r="Q6" s="9"/>
    </row>
    <row r="7" spans="1:134">
      <c r="A7" s="12"/>
      <c r="B7" s="25">
        <v>312.41000000000003</v>
      </c>
      <c r="C7" s="20" t="s">
        <v>156</v>
      </c>
      <c r="D7" s="46">
        <v>0</v>
      </c>
      <c r="E7" s="46">
        <v>2209278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2209278</v>
      </c>
      <c r="P7" s="47">
        <f>(O7/P$77)</f>
        <v>22.194430491651765</v>
      </c>
      <c r="Q7" s="9"/>
    </row>
    <row r="8" spans="1:134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4214956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4214956</v>
      </c>
      <c r="P8" s="47">
        <f>(O8/P$77)</f>
        <v>42.343493198850737</v>
      </c>
      <c r="Q8" s="9"/>
    </row>
    <row r="9" spans="1:134">
      <c r="A9" s="12"/>
      <c r="B9" s="25">
        <v>314.10000000000002</v>
      </c>
      <c r="C9" s="20" t="s">
        <v>12</v>
      </c>
      <c r="D9" s="46">
        <v>12503809</v>
      </c>
      <c r="E9" s="46">
        <v>0</v>
      </c>
      <c r="F9" s="46">
        <v>0</v>
      </c>
      <c r="G9" s="46">
        <v>1366988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13870797</v>
      </c>
      <c r="P9" s="47">
        <f>(O9/P$77)</f>
        <v>139.34617548371543</v>
      </c>
      <c r="Q9" s="9"/>
    </row>
    <row r="10" spans="1:134">
      <c r="A10" s="12"/>
      <c r="B10" s="25">
        <v>314.3</v>
      </c>
      <c r="C10" s="20" t="s">
        <v>13</v>
      </c>
      <c r="D10" s="46">
        <v>2329460</v>
      </c>
      <c r="E10" s="46">
        <v>0</v>
      </c>
      <c r="F10" s="46">
        <v>0</v>
      </c>
      <c r="G10" s="46">
        <v>257954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2587414</v>
      </c>
      <c r="P10" s="47">
        <f>(O10/P$77)</f>
        <v>25.993188804725644</v>
      </c>
      <c r="Q10" s="9"/>
    </row>
    <row r="11" spans="1:134">
      <c r="A11" s="12"/>
      <c r="B11" s="25">
        <v>314.39999999999998</v>
      </c>
      <c r="C11" s="20" t="s">
        <v>15</v>
      </c>
      <c r="D11" s="46">
        <v>371089</v>
      </c>
      <c r="E11" s="46">
        <v>0</v>
      </c>
      <c r="F11" s="46">
        <v>0</v>
      </c>
      <c r="G11" s="46">
        <v>40734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411823</v>
      </c>
      <c r="P11" s="47">
        <f>(O11/P$77)</f>
        <v>4.1371782765063996</v>
      </c>
      <c r="Q11" s="9"/>
    </row>
    <row r="12" spans="1:134">
      <c r="A12" s="12"/>
      <c r="B12" s="25">
        <v>314.8</v>
      </c>
      <c r="C12" s="20" t="s">
        <v>16</v>
      </c>
      <c r="D12" s="46">
        <v>206600</v>
      </c>
      <c r="E12" s="46">
        <v>0</v>
      </c>
      <c r="F12" s="46">
        <v>0</v>
      </c>
      <c r="G12" s="46">
        <v>22346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228946</v>
      </c>
      <c r="P12" s="47">
        <f>(O12/P$77)</f>
        <v>2.2999939723935627</v>
      </c>
      <c r="Q12" s="9"/>
    </row>
    <row r="13" spans="1:134">
      <c r="A13" s="12"/>
      <c r="B13" s="25">
        <v>315.2</v>
      </c>
      <c r="C13" s="20" t="s">
        <v>158</v>
      </c>
      <c r="D13" s="46">
        <v>6165078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6165078</v>
      </c>
      <c r="P13" s="47">
        <f>(O13/P$77)</f>
        <v>61.934439733981634</v>
      </c>
      <c r="Q13" s="9"/>
    </row>
    <row r="14" spans="1:134">
      <c r="A14" s="12"/>
      <c r="B14" s="25">
        <v>316</v>
      </c>
      <c r="C14" s="20" t="s">
        <v>109</v>
      </c>
      <c r="D14" s="46">
        <v>1633523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1633523</v>
      </c>
      <c r="P14" s="47">
        <f>(O14/P$77)</f>
        <v>16.410389584296077</v>
      </c>
      <c r="Q14" s="9"/>
    </row>
    <row r="15" spans="1:134">
      <c r="A15" s="12"/>
      <c r="B15" s="25">
        <v>319.89999999999998</v>
      </c>
      <c r="C15" s="20" t="s">
        <v>171</v>
      </c>
      <c r="D15" s="46">
        <v>0</v>
      </c>
      <c r="E15" s="46">
        <v>0</v>
      </c>
      <c r="F15" s="46">
        <v>0</v>
      </c>
      <c r="G15" s="46">
        <v>9174880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9174880</v>
      </c>
      <c r="P15" s="47">
        <f>(O15/P$77)</f>
        <v>92.170942918567036</v>
      </c>
      <c r="Q15" s="9"/>
    </row>
    <row r="16" spans="1:134" ht="15.75">
      <c r="A16" s="29" t="s">
        <v>18</v>
      </c>
      <c r="B16" s="30"/>
      <c r="C16" s="31"/>
      <c r="D16" s="32">
        <f>SUM(D17:D24)</f>
        <v>20586653</v>
      </c>
      <c r="E16" s="32">
        <f>SUM(E17:E24)</f>
        <v>22002110</v>
      </c>
      <c r="F16" s="32">
        <f>SUM(F17:F24)</f>
        <v>0</v>
      </c>
      <c r="G16" s="32">
        <f>SUM(G17:G24)</f>
        <v>1558455</v>
      </c>
      <c r="H16" s="32">
        <f>SUM(H17:H24)</f>
        <v>0</v>
      </c>
      <c r="I16" s="32">
        <f>SUM(I17:I24)</f>
        <v>5122352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0</v>
      </c>
      <c r="N16" s="32">
        <f>SUM(N17:N24)</f>
        <v>0</v>
      </c>
      <c r="O16" s="44">
        <f>SUM(D16:N16)</f>
        <v>49269570</v>
      </c>
      <c r="P16" s="45">
        <f>(O16/P$77)</f>
        <v>494.96262884008758</v>
      </c>
      <c r="Q16" s="10"/>
    </row>
    <row r="17" spans="1:17">
      <c r="A17" s="12"/>
      <c r="B17" s="25">
        <v>322</v>
      </c>
      <c r="C17" s="20" t="s">
        <v>159</v>
      </c>
      <c r="D17" s="46">
        <v>0</v>
      </c>
      <c r="E17" s="46">
        <v>22002110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22002110</v>
      </c>
      <c r="P17" s="47">
        <f>(O17/P$77)</f>
        <v>221.03343312370657</v>
      </c>
      <c r="Q17" s="9"/>
    </row>
    <row r="18" spans="1:17">
      <c r="A18" s="12"/>
      <c r="B18" s="25">
        <v>323.10000000000002</v>
      </c>
      <c r="C18" s="20" t="s">
        <v>19</v>
      </c>
      <c r="D18" s="46">
        <v>11489934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1">SUM(D18:N18)</f>
        <v>11489934</v>
      </c>
      <c r="P18" s="47">
        <f>(O18/P$77)</f>
        <v>115.42800024110426</v>
      </c>
      <c r="Q18" s="9"/>
    </row>
    <row r="19" spans="1:17">
      <c r="A19" s="12"/>
      <c r="B19" s="25">
        <v>323.39999999999998</v>
      </c>
      <c r="C19" s="20" t="s">
        <v>20</v>
      </c>
      <c r="D19" s="46">
        <v>229479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229479</v>
      </c>
      <c r="P19" s="47">
        <f>(O19/P$77)</f>
        <v>2.3053484961121939</v>
      </c>
      <c r="Q19" s="9"/>
    </row>
    <row r="20" spans="1:17">
      <c r="A20" s="12"/>
      <c r="B20" s="25">
        <v>323.5</v>
      </c>
      <c r="C20" s="20" t="s">
        <v>21</v>
      </c>
      <c r="D20" s="46">
        <v>1641194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1641194</v>
      </c>
      <c r="P20" s="47">
        <f>(O20/P$77)</f>
        <v>16.487452532599306</v>
      </c>
      <c r="Q20" s="9"/>
    </row>
    <row r="21" spans="1:17">
      <c r="A21" s="12"/>
      <c r="B21" s="25">
        <v>323.7</v>
      </c>
      <c r="C21" s="20" t="s">
        <v>22</v>
      </c>
      <c r="D21" s="46">
        <v>1848167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1848167</v>
      </c>
      <c r="P21" s="47">
        <f>(O21/P$77)</f>
        <v>18.566705511241487</v>
      </c>
      <c r="Q21" s="9"/>
    </row>
    <row r="22" spans="1:17">
      <c r="A22" s="12"/>
      <c r="B22" s="25">
        <v>325.10000000000002</v>
      </c>
      <c r="C22" s="20" t="s">
        <v>25</v>
      </c>
      <c r="D22" s="46">
        <v>0</v>
      </c>
      <c r="E22" s="46">
        <v>0</v>
      </c>
      <c r="F22" s="46">
        <v>0</v>
      </c>
      <c r="G22" s="46">
        <v>1558455</v>
      </c>
      <c r="H22" s="46">
        <v>0</v>
      </c>
      <c r="I22" s="46">
        <v>24673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1583128</v>
      </c>
      <c r="P22" s="47">
        <f>(O22/P$77)</f>
        <v>15.904120873601093</v>
      </c>
      <c r="Q22" s="9"/>
    </row>
    <row r="23" spans="1:17">
      <c r="A23" s="12"/>
      <c r="B23" s="25">
        <v>325.2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9443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9443</v>
      </c>
      <c r="P23" s="47">
        <f>(O23/P$77)</f>
        <v>9.4864479315263914E-2</v>
      </c>
      <c r="Q23" s="9"/>
    </row>
    <row r="24" spans="1:17">
      <c r="A24" s="12"/>
      <c r="B24" s="25">
        <v>329.5</v>
      </c>
      <c r="C24" s="20" t="s">
        <v>160</v>
      </c>
      <c r="D24" s="46">
        <v>5377879</v>
      </c>
      <c r="E24" s="46">
        <v>0</v>
      </c>
      <c r="F24" s="46">
        <v>0</v>
      </c>
      <c r="G24" s="46">
        <v>0</v>
      </c>
      <c r="H24" s="46">
        <v>0</v>
      </c>
      <c r="I24" s="46">
        <v>5088236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10466115</v>
      </c>
      <c r="P24" s="47">
        <f>(O24/P$77)</f>
        <v>105.14270358240742</v>
      </c>
      <c r="Q24" s="9"/>
    </row>
    <row r="25" spans="1:17" ht="15.75">
      <c r="A25" s="29" t="s">
        <v>161</v>
      </c>
      <c r="B25" s="30"/>
      <c r="C25" s="31"/>
      <c r="D25" s="32">
        <f>SUM(D26:D35)</f>
        <v>45383970</v>
      </c>
      <c r="E25" s="32">
        <f>SUM(E26:E35)</f>
        <v>18342193</v>
      </c>
      <c r="F25" s="32">
        <f>SUM(F26:F35)</f>
        <v>0</v>
      </c>
      <c r="G25" s="32">
        <f>SUM(G26:G35)</f>
        <v>536599</v>
      </c>
      <c r="H25" s="32">
        <f>SUM(H26:H35)</f>
        <v>0</v>
      </c>
      <c r="I25" s="32">
        <f>SUM(I26:I35)</f>
        <v>-1022</v>
      </c>
      <c r="J25" s="32">
        <f>SUM(J26:J35)</f>
        <v>0</v>
      </c>
      <c r="K25" s="32">
        <f>SUM(K26:K35)</f>
        <v>0</v>
      </c>
      <c r="L25" s="32">
        <f>SUM(L26:L35)</f>
        <v>0</v>
      </c>
      <c r="M25" s="32">
        <f>SUM(M26:M35)</f>
        <v>0</v>
      </c>
      <c r="N25" s="32">
        <f>SUM(N26:N35)</f>
        <v>0</v>
      </c>
      <c r="O25" s="44">
        <f>SUM(D25:N25)</f>
        <v>64261740</v>
      </c>
      <c r="P25" s="45">
        <f>(O25/P$77)</f>
        <v>645.57412951317031</v>
      </c>
      <c r="Q25" s="10"/>
    </row>
    <row r="26" spans="1:17">
      <c r="A26" s="12"/>
      <c r="B26" s="25">
        <v>331.1</v>
      </c>
      <c r="C26" s="20" t="s">
        <v>172</v>
      </c>
      <c r="D26" s="46">
        <v>12585143</v>
      </c>
      <c r="E26" s="46">
        <v>852475</v>
      </c>
      <c r="F26" s="46">
        <v>0</v>
      </c>
      <c r="G26" s="46">
        <v>0</v>
      </c>
      <c r="H26" s="46">
        <v>0</v>
      </c>
      <c r="I26" s="46">
        <v>-1022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13436596</v>
      </c>
      <c r="P26" s="47">
        <f>(O26/P$77)</f>
        <v>134.98418757911233</v>
      </c>
      <c r="Q26" s="9"/>
    </row>
    <row r="27" spans="1:17">
      <c r="A27" s="12"/>
      <c r="B27" s="25">
        <v>334.2</v>
      </c>
      <c r="C27" s="20" t="s">
        <v>90</v>
      </c>
      <c r="D27" s="46">
        <v>0</v>
      </c>
      <c r="E27" s="46">
        <v>497236</v>
      </c>
      <c r="F27" s="46">
        <v>0</v>
      </c>
      <c r="G27" s="46">
        <v>21351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2">SUM(D27:N27)</f>
        <v>518587</v>
      </c>
      <c r="P27" s="47">
        <f>(O27/P$77)</f>
        <v>5.2097305659922446</v>
      </c>
      <c r="Q27" s="9"/>
    </row>
    <row r="28" spans="1:17">
      <c r="A28" s="12"/>
      <c r="B28" s="25">
        <v>335.14</v>
      </c>
      <c r="C28" s="20" t="s">
        <v>111</v>
      </c>
      <c r="D28" s="46">
        <v>883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883</v>
      </c>
      <c r="P28" s="47">
        <f>(O28/P$77)</f>
        <v>8.8706274738301425E-3</v>
      </c>
      <c r="Q28" s="9"/>
    </row>
    <row r="29" spans="1:17">
      <c r="A29" s="12"/>
      <c r="B29" s="25">
        <v>335.15</v>
      </c>
      <c r="C29" s="20" t="s">
        <v>112</v>
      </c>
      <c r="D29" s="46">
        <v>163829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163829</v>
      </c>
      <c r="P29" s="47">
        <f>(O29/P$77)</f>
        <v>1.6458278917441884</v>
      </c>
      <c r="Q29" s="9"/>
    </row>
    <row r="30" spans="1:17">
      <c r="A30" s="12"/>
      <c r="B30" s="25">
        <v>335.18</v>
      </c>
      <c r="C30" s="20" t="s">
        <v>162</v>
      </c>
      <c r="D30" s="46">
        <v>9756862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9756862</v>
      </c>
      <c r="P30" s="47">
        <f>(O30/P$77)</f>
        <v>98.017540334733084</v>
      </c>
      <c r="Q30" s="9"/>
    </row>
    <row r="31" spans="1:17">
      <c r="A31" s="12"/>
      <c r="B31" s="25">
        <v>335.19</v>
      </c>
      <c r="C31" s="20" t="s">
        <v>114</v>
      </c>
      <c r="D31" s="46">
        <v>4025117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4025117</v>
      </c>
      <c r="P31" s="47">
        <f>(O31/P$77)</f>
        <v>40.43636856804163</v>
      </c>
      <c r="Q31" s="9"/>
    </row>
    <row r="32" spans="1:17">
      <c r="A32" s="12"/>
      <c r="B32" s="25">
        <v>335.23</v>
      </c>
      <c r="C32" s="20" t="s">
        <v>163</v>
      </c>
      <c r="D32" s="46">
        <v>92740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92740</v>
      </c>
      <c r="P32" s="47">
        <f>(O32/P$77)</f>
        <v>0.93166703502039339</v>
      </c>
      <c r="Q32" s="9"/>
    </row>
    <row r="33" spans="1:17">
      <c r="A33" s="12"/>
      <c r="B33" s="25">
        <v>335.48</v>
      </c>
      <c r="C33" s="20" t="s">
        <v>100</v>
      </c>
      <c r="D33" s="46">
        <v>120040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4" si="3">SUM(D33:N33)</f>
        <v>120040</v>
      </c>
      <c r="P33" s="47">
        <f>(O33/P$77)</f>
        <v>1.2059231279259006</v>
      </c>
      <c r="Q33" s="9"/>
    </row>
    <row r="34" spans="1:17">
      <c r="A34" s="12"/>
      <c r="B34" s="25">
        <v>335.9</v>
      </c>
      <c r="C34" s="20" t="s">
        <v>38</v>
      </c>
      <c r="D34" s="46">
        <v>714057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714057</v>
      </c>
      <c r="P34" s="47">
        <f>(O34/P$77)</f>
        <v>7.1734242832171349</v>
      </c>
      <c r="Q34" s="9"/>
    </row>
    <row r="35" spans="1:17">
      <c r="A35" s="12"/>
      <c r="B35" s="25">
        <v>338</v>
      </c>
      <c r="C35" s="20" t="s">
        <v>40</v>
      </c>
      <c r="D35" s="46">
        <v>17925299</v>
      </c>
      <c r="E35" s="46">
        <v>16992482</v>
      </c>
      <c r="F35" s="46">
        <v>0</v>
      </c>
      <c r="G35" s="46">
        <v>515248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35433029</v>
      </c>
      <c r="P35" s="47">
        <f>(O35/P$77)</f>
        <v>355.96058949990959</v>
      </c>
      <c r="Q35" s="9"/>
    </row>
    <row r="36" spans="1:17" ht="15.75">
      <c r="A36" s="29" t="s">
        <v>45</v>
      </c>
      <c r="B36" s="30"/>
      <c r="C36" s="31"/>
      <c r="D36" s="32">
        <f>SUM(D37:D53)</f>
        <v>33662443</v>
      </c>
      <c r="E36" s="32">
        <f>SUM(E37:E53)</f>
        <v>5747221</v>
      </c>
      <c r="F36" s="32">
        <f>SUM(F37:F53)</f>
        <v>0</v>
      </c>
      <c r="G36" s="32">
        <f>SUM(G37:G53)</f>
        <v>0</v>
      </c>
      <c r="H36" s="32">
        <f>SUM(H37:H53)</f>
        <v>326686</v>
      </c>
      <c r="I36" s="32">
        <f>SUM(I37:I53)</f>
        <v>74804376</v>
      </c>
      <c r="J36" s="32">
        <f>SUM(J37:J53)</f>
        <v>44988694</v>
      </c>
      <c r="K36" s="32">
        <f>SUM(K37:K53)</f>
        <v>0</v>
      </c>
      <c r="L36" s="32">
        <f>SUM(L37:L53)</f>
        <v>0</v>
      </c>
      <c r="M36" s="32">
        <f>SUM(M37:M53)</f>
        <v>0</v>
      </c>
      <c r="N36" s="32">
        <f>SUM(N37:N53)</f>
        <v>0</v>
      </c>
      <c r="O36" s="32">
        <f>SUM(D36:N36)</f>
        <v>159529420</v>
      </c>
      <c r="P36" s="45">
        <f>(O36/P$77)</f>
        <v>1602.6342649333949</v>
      </c>
      <c r="Q36" s="10"/>
    </row>
    <row r="37" spans="1:17">
      <c r="A37" s="12"/>
      <c r="B37" s="25">
        <v>341.2</v>
      </c>
      <c r="C37" s="20" t="s">
        <v>115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44988694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52" si="4">SUM(D37:N37)</f>
        <v>44988694</v>
      </c>
      <c r="P37" s="47">
        <f>(O37/P$77)</f>
        <v>451.95690261397198</v>
      </c>
      <c r="Q37" s="9"/>
    </row>
    <row r="38" spans="1:17">
      <c r="A38" s="12"/>
      <c r="B38" s="25">
        <v>341.3</v>
      </c>
      <c r="C38" s="20" t="s">
        <v>134</v>
      </c>
      <c r="D38" s="46">
        <v>10095915</v>
      </c>
      <c r="E38" s="46">
        <v>1473362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11569277</v>
      </c>
      <c r="P38" s="47">
        <f>(O38/P$77)</f>
        <v>116.22508087038636</v>
      </c>
      <c r="Q38" s="9"/>
    </row>
    <row r="39" spans="1:17">
      <c r="A39" s="12"/>
      <c r="B39" s="25">
        <v>342.1</v>
      </c>
      <c r="C39" s="20" t="s">
        <v>51</v>
      </c>
      <c r="D39" s="46">
        <v>372285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372285</v>
      </c>
      <c r="P39" s="47">
        <f>(O39/P$77)</f>
        <v>3.7399791042976833</v>
      </c>
      <c r="Q39" s="9"/>
    </row>
    <row r="40" spans="1:17">
      <c r="A40" s="12"/>
      <c r="B40" s="25">
        <v>342.6</v>
      </c>
      <c r="C40" s="20" t="s">
        <v>53</v>
      </c>
      <c r="D40" s="46">
        <v>2961947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2961947</v>
      </c>
      <c r="P40" s="47">
        <f>(O40/P$77)</f>
        <v>29.755751341142432</v>
      </c>
      <c r="Q40" s="9"/>
    </row>
    <row r="41" spans="1:17">
      <c r="A41" s="12"/>
      <c r="B41" s="25">
        <v>342.9</v>
      </c>
      <c r="C41" s="20" t="s">
        <v>54</v>
      </c>
      <c r="D41" s="46">
        <v>12463327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12463327</v>
      </c>
      <c r="P41" s="47">
        <f>(O41/P$77)</f>
        <v>125.2067167627735</v>
      </c>
      <c r="Q41" s="9"/>
    </row>
    <row r="42" spans="1:17">
      <c r="A42" s="12"/>
      <c r="B42" s="25">
        <v>343.3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35325518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35325518</v>
      </c>
      <c r="P42" s="47">
        <f>(O42/P$77)</f>
        <v>354.88053284040905</v>
      </c>
      <c r="Q42" s="9"/>
    </row>
    <row r="43" spans="1:17">
      <c r="A43" s="12"/>
      <c r="B43" s="25">
        <v>343.4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11280152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11280152</v>
      </c>
      <c r="P43" s="47">
        <f>(O43/P$77)</f>
        <v>113.32052801832393</v>
      </c>
      <c r="Q43" s="9"/>
    </row>
    <row r="44" spans="1:17">
      <c r="A44" s="12"/>
      <c r="B44" s="25">
        <v>343.5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24763036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24763036</v>
      </c>
      <c r="P44" s="47">
        <f>(O44/P$77)</f>
        <v>248.76972534206666</v>
      </c>
      <c r="Q44" s="9"/>
    </row>
    <row r="45" spans="1:17">
      <c r="A45" s="12"/>
      <c r="B45" s="25">
        <v>343.6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91780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91780</v>
      </c>
      <c r="P45" s="47">
        <f>(O45/P$77)</f>
        <v>0.9220228647204195</v>
      </c>
      <c r="Q45" s="9"/>
    </row>
    <row r="46" spans="1:17">
      <c r="A46" s="12"/>
      <c r="B46" s="25">
        <v>343.7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3136550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3136550</v>
      </c>
      <c r="P46" s="47">
        <f>(O46/P$77)</f>
        <v>31.509814952482369</v>
      </c>
      <c r="Q46" s="9"/>
    </row>
    <row r="47" spans="1:17">
      <c r="A47" s="12"/>
      <c r="B47" s="25">
        <v>343.8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326686</v>
      </c>
      <c r="I47" s="46">
        <v>207340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534026</v>
      </c>
      <c r="P47" s="47">
        <f>(O47/P$77)</f>
        <v>5.3648309256394286</v>
      </c>
      <c r="Q47" s="9"/>
    </row>
    <row r="48" spans="1:17">
      <c r="A48" s="12"/>
      <c r="B48" s="25">
        <v>343.9</v>
      </c>
      <c r="C48" s="20" t="s">
        <v>61</v>
      </c>
      <c r="D48" s="46">
        <v>194833</v>
      </c>
      <c r="E48" s="46">
        <v>6823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201656</v>
      </c>
      <c r="P48" s="47">
        <f>(O48/P$77)</f>
        <v>2.0258383395953468</v>
      </c>
      <c r="Q48" s="9"/>
    </row>
    <row r="49" spans="1:17">
      <c r="A49" s="12"/>
      <c r="B49" s="25">
        <v>344.5</v>
      </c>
      <c r="C49" s="20" t="s">
        <v>117</v>
      </c>
      <c r="D49" s="46">
        <v>1438525</v>
      </c>
      <c r="E49" s="46">
        <v>51472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1489997</v>
      </c>
      <c r="P49" s="47">
        <f>(O49/P$77)</f>
        <v>14.968525848385607</v>
      </c>
      <c r="Q49" s="9"/>
    </row>
    <row r="50" spans="1:17">
      <c r="A50" s="12"/>
      <c r="B50" s="25">
        <v>347.1</v>
      </c>
      <c r="C50" s="20" t="s">
        <v>62</v>
      </c>
      <c r="D50" s="46">
        <v>138147</v>
      </c>
      <c r="E50" s="46">
        <v>70048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208195</v>
      </c>
      <c r="P50" s="47">
        <f>(O50/P$77)</f>
        <v>2.0915292037531894</v>
      </c>
      <c r="Q50" s="9"/>
    </row>
    <row r="51" spans="1:17">
      <c r="A51" s="12"/>
      <c r="B51" s="25">
        <v>347.2</v>
      </c>
      <c r="C51" s="20" t="s">
        <v>63</v>
      </c>
      <c r="D51" s="46">
        <v>5863119</v>
      </c>
      <c r="E51" s="46">
        <v>4145516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10008635</v>
      </c>
      <c r="P51" s="47">
        <f>(O51/P$77)</f>
        <v>100.54685459404071</v>
      </c>
      <c r="Q51" s="9"/>
    </row>
    <row r="52" spans="1:17">
      <c r="A52" s="12"/>
      <c r="B52" s="25">
        <v>347.5</v>
      </c>
      <c r="C52" s="20" t="s">
        <v>164</v>
      </c>
      <c r="D52" s="46">
        <v>49550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49550</v>
      </c>
      <c r="P52" s="47">
        <f>(O52/P$77)</f>
        <v>0.49777983162886019</v>
      </c>
      <c r="Q52" s="9"/>
    </row>
    <row r="53" spans="1:17">
      <c r="A53" s="12"/>
      <c r="B53" s="25">
        <v>349</v>
      </c>
      <c r="C53" s="20" t="s">
        <v>165</v>
      </c>
      <c r="D53" s="46">
        <v>84795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84795</v>
      </c>
      <c r="P53" s="47">
        <f>(O53/P$77)</f>
        <v>0.8518514797773804</v>
      </c>
      <c r="Q53" s="9"/>
    </row>
    <row r="54" spans="1:17" ht="15.75">
      <c r="A54" s="29" t="s">
        <v>46</v>
      </c>
      <c r="B54" s="30"/>
      <c r="C54" s="31"/>
      <c r="D54" s="32">
        <f>SUM(D55:D60)</f>
        <v>1661534</v>
      </c>
      <c r="E54" s="32">
        <f>SUM(E55:E60)</f>
        <v>76424</v>
      </c>
      <c r="F54" s="32">
        <f>SUM(F55:F60)</f>
        <v>0</v>
      </c>
      <c r="G54" s="32">
        <f>SUM(G55:G60)</f>
        <v>0</v>
      </c>
      <c r="H54" s="32">
        <f>SUM(H55:H60)</f>
        <v>0</v>
      </c>
      <c r="I54" s="32">
        <f>SUM(I55:I60)</f>
        <v>0</v>
      </c>
      <c r="J54" s="32">
        <f>SUM(J55:J60)</f>
        <v>0</v>
      </c>
      <c r="K54" s="32">
        <f>SUM(K55:K60)</f>
        <v>0</v>
      </c>
      <c r="L54" s="32">
        <f>SUM(L55:L60)</f>
        <v>0</v>
      </c>
      <c r="M54" s="32">
        <f>SUM(M55:M60)</f>
        <v>0</v>
      </c>
      <c r="N54" s="32">
        <f>SUM(N55:N60)</f>
        <v>0</v>
      </c>
      <c r="O54" s="32">
        <f>SUM(D54:N54)</f>
        <v>1737958</v>
      </c>
      <c r="P54" s="45">
        <f>(O54/P$77)</f>
        <v>17.459544714793754</v>
      </c>
      <c r="Q54" s="10"/>
    </row>
    <row r="55" spans="1:17">
      <c r="A55" s="13"/>
      <c r="B55" s="39">
        <v>351.1</v>
      </c>
      <c r="C55" s="21" t="s">
        <v>136</v>
      </c>
      <c r="D55" s="46">
        <v>89585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89585</v>
      </c>
      <c r="P55" s="47">
        <f>(O55/P$77)</f>
        <v>0.89997187116995836</v>
      </c>
      <c r="Q55" s="9"/>
    </row>
    <row r="56" spans="1:17">
      <c r="A56" s="13"/>
      <c r="B56" s="39">
        <v>351.2</v>
      </c>
      <c r="C56" s="21" t="s">
        <v>102</v>
      </c>
      <c r="D56" s="46">
        <v>0</v>
      </c>
      <c r="E56" s="46">
        <v>76424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9" si="5">SUM(D56:N56)</f>
        <v>76424</v>
      </c>
      <c r="P56" s="47">
        <f>(O56/P$77)</f>
        <v>0.76775632396375404</v>
      </c>
      <c r="Q56" s="9"/>
    </row>
    <row r="57" spans="1:17">
      <c r="A57" s="13"/>
      <c r="B57" s="39">
        <v>351.9</v>
      </c>
      <c r="C57" s="21" t="s">
        <v>166</v>
      </c>
      <c r="D57" s="46">
        <v>475169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475169</v>
      </c>
      <c r="P57" s="47">
        <f>(O57/P$77)</f>
        <v>4.7735528721544673</v>
      </c>
      <c r="Q57" s="9"/>
    </row>
    <row r="58" spans="1:17">
      <c r="A58" s="13"/>
      <c r="B58" s="39">
        <v>352</v>
      </c>
      <c r="C58" s="21" t="s">
        <v>68</v>
      </c>
      <c r="D58" s="46">
        <v>42681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42681</v>
      </c>
      <c r="P58" s="47">
        <f>(O58/P$77)</f>
        <v>0.42877378393040122</v>
      </c>
      <c r="Q58" s="9"/>
    </row>
    <row r="59" spans="1:17">
      <c r="A59" s="13"/>
      <c r="B59" s="39">
        <v>354</v>
      </c>
      <c r="C59" s="21" t="s">
        <v>69</v>
      </c>
      <c r="D59" s="46">
        <v>1050978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1050978</v>
      </c>
      <c r="P59" s="47">
        <f>(O59/P$77)</f>
        <v>10.55813626408953</v>
      </c>
      <c r="Q59" s="9"/>
    </row>
    <row r="60" spans="1:17">
      <c r="A60" s="13"/>
      <c r="B60" s="39">
        <v>358.2</v>
      </c>
      <c r="C60" s="21" t="s">
        <v>167</v>
      </c>
      <c r="D60" s="46">
        <v>3121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3121</v>
      </c>
      <c r="P60" s="47">
        <f>(O60/P$77)</f>
        <v>3.135359948564425E-2</v>
      </c>
      <c r="Q60" s="9"/>
    </row>
    <row r="61" spans="1:17" ht="15.75">
      <c r="A61" s="29" t="s">
        <v>4</v>
      </c>
      <c r="B61" s="30"/>
      <c r="C61" s="31"/>
      <c r="D61" s="32">
        <f>SUM(D62:D71)</f>
        <v>-3684833</v>
      </c>
      <c r="E61" s="32">
        <f>SUM(E62:E71)</f>
        <v>66666135</v>
      </c>
      <c r="F61" s="32">
        <f>SUM(F62:F71)</f>
        <v>0</v>
      </c>
      <c r="G61" s="32">
        <f>SUM(G62:G71)</f>
        <v>247872</v>
      </c>
      <c r="H61" s="32">
        <f>SUM(H62:H71)</f>
        <v>-118890</v>
      </c>
      <c r="I61" s="32">
        <f>SUM(I62:I71)</f>
        <v>-5615739</v>
      </c>
      <c r="J61" s="32">
        <f>SUM(J62:J71)</f>
        <v>-1670557</v>
      </c>
      <c r="K61" s="32">
        <f>SUM(K62:K71)</f>
        <v>-77318808</v>
      </c>
      <c r="L61" s="32">
        <f>SUM(L62:L71)</f>
        <v>0</v>
      </c>
      <c r="M61" s="32">
        <f>SUM(M62:M71)</f>
        <v>0</v>
      </c>
      <c r="N61" s="32">
        <f>SUM(N62:N71)</f>
        <v>0</v>
      </c>
      <c r="O61" s="32">
        <f>SUM(D61:N61)</f>
        <v>-21494820</v>
      </c>
      <c r="P61" s="45">
        <f>(O61/P$77)</f>
        <v>-215.93719234092143</v>
      </c>
      <c r="Q61" s="10"/>
    </row>
    <row r="62" spans="1:17">
      <c r="A62" s="12"/>
      <c r="B62" s="25">
        <v>361.1</v>
      </c>
      <c r="C62" s="20" t="s">
        <v>70</v>
      </c>
      <c r="D62" s="46">
        <v>681583</v>
      </c>
      <c r="E62" s="46">
        <v>716592</v>
      </c>
      <c r="F62" s="46">
        <v>0</v>
      </c>
      <c r="G62" s="46">
        <v>519221</v>
      </c>
      <c r="H62" s="46">
        <v>28111</v>
      </c>
      <c r="I62" s="46">
        <v>1586582</v>
      </c>
      <c r="J62" s="46">
        <v>799344</v>
      </c>
      <c r="K62" s="46">
        <v>-51952151</v>
      </c>
      <c r="L62" s="46">
        <v>0</v>
      </c>
      <c r="M62" s="46">
        <v>0</v>
      </c>
      <c r="N62" s="46">
        <v>0</v>
      </c>
      <c r="O62" s="46">
        <f>SUM(D62:N62)</f>
        <v>-47620718</v>
      </c>
      <c r="P62" s="47">
        <f>(O62/P$77)</f>
        <v>-478.39824395732455</v>
      </c>
      <c r="Q62" s="9"/>
    </row>
    <row r="63" spans="1:17">
      <c r="A63" s="12"/>
      <c r="B63" s="25">
        <v>361.2</v>
      </c>
      <c r="C63" s="20" t="s">
        <v>138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11029650</v>
      </c>
      <c r="L63" s="46">
        <v>0</v>
      </c>
      <c r="M63" s="46">
        <v>0</v>
      </c>
      <c r="N63" s="46">
        <v>0</v>
      </c>
      <c r="O63" s="46">
        <f t="shared" ref="O63:O74" si="6">SUM(D63:N63)</f>
        <v>11029650</v>
      </c>
      <c r="P63" s="47">
        <f>(O63/P$77)</f>
        <v>110.80398223865303</v>
      </c>
      <c r="Q63" s="9"/>
    </row>
    <row r="64" spans="1:17">
      <c r="A64" s="12"/>
      <c r="B64" s="25">
        <v>361.3</v>
      </c>
      <c r="C64" s="20" t="s">
        <v>129</v>
      </c>
      <c r="D64" s="46">
        <v>-4356403</v>
      </c>
      <c r="E64" s="46">
        <v>-1906238</v>
      </c>
      <c r="F64" s="46">
        <v>0</v>
      </c>
      <c r="G64" s="46">
        <v>-2027411</v>
      </c>
      <c r="H64" s="46">
        <v>-147001</v>
      </c>
      <c r="I64" s="46">
        <v>-6581709</v>
      </c>
      <c r="J64" s="46">
        <v>-3504838</v>
      </c>
      <c r="K64" s="46">
        <v>-65411551</v>
      </c>
      <c r="L64" s="46">
        <v>0</v>
      </c>
      <c r="M64" s="46">
        <v>0</v>
      </c>
      <c r="N64" s="46">
        <v>0</v>
      </c>
      <c r="O64" s="46">
        <f t="shared" si="6"/>
        <v>-83935151</v>
      </c>
      <c r="P64" s="47">
        <f>(O64/P$77)</f>
        <v>-843.21342749794053</v>
      </c>
      <c r="Q64" s="9"/>
    </row>
    <row r="65" spans="1:120">
      <c r="A65" s="12"/>
      <c r="B65" s="25">
        <v>361.4</v>
      </c>
      <c r="C65" s="20" t="s">
        <v>130</v>
      </c>
      <c r="D65" s="46">
        <v>-1321850</v>
      </c>
      <c r="E65" s="46">
        <v>-326327</v>
      </c>
      <c r="F65" s="46">
        <v>0</v>
      </c>
      <c r="G65" s="46">
        <v>-610654</v>
      </c>
      <c r="H65" s="46">
        <v>0</v>
      </c>
      <c r="I65" s="46">
        <v>-1664770</v>
      </c>
      <c r="J65" s="46">
        <v>-914720</v>
      </c>
      <c r="K65" s="46">
        <v>-5138179</v>
      </c>
      <c r="L65" s="46">
        <v>0</v>
      </c>
      <c r="M65" s="46">
        <v>0</v>
      </c>
      <c r="N65" s="46">
        <v>0</v>
      </c>
      <c r="O65" s="46">
        <f t="shared" si="6"/>
        <v>-9976500</v>
      </c>
      <c r="P65" s="47">
        <f>(O65/P$77)</f>
        <v>-100.22402603925981</v>
      </c>
      <c r="Q65" s="9"/>
    </row>
    <row r="66" spans="1:120">
      <c r="A66" s="12"/>
      <c r="B66" s="25">
        <v>362</v>
      </c>
      <c r="C66" s="20" t="s">
        <v>71</v>
      </c>
      <c r="D66" s="46">
        <v>192300</v>
      </c>
      <c r="E66" s="46">
        <v>2075128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2267428</v>
      </c>
      <c r="P66" s="47">
        <f>(O66/P$77)</f>
        <v>22.778606015551226</v>
      </c>
      <c r="Q66" s="9"/>
    </row>
    <row r="67" spans="1:120">
      <c r="A67" s="12"/>
      <c r="B67" s="25">
        <v>364</v>
      </c>
      <c r="C67" s="20" t="s">
        <v>118</v>
      </c>
      <c r="D67" s="46">
        <v>231737</v>
      </c>
      <c r="E67" s="46">
        <v>65749351</v>
      </c>
      <c r="F67" s="46">
        <v>0</v>
      </c>
      <c r="G67" s="46">
        <v>0</v>
      </c>
      <c r="H67" s="46">
        <v>0</v>
      </c>
      <c r="I67" s="46">
        <v>633945</v>
      </c>
      <c r="J67" s="46">
        <v>161130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66776163</v>
      </c>
      <c r="P67" s="47">
        <f>(O67/P$77)</f>
        <v>670.83404994876537</v>
      </c>
      <c r="Q67" s="9"/>
    </row>
    <row r="68" spans="1:120">
      <c r="A68" s="12"/>
      <c r="B68" s="25">
        <v>366</v>
      </c>
      <c r="C68" s="20" t="s">
        <v>73</v>
      </c>
      <c r="D68" s="46">
        <v>405945</v>
      </c>
      <c r="E68" s="46">
        <v>23326</v>
      </c>
      <c r="F68" s="46">
        <v>0</v>
      </c>
      <c r="G68" s="46">
        <v>2366716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2795987</v>
      </c>
      <c r="P68" s="47">
        <f>(O68/P$77)</f>
        <v>28.088515400534448</v>
      </c>
      <c r="Q68" s="9"/>
    </row>
    <row r="69" spans="1:120">
      <c r="A69" s="12"/>
      <c r="B69" s="25">
        <v>368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34126336</v>
      </c>
      <c r="L69" s="46">
        <v>0</v>
      </c>
      <c r="M69" s="46">
        <v>0</v>
      </c>
      <c r="N69" s="46">
        <v>0</v>
      </c>
      <c r="O69" s="46">
        <f t="shared" si="6"/>
        <v>34126336</v>
      </c>
      <c r="P69" s="47">
        <f>(O69/P$77)</f>
        <v>342.83353760221814</v>
      </c>
      <c r="Q69" s="9"/>
    </row>
    <row r="70" spans="1:120">
      <c r="A70" s="12"/>
      <c r="B70" s="25">
        <v>369.3</v>
      </c>
      <c r="C70" s="20" t="s">
        <v>168</v>
      </c>
      <c r="D70" s="46">
        <v>111911</v>
      </c>
      <c r="E70" s="46">
        <v>57414</v>
      </c>
      <c r="F70" s="46">
        <v>0</v>
      </c>
      <c r="G70" s="46">
        <v>0</v>
      </c>
      <c r="H70" s="46">
        <v>0</v>
      </c>
      <c r="I70" s="46">
        <v>0</v>
      </c>
      <c r="J70" s="46">
        <v>270276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439601</v>
      </c>
      <c r="P70" s="47">
        <f>(O70/P$77)</f>
        <v>4.4162363625404355</v>
      </c>
      <c r="Q70" s="9"/>
    </row>
    <row r="71" spans="1:120">
      <c r="A71" s="12"/>
      <c r="B71" s="25">
        <v>369.9</v>
      </c>
      <c r="C71" s="20" t="s">
        <v>75</v>
      </c>
      <c r="D71" s="46">
        <v>369944</v>
      </c>
      <c r="E71" s="46">
        <v>276889</v>
      </c>
      <c r="F71" s="46">
        <v>0</v>
      </c>
      <c r="G71" s="46">
        <v>0</v>
      </c>
      <c r="H71" s="46">
        <v>0</v>
      </c>
      <c r="I71" s="46">
        <v>410213</v>
      </c>
      <c r="J71" s="46">
        <v>1518251</v>
      </c>
      <c r="K71" s="46">
        <v>27087</v>
      </c>
      <c r="L71" s="46">
        <v>0</v>
      </c>
      <c r="M71" s="46">
        <v>0</v>
      </c>
      <c r="N71" s="46">
        <v>0</v>
      </c>
      <c r="O71" s="46">
        <f t="shared" si="6"/>
        <v>2602384</v>
      </c>
      <c r="P71" s="47">
        <f>(O71/P$77)</f>
        <v>26.143577585340861</v>
      </c>
      <c r="Q71" s="9"/>
    </row>
    <row r="72" spans="1:120" ht="15.75">
      <c r="A72" s="29" t="s">
        <v>47</v>
      </c>
      <c r="B72" s="30"/>
      <c r="C72" s="31"/>
      <c r="D72" s="32">
        <f>SUM(D73:D74)</f>
        <v>5174153</v>
      </c>
      <c r="E72" s="32">
        <f>SUM(E73:E74)</f>
        <v>22993894</v>
      </c>
      <c r="F72" s="32">
        <f>SUM(F73:F74)</f>
        <v>6265361</v>
      </c>
      <c r="G72" s="32">
        <f>SUM(G73:G74)</f>
        <v>12137600</v>
      </c>
      <c r="H72" s="32">
        <f>SUM(H73:H74)</f>
        <v>0</v>
      </c>
      <c r="I72" s="32">
        <f>SUM(I73:I74)</f>
        <v>5795800</v>
      </c>
      <c r="J72" s="32">
        <f>SUM(J73:J74)</f>
        <v>5084100</v>
      </c>
      <c r="K72" s="32">
        <f>SUM(K73:K74)</f>
        <v>143810</v>
      </c>
      <c r="L72" s="32">
        <f>SUM(L73:L74)</f>
        <v>0</v>
      </c>
      <c r="M72" s="32">
        <f>SUM(M73:M74)</f>
        <v>0</v>
      </c>
      <c r="N72" s="32">
        <f>SUM(N73:N74)</f>
        <v>0</v>
      </c>
      <c r="O72" s="32">
        <f t="shared" si="6"/>
        <v>57594718</v>
      </c>
      <c r="P72" s="45">
        <f>(O72/P$77)</f>
        <v>578.5971549697615</v>
      </c>
      <c r="Q72" s="9"/>
    </row>
    <row r="73" spans="1:120">
      <c r="A73" s="12"/>
      <c r="B73" s="25">
        <v>381</v>
      </c>
      <c r="C73" s="20" t="s">
        <v>76</v>
      </c>
      <c r="D73" s="46">
        <v>4891842</v>
      </c>
      <c r="E73" s="46">
        <v>22966463</v>
      </c>
      <c r="F73" s="46">
        <v>6265361</v>
      </c>
      <c r="G73" s="46">
        <v>12137600</v>
      </c>
      <c r="H73" s="46">
        <v>0</v>
      </c>
      <c r="I73" s="46">
        <v>5795800</v>
      </c>
      <c r="J73" s="46">
        <v>5084100</v>
      </c>
      <c r="K73" s="46">
        <v>143810</v>
      </c>
      <c r="L73" s="46">
        <v>0</v>
      </c>
      <c r="M73" s="46">
        <v>0</v>
      </c>
      <c r="N73" s="46">
        <v>0</v>
      </c>
      <c r="O73" s="46">
        <f t="shared" si="6"/>
        <v>57284976</v>
      </c>
      <c r="P73" s="47">
        <f>(O73/P$77)</f>
        <v>575.48548351449642</v>
      </c>
      <c r="Q73" s="9"/>
    </row>
    <row r="74" spans="1:120" ht="15.75" thickBot="1">
      <c r="A74" s="12"/>
      <c r="B74" s="25">
        <v>383.2</v>
      </c>
      <c r="C74" s="20" t="s">
        <v>173</v>
      </c>
      <c r="D74" s="46">
        <v>282311</v>
      </c>
      <c r="E74" s="46">
        <v>27431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309742</v>
      </c>
      <c r="P74" s="47">
        <f>(O74/P$77)</f>
        <v>3.1116714552651143</v>
      </c>
      <c r="Q74" s="9"/>
    </row>
    <row r="75" spans="1:120" ht="16.5" thickBot="1">
      <c r="A75" s="14" t="s">
        <v>65</v>
      </c>
      <c r="B75" s="23"/>
      <c r="C75" s="22"/>
      <c r="D75" s="15">
        <f>SUM(D5,D16,D25,D36,D54,D61,D72)</f>
        <v>210989815</v>
      </c>
      <c r="E75" s="15">
        <f>SUM(E5,E16,E25,E36,E54,E61,E72)</f>
        <v>155427900</v>
      </c>
      <c r="F75" s="15">
        <f>SUM(F5,F16,F25,F36,F54,F61,F72)</f>
        <v>8864915</v>
      </c>
      <c r="G75" s="15">
        <f>SUM(G5,G16,G25,G36,G54,G61,G72)</f>
        <v>32816116</v>
      </c>
      <c r="H75" s="15">
        <f>SUM(H5,H16,H25,H36,H54,H61,H72)</f>
        <v>207796</v>
      </c>
      <c r="I75" s="15">
        <f>SUM(I5,I16,I25,I36,I54,I61,I72)</f>
        <v>80105767</v>
      </c>
      <c r="J75" s="15">
        <f>SUM(J5,J16,J25,J36,J54,J61,J72)</f>
        <v>52617193</v>
      </c>
      <c r="K75" s="15">
        <f>SUM(K5,K16,K25,K36,K54,K61,K72)</f>
        <v>-77174998</v>
      </c>
      <c r="L75" s="15">
        <f>SUM(L5,L16,L25,L36,L54,L61,L72)</f>
        <v>0</v>
      </c>
      <c r="M75" s="15">
        <f>SUM(M5,M16,M25,M36,M54,M61,M72)</f>
        <v>0</v>
      </c>
      <c r="N75" s="15">
        <f>SUM(N5,N16,N25,N36,N54,N61,N72)</f>
        <v>0</v>
      </c>
      <c r="O75" s="15">
        <f>SUM(D75:N75)</f>
        <v>463854504</v>
      </c>
      <c r="P75" s="38">
        <f>(O75/P$77)</f>
        <v>4659.8873239436616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51" t="s">
        <v>174</v>
      </c>
      <c r="N77" s="51"/>
      <c r="O77" s="51"/>
      <c r="P77" s="43">
        <v>99542</v>
      </c>
    </row>
    <row r="78" spans="1:120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  <row r="79" spans="1:120" ht="15.75" customHeight="1" thickBot="1">
      <c r="A79" s="55" t="s">
        <v>93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72396308</v>
      </c>
      <c r="E5" s="27">
        <f t="shared" si="0"/>
        <v>10921727</v>
      </c>
      <c r="F5" s="27">
        <f t="shared" si="0"/>
        <v>4938779</v>
      </c>
      <c r="G5" s="27">
        <f t="shared" si="0"/>
        <v>5191636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93448450</v>
      </c>
      <c r="O5" s="33">
        <f t="shared" ref="O5:O36" si="1">(N5/O$74)</f>
        <v>1086.092095628828</v>
      </c>
      <c r="P5" s="6"/>
    </row>
    <row r="6" spans="1:133">
      <c r="A6" s="12"/>
      <c r="B6" s="25">
        <v>311</v>
      </c>
      <c r="C6" s="20" t="s">
        <v>3</v>
      </c>
      <c r="D6" s="46">
        <v>50821748</v>
      </c>
      <c r="E6" s="46">
        <v>6574895</v>
      </c>
      <c r="F6" s="46">
        <v>4938779</v>
      </c>
      <c r="G6" s="46">
        <v>3807223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66142645</v>
      </c>
      <c r="O6" s="47">
        <f t="shared" si="1"/>
        <v>768.73403377459579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1958559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1958559</v>
      </c>
      <c r="O7" s="47">
        <f t="shared" si="1"/>
        <v>22.763089689799049</v>
      </c>
      <c r="P7" s="9"/>
    </row>
    <row r="8" spans="1:133">
      <c r="A8" s="12"/>
      <c r="B8" s="25">
        <v>312.51</v>
      </c>
      <c r="C8" s="20" t="s">
        <v>85</v>
      </c>
      <c r="D8" s="46">
        <v>1708380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1708380</v>
      </c>
      <c r="O8" s="47">
        <f t="shared" si="1"/>
        <v>19.855417765948793</v>
      </c>
      <c r="P8" s="9"/>
    </row>
    <row r="9" spans="1:133">
      <c r="A9" s="12"/>
      <c r="B9" s="25">
        <v>312.52</v>
      </c>
      <c r="C9" s="20" t="s">
        <v>107</v>
      </c>
      <c r="D9" s="46">
        <v>1135315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1135315</v>
      </c>
      <c r="O9" s="47">
        <f t="shared" si="1"/>
        <v>13.195046547576155</v>
      </c>
      <c r="P9" s="9"/>
    </row>
    <row r="10" spans="1:133">
      <c r="A10" s="12"/>
      <c r="B10" s="25">
        <v>314.10000000000002</v>
      </c>
      <c r="C10" s="20" t="s">
        <v>12</v>
      </c>
      <c r="D10" s="46">
        <v>9188985</v>
      </c>
      <c r="E10" s="46">
        <v>1128638</v>
      </c>
      <c r="F10" s="46">
        <v>0</v>
      </c>
      <c r="G10" s="46">
        <v>1128638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11446261</v>
      </c>
      <c r="O10" s="47">
        <f t="shared" si="1"/>
        <v>133.03263560395627</v>
      </c>
      <c r="P10" s="9"/>
    </row>
    <row r="11" spans="1:133">
      <c r="A11" s="12"/>
      <c r="B11" s="25">
        <v>314.3</v>
      </c>
      <c r="C11" s="20" t="s">
        <v>13</v>
      </c>
      <c r="D11" s="46">
        <v>1684798</v>
      </c>
      <c r="E11" s="46">
        <v>209965</v>
      </c>
      <c r="F11" s="46">
        <v>0</v>
      </c>
      <c r="G11" s="46">
        <v>209965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2104728</v>
      </c>
      <c r="O11" s="47">
        <f t="shared" si="1"/>
        <v>24.461919317534665</v>
      </c>
      <c r="P11" s="9"/>
    </row>
    <row r="12" spans="1:133">
      <c r="A12" s="12"/>
      <c r="B12" s="25">
        <v>314.39999999999998</v>
      </c>
      <c r="C12" s="20" t="s">
        <v>15</v>
      </c>
      <c r="D12" s="46">
        <v>291426</v>
      </c>
      <c r="E12" s="46">
        <v>36384</v>
      </c>
      <c r="F12" s="46">
        <v>0</v>
      </c>
      <c r="G12" s="46">
        <v>36384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364194</v>
      </c>
      <c r="O12" s="47">
        <f t="shared" si="1"/>
        <v>4.2327959926081755</v>
      </c>
      <c r="P12" s="9"/>
    </row>
    <row r="13" spans="1:133">
      <c r="A13" s="12"/>
      <c r="B13" s="25">
        <v>314.8</v>
      </c>
      <c r="C13" s="20" t="s">
        <v>16</v>
      </c>
      <c r="D13" s="46">
        <v>76552</v>
      </c>
      <c r="E13" s="46">
        <v>9426</v>
      </c>
      <c r="F13" s="46">
        <v>0</v>
      </c>
      <c r="G13" s="46">
        <v>9426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95404</v>
      </c>
      <c r="O13" s="47">
        <f t="shared" si="1"/>
        <v>1.1088202136190886</v>
      </c>
      <c r="P13" s="9"/>
    </row>
    <row r="14" spans="1:133">
      <c r="A14" s="12"/>
      <c r="B14" s="25">
        <v>315</v>
      </c>
      <c r="C14" s="20" t="s">
        <v>108</v>
      </c>
      <c r="D14" s="46">
        <v>5904492</v>
      </c>
      <c r="E14" s="46">
        <v>1003860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6908352</v>
      </c>
      <c r="O14" s="47">
        <f t="shared" si="1"/>
        <v>80.291395962390027</v>
      </c>
      <c r="P14" s="9"/>
    </row>
    <row r="15" spans="1:133">
      <c r="A15" s="12"/>
      <c r="B15" s="25">
        <v>316</v>
      </c>
      <c r="C15" s="20" t="s">
        <v>109</v>
      </c>
      <c r="D15" s="46">
        <v>1584612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1584612</v>
      </c>
      <c r="O15" s="47">
        <f t="shared" si="1"/>
        <v>18.416940760800085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22923963</v>
      </c>
      <c r="E16" s="32">
        <f t="shared" si="3"/>
        <v>0</v>
      </c>
      <c r="F16" s="32">
        <f t="shared" si="3"/>
        <v>0</v>
      </c>
      <c r="G16" s="32">
        <f t="shared" si="3"/>
        <v>1493004</v>
      </c>
      <c r="H16" s="32">
        <f t="shared" si="3"/>
        <v>0</v>
      </c>
      <c r="I16" s="32">
        <f t="shared" si="3"/>
        <v>7831261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32248228</v>
      </c>
      <c r="O16" s="45">
        <f t="shared" si="1"/>
        <v>374.80071128880417</v>
      </c>
      <c r="P16" s="10"/>
    </row>
    <row r="17" spans="1:16">
      <c r="A17" s="12"/>
      <c r="B17" s="25">
        <v>322</v>
      </c>
      <c r="C17" s="20" t="s">
        <v>0</v>
      </c>
      <c r="D17" s="46">
        <v>9470127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9470127</v>
      </c>
      <c r="O17" s="47">
        <f t="shared" si="1"/>
        <v>110.06528283027859</v>
      </c>
      <c r="P17" s="9"/>
    </row>
    <row r="18" spans="1:16">
      <c r="A18" s="12"/>
      <c r="B18" s="25">
        <v>323.10000000000002</v>
      </c>
      <c r="C18" s="20" t="s">
        <v>19</v>
      </c>
      <c r="D18" s="46">
        <v>9655545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9655545</v>
      </c>
      <c r="O18" s="47">
        <f t="shared" si="1"/>
        <v>112.22027870433863</v>
      </c>
      <c r="P18" s="9"/>
    </row>
    <row r="19" spans="1:16">
      <c r="A19" s="12"/>
      <c r="B19" s="25">
        <v>323.39999999999998</v>
      </c>
      <c r="C19" s="20" t="s">
        <v>20</v>
      </c>
      <c r="D19" s="46">
        <v>140662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140662</v>
      </c>
      <c r="O19" s="47">
        <f t="shared" si="1"/>
        <v>1.6348252577259679</v>
      </c>
      <c r="P19" s="9"/>
    </row>
    <row r="20" spans="1:16">
      <c r="A20" s="12"/>
      <c r="B20" s="25">
        <v>323.5</v>
      </c>
      <c r="C20" s="20" t="s">
        <v>21</v>
      </c>
      <c r="D20" s="46">
        <v>1209069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1209069</v>
      </c>
      <c r="O20" s="47">
        <f t="shared" si="1"/>
        <v>14.052242535535385</v>
      </c>
      <c r="P20" s="9"/>
    </row>
    <row r="21" spans="1:16">
      <c r="A21" s="12"/>
      <c r="B21" s="25">
        <v>323.7</v>
      </c>
      <c r="C21" s="20" t="s">
        <v>22</v>
      </c>
      <c r="D21" s="46">
        <v>971563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971563</v>
      </c>
      <c r="O21" s="47">
        <f t="shared" si="1"/>
        <v>11.291860857033274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6158893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6158893</v>
      </c>
      <c r="O22" s="47">
        <f t="shared" si="1"/>
        <v>71.580909101474873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1658144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1658144</v>
      </c>
      <c r="O23" s="47">
        <f t="shared" si="1"/>
        <v>19.271556583489268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0</v>
      </c>
      <c r="G24" s="46">
        <v>1463928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1463928</v>
      </c>
      <c r="O24" s="47">
        <f t="shared" si="1"/>
        <v>17.014307132646064</v>
      </c>
      <c r="P24" s="9"/>
    </row>
    <row r="25" spans="1:16">
      <c r="A25" s="12"/>
      <c r="B25" s="25">
        <v>325.2</v>
      </c>
      <c r="C25" s="20" t="s">
        <v>26</v>
      </c>
      <c r="D25" s="46">
        <v>0</v>
      </c>
      <c r="E25" s="46">
        <v>0</v>
      </c>
      <c r="F25" s="46">
        <v>0</v>
      </c>
      <c r="G25" s="46">
        <v>29076</v>
      </c>
      <c r="H25" s="46">
        <v>0</v>
      </c>
      <c r="I25" s="46">
        <v>14224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43300</v>
      </c>
      <c r="O25" s="47">
        <f t="shared" si="1"/>
        <v>0.50324845131971963</v>
      </c>
      <c r="P25" s="9"/>
    </row>
    <row r="26" spans="1:16">
      <c r="A26" s="12"/>
      <c r="B26" s="25">
        <v>329</v>
      </c>
      <c r="C26" s="20" t="s">
        <v>27</v>
      </c>
      <c r="D26" s="46">
        <v>1476997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1476997</v>
      </c>
      <c r="O26" s="47">
        <f t="shared" si="1"/>
        <v>17.166199834962402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SUM(D28:D38)</f>
        <v>12417948</v>
      </c>
      <c r="E27" s="32">
        <f t="shared" si="5"/>
        <v>14316773</v>
      </c>
      <c r="F27" s="32">
        <f t="shared" si="5"/>
        <v>0</v>
      </c>
      <c r="G27" s="32">
        <f t="shared" si="5"/>
        <v>639961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27374682</v>
      </c>
      <c r="O27" s="45">
        <f t="shared" si="1"/>
        <v>318.1585755628131</v>
      </c>
      <c r="P27" s="10"/>
    </row>
    <row r="28" spans="1:16">
      <c r="A28" s="12"/>
      <c r="B28" s="25">
        <v>331.5</v>
      </c>
      <c r="C28" s="20" t="s">
        <v>29</v>
      </c>
      <c r="D28" s="46">
        <v>0</v>
      </c>
      <c r="E28" s="46">
        <v>1702843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1702843</v>
      </c>
      <c r="O28" s="47">
        <f t="shared" si="1"/>
        <v>19.791064724956708</v>
      </c>
      <c r="P28" s="9"/>
    </row>
    <row r="29" spans="1:16">
      <c r="A29" s="12"/>
      <c r="B29" s="25">
        <v>334.2</v>
      </c>
      <c r="C29" s="20" t="s">
        <v>90</v>
      </c>
      <c r="D29" s="46">
        <v>0</v>
      </c>
      <c r="E29" s="46">
        <v>45290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45290</v>
      </c>
      <c r="O29" s="47">
        <f t="shared" si="1"/>
        <v>0.52637695982148047</v>
      </c>
      <c r="P29" s="9"/>
    </row>
    <row r="30" spans="1:16">
      <c r="A30" s="12"/>
      <c r="B30" s="25">
        <v>334.39</v>
      </c>
      <c r="C30" s="20" t="s">
        <v>31</v>
      </c>
      <c r="D30" s="46">
        <v>0</v>
      </c>
      <c r="E30" s="46">
        <v>0</v>
      </c>
      <c r="F30" s="46">
        <v>0</v>
      </c>
      <c r="G30" s="46">
        <v>104969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104969</v>
      </c>
      <c r="O30" s="47">
        <f t="shared" si="1"/>
        <v>1.219988145186597</v>
      </c>
      <c r="P30" s="9"/>
    </row>
    <row r="31" spans="1:16">
      <c r="A31" s="12"/>
      <c r="B31" s="25">
        <v>335.12</v>
      </c>
      <c r="C31" s="20" t="s">
        <v>110</v>
      </c>
      <c r="D31" s="46">
        <v>2150282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2150282</v>
      </c>
      <c r="O31" s="47">
        <f t="shared" si="1"/>
        <v>24.991364582001605</v>
      </c>
      <c r="P31" s="9"/>
    </row>
    <row r="32" spans="1:16">
      <c r="A32" s="12"/>
      <c r="B32" s="25">
        <v>335.14</v>
      </c>
      <c r="C32" s="20" t="s">
        <v>111</v>
      </c>
      <c r="D32" s="46">
        <v>2318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2318</v>
      </c>
      <c r="O32" s="47">
        <f t="shared" si="1"/>
        <v>2.6940644576422867E-2</v>
      </c>
      <c r="P32" s="9"/>
    </row>
    <row r="33" spans="1:16">
      <c r="A33" s="12"/>
      <c r="B33" s="25">
        <v>335.15</v>
      </c>
      <c r="C33" s="20" t="s">
        <v>112</v>
      </c>
      <c r="D33" s="46">
        <v>129744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129744</v>
      </c>
      <c r="O33" s="47">
        <f t="shared" si="1"/>
        <v>1.5079322648504783</v>
      </c>
      <c r="P33" s="9"/>
    </row>
    <row r="34" spans="1:16">
      <c r="A34" s="12"/>
      <c r="B34" s="25">
        <v>335.18</v>
      </c>
      <c r="C34" s="20" t="s">
        <v>113</v>
      </c>
      <c r="D34" s="46">
        <v>5853974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5853974</v>
      </c>
      <c r="O34" s="47">
        <f t="shared" si="1"/>
        <v>68.037028858334978</v>
      </c>
      <c r="P34" s="9"/>
    </row>
    <row r="35" spans="1:16">
      <c r="A35" s="12"/>
      <c r="B35" s="25">
        <v>335.19</v>
      </c>
      <c r="C35" s="20" t="s">
        <v>114</v>
      </c>
      <c r="D35" s="46">
        <v>97340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97340</v>
      </c>
      <c r="O35" s="47">
        <f t="shared" si="1"/>
        <v>1.13132111435246</v>
      </c>
      <c r="P35" s="9"/>
    </row>
    <row r="36" spans="1:16">
      <c r="A36" s="12"/>
      <c r="B36" s="25">
        <v>335.21</v>
      </c>
      <c r="C36" s="20" t="s">
        <v>37</v>
      </c>
      <c r="D36" s="46">
        <v>103092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103092</v>
      </c>
      <c r="O36" s="47">
        <f t="shared" si="1"/>
        <v>1.1981729640520218</v>
      </c>
      <c r="P36" s="9"/>
    </row>
    <row r="37" spans="1:16">
      <c r="A37" s="12"/>
      <c r="B37" s="25">
        <v>335.9</v>
      </c>
      <c r="C37" s="20" t="s">
        <v>38</v>
      </c>
      <c r="D37" s="46">
        <v>483326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483326</v>
      </c>
      <c r="O37" s="47">
        <f t="shared" ref="O37:O68" si="7">(N37/O$74)</f>
        <v>5.6173917086040372</v>
      </c>
      <c r="P37" s="9"/>
    </row>
    <row r="38" spans="1:16">
      <c r="A38" s="12"/>
      <c r="B38" s="25">
        <v>338</v>
      </c>
      <c r="C38" s="20" t="s">
        <v>40</v>
      </c>
      <c r="D38" s="46">
        <v>3597872</v>
      </c>
      <c r="E38" s="46">
        <v>12568640</v>
      </c>
      <c r="F38" s="46">
        <v>0</v>
      </c>
      <c r="G38" s="46">
        <v>534992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16701504</v>
      </c>
      <c r="O38" s="47">
        <f t="shared" si="7"/>
        <v>194.1109935960763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SUM(D40:D57)</f>
        <v>22983728</v>
      </c>
      <c r="E39" s="32">
        <f t="shared" si="8"/>
        <v>3811906</v>
      </c>
      <c r="F39" s="32">
        <f t="shared" si="8"/>
        <v>0</v>
      </c>
      <c r="G39" s="32">
        <f t="shared" si="8"/>
        <v>0</v>
      </c>
      <c r="H39" s="32">
        <f t="shared" si="8"/>
        <v>124015</v>
      </c>
      <c r="I39" s="32">
        <f t="shared" si="8"/>
        <v>60637376</v>
      </c>
      <c r="J39" s="32">
        <f t="shared" si="8"/>
        <v>21843814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109400839</v>
      </c>
      <c r="O39" s="45">
        <f t="shared" si="7"/>
        <v>1271.4966004579212</v>
      </c>
      <c r="P39" s="10"/>
    </row>
    <row r="40" spans="1:16">
      <c r="A40" s="12"/>
      <c r="B40" s="25">
        <v>341.2</v>
      </c>
      <c r="C40" s="20" t="s">
        <v>115</v>
      </c>
      <c r="D40" s="46">
        <v>1280446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21843814</v>
      </c>
      <c r="K40" s="46">
        <v>0</v>
      </c>
      <c r="L40" s="46">
        <v>0</v>
      </c>
      <c r="M40" s="46">
        <v>0</v>
      </c>
      <c r="N40" s="46">
        <f t="shared" ref="N40:N57" si="9">SUM(D40:M40)</f>
        <v>23124260</v>
      </c>
      <c r="O40" s="47">
        <f t="shared" si="7"/>
        <v>268.75861507885776</v>
      </c>
      <c r="P40" s="9"/>
    </row>
    <row r="41" spans="1:16">
      <c r="A41" s="12"/>
      <c r="B41" s="25">
        <v>341.9</v>
      </c>
      <c r="C41" s="20" t="s">
        <v>116</v>
      </c>
      <c r="D41" s="46">
        <v>0</v>
      </c>
      <c r="E41" s="46">
        <v>740004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740004</v>
      </c>
      <c r="O41" s="47">
        <f t="shared" si="7"/>
        <v>8.6005973896165777</v>
      </c>
      <c r="P41" s="9"/>
    </row>
    <row r="42" spans="1:16">
      <c r="A42" s="12"/>
      <c r="B42" s="25">
        <v>342.1</v>
      </c>
      <c r="C42" s="20" t="s">
        <v>51</v>
      </c>
      <c r="D42" s="46">
        <v>292144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292144</v>
      </c>
      <c r="O42" s="47">
        <f t="shared" si="7"/>
        <v>3.395404516451459</v>
      </c>
      <c r="P42" s="9"/>
    </row>
    <row r="43" spans="1:16">
      <c r="A43" s="12"/>
      <c r="B43" s="25">
        <v>342.2</v>
      </c>
      <c r="C43" s="20" t="s">
        <v>52</v>
      </c>
      <c r="D43" s="46">
        <v>26133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26133</v>
      </c>
      <c r="O43" s="47">
        <f t="shared" si="7"/>
        <v>0.30372729280226868</v>
      </c>
      <c r="P43" s="9"/>
    </row>
    <row r="44" spans="1:16">
      <c r="A44" s="12"/>
      <c r="B44" s="25">
        <v>342.6</v>
      </c>
      <c r="C44" s="20" t="s">
        <v>53</v>
      </c>
      <c r="D44" s="46">
        <v>2817418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2817418</v>
      </c>
      <c r="O44" s="47">
        <f t="shared" si="7"/>
        <v>32.745063400006977</v>
      </c>
      <c r="P44" s="9"/>
    </row>
    <row r="45" spans="1:16">
      <c r="A45" s="12"/>
      <c r="B45" s="25">
        <v>342.9</v>
      </c>
      <c r="C45" s="20" t="s">
        <v>54</v>
      </c>
      <c r="D45" s="46">
        <v>7204833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7204833</v>
      </c>
      <c r="O45" s="47">
        <f t="shared" si="7"/>
        <v>83.737206680536019</v>
      </c>
      <c r="P45" s="9"/>
    </row>
    <row r="46" spans="1:16">
      <c r="A46" s="12"/>
      <c r="B46" s="25">
        <v>343.3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27999166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27999166</v>
      </c>
      <c r="O46" s="47">
        <f t="shared" si="7"/>
        <v>325.4165572227194</v>
      </c>
      <c r="P46" s="9"/>
    </row>
    <row r="47" spans="1:16">
      <c r="A47" s="12"/>
      <c r="B47" s="25">
        <v>343.4</v>
      </c>
      <c r="C47" s="20" t="s">
        <v>56</v>
      </c>
      <c r="D47" s="46">
        <v>3982</v>
      </c>
      <c r="E47" s="46">
        <v>0</v>
      </c>
      <c r="F47" s="46">
        <v>0</v>
      </c>
      <c r="G47" s="46">
        <v>0</v>
      </c>
      <c r="H47" s="46">
        <v>0</v>
      </c>
      <c r="I47" s="46">
        <v>7375683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7379665</v>
      </c>
      <c r="O47" s="47">
        <f t="shared" si="7"/>
        <v>85.769168187259567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18170411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18170411</v>
      </c>
      <c r="O48" s="47">
        <f t="shared" si="7"/>
        <v>211.18316848944107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2258620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2258620</v>
      </c>
      <c r="O49" s="47">
        <f t="shared" si="7"/>
        <v>26.250508478516057</v>
      </c>
      <c r="P49" s="9"/>
    </row>
    <row r="50" spans="1:16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2236448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2236448</v>
      </c>
      <c r="O50" s="47">
        <f t="shared" si="7"/>
        <v>25.992817377761764</v>
      </c>
      <c r="P50" s="9"/>
    </row>
    <row r="51" spans="1:16">
      <c r="A51" s="12"/>
      <c r="B51" s="25">
        <v>343.8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124015</v>
      </c>
      <c r="I51" s="46">
        <v>209573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333588</v>
      </c>
      <c r="O51" s="47">
        <f t="shared" si="7"/>
        <v>3.8770818563243106</v>
      </c>
      <c r="P51" s="9"/>
    </row>
    <row r="52" spans="1:16">
      <c r="A52" s="12"/>
      <c r="B52" s="25">
        <v>343.9</v>
      </c>
      <c r="C52" s="20" t="s">
        <v>61</v>
      </c>
      <c r="D52" s="46">
        <v>240760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240760</v>
      </c>
      <c r="O52" s="47">
        <f t="shared" si="7"/>
        <v>2.7982008577306168</v>
      </c>
      <c r="P52" s="9"/>
    </row>
    <row r="53" spans="1:16">
      <c r="A53" s="12"/>
      <c r="B53" s="25">
        <v>344.5</v>
      </c>
      <c r="C53" s="20" t="s">
        <v>117</v>
      </c>
      <c r="D53" s="46">
        <v>382291</v>
      </c>
      <c r="E53" s="46">
        <v>744189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1126480</v>
      </c>
      <c r="O53" s="47">
        <f t="shared" si="7"/>
        <v>13.092362943247986</v>
      </c>
      <c r="P53" s="9"/>
    </row>
    <row r="54" spans="1:16">
      <c r="A54" s="12"/>
      <c r="B54" s="25">
        <v>347.1</v>
      </c>
      <c r="C54" s="20" t="s">
        <v>62</v>
      </c>
      <c r="D54" s="46">
        <v>241948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241948</v>
      </c>
      <c r="O54" s="47">
        <f t="shared" si="7"/>
        <v>2.8120082286351855</v>
      </c>
      <c r="P54" s="9"/>
    </row>
    <row r="55" spans="1:16">
      <c r="A55" s="12"/>
      <c r="B55" s="25">
        <v>347.2</v>
      </c>
      <c r="C55" s="20" t="s">
        <v>63</v>
      </c>
      <c r="D55" s="46">
        <v>2532075</v>
      </c>
      <c r="E55" s="46">
        <v>931244</v>
      </c>
      <c r="F55" s="46">
        <v>0</v>
      </c>
      <c r="G55" s="46">
        <v>0</v>
      </c>
      <c r="H55" s="46">
        <v>0</v>
      </c>
      <c r="I55" s="46">
        <v>2387475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5850794</v>
      </c>
      <c r="O55" s="47">
        <f t="shared" si="7"/>
        <v>68.000069734196487</v>
      </c>
      <c r="P55" s="9"/>
    </row>
    <row r="56" spans="1:16">
      <c r="A56" s="12"/>
      <c r="B56" s="25">
        <v>347.9</v>
      </c>
      <c r="C56" s="20" t="s">
        <v>64</v>
      </c>
      <c r="D56" s="46">
        <v>0</v>
      </c>
      <c r="E56" s="46">
        <v>1396469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1396469</v>
      </c>
      <c r="O56" s="47">
        <f t="shared" si="7"/>
        <v>16.230273939168537</v>
      </c>
      <c r="P56" s="9"/>
    </row>
    <row r="57" spans="1:16">
      <c r="A57" s="12"/>
      <c r="B57" s="25">
        <v>349</v>
      </c>
      <c r="C57" s="20" t="s">
        <v>1</v>
      </c>
      <c r="D57" s="46">
        <v>7961698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7961698</v>
      </c>
      <c r="O57" s="47">
        <f t="shared" si="7"/>
        <v>92.533768784649183</v>
      </c>
      <c r="P57" s="9"/>
    </row>
    <row r="58" spans="1:16" ht="15.75">
      <c r="A58" s="29" t="s">
        <v>46</v>
      </c>
      <c r="B58" s="30"/>
      <c r="C58" s="31"/>
      <c r="D58" s="32">
        <f t="shared" ref="D58:M58" si="10">SUM(D59:D62)</f>
        <v>2798822</v>
      </c>
      <c r="E58" s="32">
        <f t="shared" si="10"/>
        <v>232334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72" si="11">SUM(D58:M58)</f>
        <v>3031156</v>
      </c>
      <c r="O58" s="45">
        <f t="shared" si="7"/>
        <v>35.229204681489058</v>
      </c>
      <c r="P58" s="10"/>
    </row>
    <row r="59" spans="1:16">
      <c r="A59" s="13"/>
      <c r="B59" s="39">
        <v>351.5</v>
      </c>
      <c r="C59" s="21" t="s">
        <v>67</v>
      </c>
      <c r="D59" s="46">
        <v>864146</v>
      </c>
      <c r="E59" s="46">
        <v>232334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1096480</v>
      </c>
      <c r="O59" s="47">
        <f t="shared" si="7"/>
        <v>12.743691960809382</v>
      </c>
      <c r="P59" s="9"/>
    </row>
    <row r="60" spans="1:16">
      <c r="A60" s="13"/>
      <c r="B60" s="39">
        <v>352</v>
      </c>
      <c r="C60" s="21" t="s">
        <v>68</v>
      </c>
      <c r="D60" s="46">
        <v>57600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57600</v>
      </c>
      <c r="O60" s="47">
        <f t="shared" si="7"/>
        <v>0.66944828628212127</v>
      </c>
      <c r="P60" s="9"/>
    </row>
    <row r="61" spans="1:16">
      <c r="A61" s="13"/>
      <c r="B61" s="39">
        <v>354</v>
      </c>
      <c r="C61" s="21" t="s">
        <v>69</v>
      </c>
      <c r="D61" s="46">
        <v>753714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753714</v>
      </c>
      <c r="O61" s="47">
        <f t="shared" si="7"/>
        <v>8.7599400285910214</v>
      </c>
      <c r="P61" s="9"/>
    </row>
    <row r="62" spans="1:16">
      <c r="A62" s="13"/>
      <c r="B62" s="39">
        <v>355</v>
      </c>
      <c r="C62" s="21" t="s">
        <v>103</v>
      </c>
      <c r="D62" s="46">
        <v>1123362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1123362</v>
      </c>
      <c r="O62" s="47">
        <f t="shared" si="7"/>
        <v>13.056124405806534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SUM(D64:D69)</f>
        <v>363208</v>
      </c>
      <c r="E63" s="32">
        <f t="shared" si="12"/>
        <v>1375407</v>
      </c>
      <c r="F63" s="32">
        <f t="shared" si="12"/>
        <v>23475</v>
      </c>
      <c r="G63" s="32">
        <f t="shared" si="12"/>
        <v>2302013</v>
      </c>
      <c r="H63" s="32">
        <f t="shared" si="12"/>
        <v>-6125</v>
      </c>
      <c r="I63" s="32">
        <f t="shared" si="12"/>
        <v>1256243</v>
      </c>
      <c r="J63" s="32">
        <f t="shared" si="12"/>
        <v>423213</v>
      </c>
      <c r="K63" s="32">
        <f t="shared" si="12"/>
        <v>87674609</v>
      </c>
      <c r="L63" s="32">
        <f t="shared" si="12"/>
        <v>0</v>
      </c>
      <c r="M63" s="32">
        <f t="shared" si="12"/>
        <v>0</v>
      </c>
      <c r="N63" s="32">
        <f t="shared" si="11"/>
        <v>93412043</v>
      </c>
      <c r="O63" s="45">
        <f t="shared" si="7"/>
        <v>1085.6689601469068</v>
      </c>
      <c r="P63" s="10"/>
    </row>
    <row r="64" spans="1:16">
      <c r="A64" s="12"/>
      <c r="B64" s="25">
        <v>361.1</v>
      </c>
      <c r="C64" s="20" t="s">
        <v>70</v>
      </c>
      <c r="D64" s="46">
        <v>-92475</v>
      </c>
      <c r="E64" s="46">
        <v>6126</v>
      </c>
      <c r="F64" s="46">
        <v>23475</v>
      </c>
      <c r="G64" s="46">
        <v>-32338</v>
      </c>
      <c r="H64" s="46">
        <v>-6125</v>
      </c>
      <c r="I64" s="46">
        <v>-287643</v>
      </c>
      <c r="J64" s="46">
        <v>-84812</v>
      </c>
      <c r="K64" s="46">
        <v>60332516</v>
      </c>
      <c r="L64" s="46">
        <v>0</v>
      </c>
      <c r="M64" s="46">
        <v>0</v>
      </c>
      <c r="N64" s="46">
        <f t="shared" si="11"/>
        <v>59858724</v>
      </c>
      <c r="O64" s="47">
        <f t="shared" si="7"/>
        <v>695.70000348670987</v>
      </c>
      <c r="P64" s="9"/>
    </row>
    <row r="65" spans="1:119">
      <c r="A65" s="12"/>
      <c r="B65" s="25">
        <v>362</v>
      </c>
      <c r="C65" s="20" t="s">
        <v>71</v>
      </c>
      <c r="D65" s="46">
        <v>0</v>
      </c>
      <c r="E65" s="46">
        <v>1240859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1240859</v>
      </c>
      <c r="O65" s="47">
        <f t="shared" si="7"/>
        <v>14.421717553259493</v>
      </c>
      <c r="P65" s="9"/>
    </row>
    <row r="66" spans="1:119">
      <c r="A66" s="12"/>
      <c r="B66" s="25">
        <v>364</v>
      </c>
      <c r="C66" s="20" t="s">
        <v>118</v>
      </c>
      <c r="D66" s="46">
        <v>128810</v>
      </c>
      <c r="E66" s="46">
        <v>13000</v>
      </c>
      <c r="F66" s="46">
        <v>0</v>
      </c>
      <c r="G66" s="46">
        <v>0</v>
      </c>
      <c r="H66" s="46">
        <v>0</v>
      </c>
      <c r="I66" s="46">
        <v>228723</v>
      </c>
      <c r="J66" s="46">
        <v>52480</v>
      </c>
      <c r="K66" s="46">
        <v>0</v>
      </c>
      <c r="L66" s="46">
        <v>0</v>
      </c>
      <c r="M66" s="46">
        <v>0</v>
      </c>
      <c r="N66" s="46">
        <f t="shared" si="11"/>
        <v>423013</v>
      </c>
      <c r="O66" s="47">
        <f t="shared" si="7"/>
        <v>4.9164119431433848</v>
      </c>
      <c r="P66" s="9"/>
    </row>
    <row r="67" spans="1:119">
      <c r="A67" s="12"/>
      <c r="B67" s="25">
        <v>366</v>
      </c>
      <c r="C67" s="20" t="s">
        <v>73</v>
      </c>
      <c r="D67" s="46">
        <v>9760</v>
      </c>
      <c r="E67" s="46">
        <v>108070</v>
      </c>
      <c r="F67" s="46">
        <v>0</v>
      </c>
      <c r="G67" s="46">
        <v>2334351</v>
      </c>
      <c r="H67" s="46">
        <v>0</v>
      </c>
      <c r="I67" s="46">
        <v>1194125</v>
      </c>
      <c r="J67" s="46">
        <v>163000</v>
      </c>
      <c r="K67" s="46">
        <v>0</v>
      </c>
      <c r="L67" s="46">
        <v>0</v>
      </c>
      <c r="M67" s="46">
        <v>0</v>
      </c>
      <c r="N67" s="46">
        <f t="shared" si="11"/>
        <v>3809306</v>
      </c>
      <c r="O67" s="47">
        <f t="shared" si="7"/>
        <v>44.273148847642403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27342093</v>
      </c>
      <c r="L68" s="46">
        <v>0</v>
      </c>
      <c r="M68" s="46">
        <v>0</v>
      </c>
      <c r="N68" s="46">
        <f t="shared" si="11"/>
        <v>27342093</v>
      </c>
      <c r="O68" s="47">
        <f t="shared" si="7"/>
        <v>317.77981427459002</v>
      </c>
      <c r="P68" s="9"/>
    </row>
    <row r="69" spans="1:119">
      <c r="A69" s="12"/>
      <c r="B69" s="25">
        <v>369.9</v>
      </c>
      <c r="C69" s="20" t="s">
        <v>75</v>
      </c>
      <c r="D69" s="46">
        <v>317113</v>
      </c>
      <c r="E69" s="46">
        <v>7352</v>
      </c>
      <c r="F69" s="46">
        <v>0</v>
      </c>
      <c r="G69" s="46">
        <v>0</v>
      </c>
      <c r="H69" s="46">
        <v>0</v>
      </c>
      <c r="I69" s="46">
        <v>121038</v>
      </c>
      <c r="J69" s="46">
        <v>292545</v>
      </c>
      <c r="K69" s="46">
        <v>0</v>
      </c>
      <c r="L69" s="46">
        <v>0</v>
      </c>
      <c r="M69" s="46">
        <v>0</v>
      </c>
      <c r="N69" s="46">
        <f t="shared" si="11"/>
        <v>738048</v>
      </c>
      <c r="O69" s="47">
        <f>(N69/O$74)</f>
        <v>8.5778640415615808</v>
      </c>
      <c r="P69" s="9"/>
    </row>
    <row r="70" spans="1:119" ht="15.75">
      <c r="A70" s="29" t="s">
        <v>47</v>
      </c>
      <c r="B70" s="30"/>
      <c r="C70" s="31"/>
      <c r="D70" s="32">
        <f t="shared" ref="D70:M70" si="13">SUM(D71:D71)</f>
        <v>20000</v>
      </c>
      <c r="E70" s="32">
        <f t="shared" si="13"/>
        <v>1725000</v>
      </c>
      <c r="F70" s="32">
        <f t="shared" si="13"/>
        <v>8712500</v>
      </c>
      <c r="G70" s="32">
        <f t="shared" si="13"/>
        <v>0</v>
      </c>
      <c r="H70" s="32">
        <f t="shared" si="13"/>
        <v>0</v>
      </c>
      <c r="I70" s="32">
        <f t="shared" si="13"/>
        <v>523700</v>
      </c>
      <c r="J70" s="32">
        <f t="shared" si="13"/>
        <v>2237900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13219100</v>
      </c>
      <c r="O70" s="45">
        <f>(N70/O$74)</f>
        <v>153.63721946513871</v>
      </c>
      <c r="P70" s="9"/>
    </row>
    <row r="71" spans="1:119" ht="15.75" thickBot="1">
      <c r="A71" s="12"/>
      <c r="B71" s="25">
        <v>381</v>
      </c>
      <c r="C71" s="20" t="s">
        <v>76</v>
      </c>
      <c r="D71" s="46">
        <v>20000</v>
      </c>
      <c r="E71" s="46">
        <v>1725000</v>
      </c>
      <c r="F71" s="46">
        <v>8712500</v>
      </c>
      <c r="G71" s="46">
        <v>0</v>
      </c>
      <c r="H71" s="46">
        <v>0</v>
      </c>
      <c r="I71" s="46">
        <v>523700</v>
      </c>
      <c r="J71" s="46">
        <v>2237900</v>
      </c>
      <c r="K71" s="46">
        <v>0</v>
      </c>
      <c r="L71" s="46">
        <v>0</v>
      </c>
      <c r="M71" s="46">
        <v>0</v>
      </c>
      <c r="N71" s="46">
        <f t="shared" si="11"/>
        <v>13219100</v>
      </c>
      <c r="O71" s="47">
        <f>(N71/O$74)</f>
        <v>153.63721946513871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4">SUM(D5,D16,D27,D39,D58,D63,D70)</f>
        <v>133903977</v>
      </c>
      <c r="E72" s="15">
        <f t="shared" si="14"/>
        <v>32383147</v>
      </c>
      <c r="F72" s="15">
        <f t="shared" si="14"/>
        <v>13674754</v>
      </c>
      <c r="G72" s="15">
        <f t="shared" si="14"/>
        <v>9626614</v>
      </c>
      <c r="H72" s="15">
        <f t="shared" si="14"/>
        <v>117890</v>
      </c>
      <c r="I72" s="15">
        <f t="shared" si="14"/>
        <v>70248580</v>
      </c>
      <c r="J72" s="15">
        <f t="shared" si="14"/>
        <v>24504927</v>
      </c>
      <c r="K72" s="15">
        <f t="shared" si="14"/>
        <v>87674609</v>
      </c>
      <c r="L72" s="15">
        <f t="shared" si="14"/>
        <v>0</v>
      </c>
      <c r="M72" s="15">
        <f t="shared" si="14"/>
        <v>0</v>
      </c>
      <c r="N72" s="15">
        <f t="shared" si="11"/>
        <v>372134498</v>
      </c>
      <c r="O72" s="38">
        <f>(N72/O$74)</f>
        <v>4325.0833672319013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119</v>
      </c>
      <c r="M74" s="51"/>
      <c r="N74" s="51"/>
      <c r="O74" s="43">
        <v>86041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93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67115644</v>
      </c>
      <c r="E5" s="27">
        <f t="shared" si="0"/>
        <v>10776780</v>
      </c>
      <c r="F5" s="27">
        <f t="shared" si="0"/>
        <v>5661823</v>
      </c>
      <c r="G5" s="27">
        <f t="shared" si="0"/>
        <v>5301571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88855818</v>
      </c>
      <c r="O5" s="33">
        <f t="shared" ref="O5:O36" si="1">(N5/O$77)</f>
        <v>1040.3078922412278</v>
      </c>
      <c r="P5" s="6"/>
    </row>
    <row r="6" spans="1:133">
      <c r="A6" s="12"/>
      <c r="B6" s="25">
        <v>311</v>
      </c>
      <c r="C6" s="20" t="s">
        <v>3</v>
      </c>
      <c r="D6" s="46">
        <v>46291091</v>
      </c>
      <c r="E6" s="46">
        <v>6484150</v>
      </c>
      <c r="F6" s="46">
        <v>5661823</v>
      </c>
      <c r="G6" s="46">
        <v>3961068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62398132</v>
      </c>
      <c r="O6" s="47">
        <f t="shared" si="1"/>
        <v>730.54607612424343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1966454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1966454</v>
      </c>
      <c r="O7" s="47">
        <f t="shared" si="1"/>
        <v>23.02288878742112</v>
      </c>
      <c r="P7" s="9"/>
    </row>
    <row r="8" spans="1:133">
      <c r="A8" s="12"/>
      <c r="B8" s="25">
        <v>312.51</v>
      </c>
      <c r="C8" s="20" t="s">
        <v>89</v>
      </c>
      <c r="D8" s="46">
        <v>2698326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2698326</v>
      </c>
      <c r="O8" s="47">
        <f t="shared" si="1"/>
        <v>31.591514172315691</v>
      </c>
      <c r="P8" s="9"/>
    </row>
    <row r="9" spans="1:133">
      <c r="A9" s="12"/>
      <c r="B9" s="25">
        <v>314.10000000000002</v>
      </c>
      <c r="C9" s="20" t="s">
        <v>12</v>
      </c>
      <c r="D9" s="46">
        <v>8611998</v>
      </c>
      <c r="E9" s="46">
        <v>1080789</v>
      </c>
      <c r="F9" s="46">
        <v>0</v>
      </c>
      <c r="G9" s="46">
        <v>1080789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10773576</v>
      </c>
      <c r="O9" s="47">
        <f t="shared" si="1"/>
        <v>126.13508482315338</v>
      </c>
      <c r="P9" s="9"/>
    </row>
    <row r="10" spans="1:133">
      <c r="A10" s="12"/>
      <c r="B10" s="25">
        <v>314.3</v>
      </c>
      <c r="C10" s="20" t="s">
        <v>13</v>
      </c>
      <c r="D10" s="46">
        <v>1755392</v>
      </c>
      <c r="E10" s="46">
        <v>213428</v>
      </c>
      <c r="F10" s="46">
        <v>0</v>
      </c>
      <c r="G10" s="46">
        <v>213428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2182248</v>
      </c>
      <c r="O10" s="47">
        <f t="shared" si="1"/>
        <v>25.549366021565802</v>
      </c>
      <c r="P10" s="9"/>
    </row>
    <row r="11" spans="1:133">
      <c r="A11" s="12"/>
      <c r="B11" s="25">
        <v>314.39999999999998</v>
      </c>
      <c r="C11" s="20" t="s">
        <v>15</v>
      </c>
      <c r="D11" s="46">
        <v>280093</v>
      </c>
      <c r="E11" s="46">
        <v>46286</v>
      </c>
      <c r="F11" s="46">
        <v>0</v>
      </c>
      <c r="G11" s="46">
        <v>46286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372665</v>
      </c>
      <c r="O11" s="47">
        <f t="shared" si="1"/>
        <v>4.3630946108906139</v>
      </c>
      <c r="P11" s="9"/>
    </row>
    <row r="12" spans="1:133">
      <c r="A12" s="12"/>
      <c r="B12" s="25">
        <v>314.8</v>
      </c>
      <c r="C12" s="20" t="s">
        <v>16</v>
      </c>
      <c r="D12" s="46">
        <v>90483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90483</v>
      </c>
      <c r="O12" s="47">
        <f t="shared" si="1"/>
        <v>1.0593586456394226</v>
      </c>
      <c r="P12" s="9"/>
    </row>
    <row r="13" spans="1:133">
      <c r="A13" s="12"/>
      <c r="B13" s="25">
        <v>315</v>
      </c>
      <c r="C13" s="20" t="s">
        <v>95</v>
      </c>
      <c r="D13" s="46">
        <v>5879527</v>
      </c>
      <c r="E13" s="46">
        <v>985673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6865200</v>
      </c>
      <c r="O13" s="47">
        <f t="shared" si="1"/>
        <v>80.376523480032319</v>
      </c>
      <c r="P13" s="9"/>
    </row>
    <row r="14" spans="1:133">
      <c r="A14" s="12"/>
      <c r="B14" s="25">
        <v>316</v>
      </c>
      <c r="C14" s="20" t="s">
        <v>17</v>
      </c>
      <c r="D14" s="46">
        <v>1508734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1508734</v>
      </c>
      <c r="O14" s="47">
        <f t="shared" si="1"/>
        <v>17.663985575966187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SUM(D16:D25)</f>
        <v>21690220</v>
      </c>
      <c r="E15" s="32">
        <f t="shared" si="3"/>
        <v>0</v>
      </c>
      <c r="F15" s="32">
        <f t="shared" si="3"/>
        <v>0</v>
      </c>
      <c r="G15" s="32">
        <f t="shared" si="3"/>
        <v>1172570</v>
      </c>
      <c r="H15" s="32">
        <f t="shared" si="3"/>
        <v>0</v>
      </c>
      <c r="I15" s="32">
        <f t="shared" si="3"/>
        <v>5350846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28213636</v>
      </c>
      <c r="O15" s="45">
        <f t="shared" si="1"/>
        <v>330.32016203622402</v>
      </c>
      <c r="P15" s="10"/>
    </row>
    <row r="16" spans="1:133">
      <c r="A16" s="12"/>
      <c r="B16" s="25">
        <v>322</v>
      </c>
      <c r="C16" s="20" t="s">
        <v>0</v>
      </c>
      <c r="D16" s="46">
        <v>8330596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8330596</v>
      </c>
      <c r="O16" s="47">
        <f t="shared" si="1"/>
        <v>97.533115567887791</v>
      </c>
      <c r="P16" s="9"/>
    </row>
    <row r="17" spans="1:16">
      <c r="A17" s="12"/>
      <c r="B17" s="25">
        <v>323.10000000000002</v>
      </c>
      <c r="C17" s="20" t="s">
        <v>19</v>
      </c>
      <c r="D17" s="46">
        <v>9930026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9930026</v>
      </c>
      <c r="O17" s="47">
        <f t="shared" si="1"/>
        <v>116.25895355507944</v>
      </c>
      <c r="P17" s="9"/>
    </row>
    <row r="18" spans="1:16">
      <c r="A18" s="12"/>
      <c r="B18" s="25">
        <v>323.39999999999998</v>
      </c>
      <c r="C18" s="20" t="s">
        <v>20</v>
      </c>
      <c r="D18" s="46">
        <v>133799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133799</v>
      </c>
      <c r="O18" s="47">
        <f t="shared" si="1"/>
        <v>1.5664945617177712</v>
      </c>
      <c r="P18" s="9"/>
    </row>
    <row r="19" spans="1:16">
      <c r="A19" s="12"/>
      <c r="B19" s="25">
        <v>323.5</v>
      </c>
      <c r="C19" s="20" t="s">
        <v>21</v>
      </c>
      <c r="D19" s="46">
        <v>1186880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1186880</v>
      </c>
      <c r="O19" s="47">
        <f t="shared" si="1"/>
        <v>13.895776989451255</v>
      </c>
      <c r="P19" s="9"/>
    </row>
    <row r="20" spans="1:16">
      <c r="A20" s="12"/>
      <c r="B20" s="25">
        <v>323.7</v>
      </c>
      <c r="C20" s="20" t="s">
        <v>22</v>
      </c>
      <c r="D20" s="46">
        <v>886226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886226</v>
      </c>
      <c r="O20" s="47">
        <f t="shared" si="1"/>
        <v>10.375774179574538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5085481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5085481</v>
      </c>
      <c r="O21" s="47">
        <f t="shared" si="1"/>
        <v>59.539894395466732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130917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130917</v>
      </c>
      <c r="O22" s="47">
        <f t="shared" si="1"/>
        <v>1.5327526254785571</v>
      </c>
      <c r="P22" s="9"/>
    </row>
    <row r="23" spans="1:16">
      <c r="A23" s="12"/>
      <c r="B23" s="25">
        <v>325.10000000000002</v>
      </c>
      <c r="C23" s="20" t="s">
        <v>25</v>
      </c>
      <c r="D23" s="46">
        <v>0</v>
      </c>
      <c r="E23" s="46">
        <v>0</v>
      </c>
      <c r="F23" s="46">
        <v>0</v>
      </c>
      <c r="G23" s="46">
        <v>1142868</v>
      </c>
      <c r="H23" s="46">
        <v>0</v>
      </c>
      <c r="I23" s="46">
        <v>134448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1277316</v>
      </c>
      <c r="O23" s="47">
        <f t="shared" si="1"/>
        <v>14.954585367566999</v>
      </c>
      <c r="P23" s="9"/>
    </row>
    <row r="24" spans="1:16">
      <c r="A24" s="12"/>
      <c r="B24" s="25">
        <v>325.2</v>
      </c>
      <c r="C24" s="20" t="s">
        <v>26</v>
      </c>
      <c r="D24" s="46">
        <v>0</v>
      </c>
      <c r="E24" s="46">
        <v>0</v>
      </c>
      <c r="F24" s="46">
        <v>0</v>
      </c>
      <c r="G24" s="46">
        <v>29702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29702</v>
      </c>
      <c r="O24" s="47">
        <f t="shared" si="1"/>
        <v>0.34774565932586377</v>
      </c>
      <c r="P24" s="9"/>
    </row>
    <row r="25" spans="1:16">
      <c r="A25" s="12"/>
      <c r="B25" s="25">
        <v>329</v>
      </c>
      <c r="C25" s="20" t="s">
        <v>27</v>
      </c>
      <c r="D25" s="46">
        <v>1222693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1222693</v>
      </c>
      <c r="O25" s="47">
        <f t="shared" si="1"/>
        <v>14.315069134675049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SUM(D27:D38)</f>
        <v>12187780</v>
      </c>
      <c r="E26" s="32">
        <f t="shared" si="5"/>
        <v>16529494</v>
      </c>
      <c r="F26" s="32">
        <f t="shared" si="5"/>
        <v>0</v>
      </c>
      <c r="G26" s="32">
        <f t="shared" si="5"/>
        <v>1628900</v>
      </c>
      <c r="H26" s="32">
        <f t="shared" si="5"/>
        <v>0</v>
      </c>
      <c r="I26" s="32">
        <f t="shared" si="5"/>
        <v>205384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30551558</v>
      </c>
      <c r="O26" s="45">
        <f t="shared" si="1"/>
        <v>357.69213117441137</v>
      </c>
      <c r="P26" s="10"/>
    </row>
    <row r="27" spans="1:16">
      <c r="A27" s="12"/>
      <c r="B27" s="25">
        <v>331.2</v>
      </c>
      <c r="C27" s="20" t="s">
        <v>99</v>
      </c>
      <c r="D27" s="46">
        <v>0</v>
      </c>
      <c r="E27" s="46">
        <v>407250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407250</v>
      </c>
      <c r="O27" s="47">
        <f t="shared" si="1"/>
        <v>4.7680095535808364</v>
      </c>
      <c r="P27" s="9"/>
    </row>
    <row r="28" spans="1:16">
      <c r="A28" s="12"/>
      <c r="B28" s="25">
        <v>331.5</v>
      </c>
      <c r="C28" s="20" t="s">
        <v>29</v>
      </c>
      <c r="D28" s="46">
        <v>0</v>
      </c>
      <c r="E28" s="46">
        <v>1630954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1630954</v>
      </c>
      <c r="O28" s="47">
        <f t="shared" si="1"/>
        <v>19.094915293924814</v>
      </c>
      <c r="P28" s="9"/>
    </row>
    <row r="29" spans="1:16">
      <c r="A29" s="12"/>
      <c r="B29" s="25">
        <v>334.2</v>
      </c>
      <c r="C29" s="20" t="s">
        <v>90</v>
      </c>
      <c r="D29" s="46">
        <v>0</v>
      </c>
      <c r="E29" s="46">
        <v>69141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69141</v>
      </c>
      <c r="O29" s="47">
        <f t="shared" si="1"/>
        <v>0.80949035861051599</v>
      </c>
      <c r="P29" s="9"/>
    </row>
    <row r="30" spans="1:16">
      <c r="A30" s="12"/>
      <c r="B30" s="25">
        <v>334.39</v>
      </c>
      <c r="C30" s="20" t="s">
        <v>31</v>
      </c>
      <c r="D30" s="46">
        <v>0</v>
      </c>
      <c r="E30" s="46">
        <v>0</v>
      </c>
      <c r="F30" s="46">
        <v>0</v>
      </c>
      <c r="G30" s="46">
        <v>122552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122552</v>
      </c>
      <c r="O30" s="47">
        <f t="shared" si="1"/>
        <v>1.4348167140833363</v>
      </c>
      <c r="P30" s="9"/>
    </row>
    <row r="31" spans="1:16">
      <c r="A31" s="12"/>
      <c r="B31" s="25">
        <v>335.12</v>
      </c>
      <c r="C31" s="20" t="s">
        <v>33</v>
      </c>
      <c r="D31" s="46">
        <v>2120039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2120039</v>
      </c>
      <c r="O31" s="47">
        <f t="shared" si="1"/>
        <v>24.821034268788125</v>
      </c>
      <c r="P31" s="9"/>
    </row>
    <row r="32" spans="1:16">
      <c r="A32" s="12"/>
      <c r="B32" s="25">
        <v>335.14</v>
      </c>
      <c r="C32" s="20" t="s">
        <v>34</v>
      </c>
      <c r="D32" s="46">
        <v>2320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2320</v>
      </c>
      <c r="O32" s="47">
        <f t="shared" si="1"/>
        <v>2.716214159437088E-2</v>
      </c>
      <c r="P32" s="9"/>
    </row>
    <row r="33" spans="1:16">
      <c r="A33" s="12"/>
      <c r="B33" s="25">
        <v>335.15</v>
      </c>
      <c r="C33" s="20" t="s">
        <v>35</v>
      </c>
      <c r="D33" s="46">
        <v>137009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137009</v>
      </c>
      <c r="O33" s="47">
        <f t="shared" si="1"/>
        <v>1.6040766628030863</v>
      </c>
      <c r="P33" s="9"/>
    </row>
    <row r="34" spans="1:16">
      <c r="A34" s="12"/>
      <c r="B34" s="25">
        <v>335.18</v>
      </c>
      <c r="C34" s="20" t="s">
        <v>36</v>
      </c>
      <c r="D34" s="46">
        <v>5533043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5533043</v>
      </c>
      <c r="O34" s="47">
        <f t="shared" si="1"/>
        <v>64.779869574889062</v>
      </c>
      <c r="P34" s="9"/>
    </row>
    <row r="35" spans="1:16">
      <c r="A35" s="12"/>
      <c r="B35" s="25">
        <v>335.21</v>
      </c>
      <c r="C35" s="20" t="s">
        <v>37</v>
      </c>
      <c r="D35" s="46">
        <v>95660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95660</v>
      </c>
      <c r="O35" s="47">
        <f t="shared" si="1"/>
        <v>1.1199700279816889</v>
      </c>
      <c r="P35" s="9"/>
    </row>
    <row r="36" spans="1:16">
      <c r="A36" s="12"/>
      <c r="B36" s="25">
        <v>335.49</v>
      </c>
      <c r="C36" s="20" t="s">
        <v>100</v>
      </c>
      <c r="D36" s="46">
        <v>102055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102055</v>
      </c>
      <c r="O36" s="47">
        <f t="shared" si="1"/>
        <v>1.1948415346610002</v>
      </c>
      <c r="P36" s="9"/>
    </row>
    <row r="37" spans="1:16">
      <c r="A37" s="12"/>
      <c r="B37" s="25">
        <v>335.9</v>
      </c>
      <c r="C37" s="20" t="s">
        <v>38</v>
      </c>
      <c r="D37" s="46">
        <v>17298</v>
      </c>
      <c r="E37" s="46">
        <v>39595</v>
      </c>
      <c r="F37" s="46">
        <v>0</v>
      </c>
      <c r="G37" s="46">
        <v>447644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504537</v>
      </c>
      <c r="O37" s="47">
        <f t="shared" ref="O37:O68" si="7">(N37/O$77)</f>
        <v>5.9070282041375437</v>
      </c>
      <c r="P37" s="9"/>
    </row>
    <row r="38" spans="1:16">
      <c r="A38" s="12"/>
      <c r="B38" s="25">
        <v>338</v>
      </c>
      <c r="C38" s="20" t="s">
        <v>40</v>
      </c>
      <c r="D38" s="46">
        <v>4180356</v>
      </c>
      <c r="E38" s="46">
        <v>14382554</v>
      </c>
      <c r="F38" s="46">
        <v>0</v>
      </c>
      <c r="G38" s="46">
        <v>1058704</v>
      </c>
      <c r="H38" s="46">
        <v>0</v>
      </c>
      <c r="I38" s="46">
        <v>205384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19826998</v>
      </c>
      <c r="O38" s="47">
        <f t="shared" si="7"/>
        <v>232.13091683935701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SUM(D40:D57)</f>
        <v>20782297</v>
      </c>
      <c r="E39" s="32">
        <f t="shared" si="8"/>
        <v>2805182</v>
      </c>
      <c r="F39" s="32">
        <f t="shared" si="8"/>
        <v>0</v>
      </c>
      <c r="G39" s="32">
        <f t="shared" si="8"/>
        <v>0</v>
      </c>
      <c r="H39" s="32">
        <f t="shared" si="8"/>
        <v>83680</v>
      </c>
      <c r="I39" s="32">
        <f t="shared" si="8"/>
        <v>60905163</v>
      </c>
      <c r="J39" s="32">
        <f t="shared" si="8"/>
        <v>21346276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105922598</v>
      </c>
      <c r="O39" s="45">
        <f t="shared" si="7"/>
        <v>1240.1226745343215</v>
      </c>
      <c r="P39" s="10"/>
    </row>
    <row r="40" spans="1:16">
      <c r="A40" s="12"/>
      <c r="B40" s="25">
        <v>341.2</v>
      </c>
      <c r="C40" s="20" t="s">
        <v>49</v>
      </c>
      <c r="D40" s="46">
        <v>272210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21346276</v>
      </c>
      <c r="K40" s="46">
        <v>0</v>
      </c>
      <c r="L40" s="46">
        <v>0</v>
      </c>
      <c r="M40" s="46">
        <v>0</v>
      </c>
      <c r="N40" s="46">
        <f t="shared" ref="N40:N57" si="9">SUM(D40:M40)</f>
        <v>21618486</v>
      </c>
      <c r="O40" s="47">
        <f t="shared" si="7"/>
        <v>253.10533525341575</v>
      </c>
      <c r="P40" s="9"/>
    </row>
    <row r="41" spans="1:16">
      <c r="A41" s="12"/>
      <c r="B41" s="25">
        <v>341.9</v>
      </c>
      <c r="C41" s="20" t="s">
        <v>50</v>
      </c>
      <c r="D41" s="46">
        <v>768945</v>
      </c>
      <c r="E41" s="46">
        <v>62852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831797</v>
      </c>
      <c r="O41" s="47">
        <f t="shared" si="7"/>
        <v>9.7385292636952219</v>
      </c>
      <c r="P41" s="9"/>
    </row>
    <row r="42" spans="1:16">
      <c r="A42" s="12"/>
      <c r="B42" s="25">
        <v>342.1</v>
      </c>
      <c r="C42" s="20" t="s">
        <v>51</v>
      </c>
      <c r="D42" s="46">
        <v>388120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388120</v>
      </c>
      <c r="O42" s="47">
        <f t="shared" si="7"/>
        <v>4.5440389636238043</v>
      </c>
      <c r="P42" s="9"/>
    </row>
    <row r="43" spans="1:16">
      <c r="A43" s="12"/>
      <c r="B43" s="25">
        <v>342.2</v>
      </c>
      <c r="C43" s="20" t="s">
        <v>52</v>
      </c>
      <c r="D43" s="46">
        <v>2364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2364</v>
      </c>
      <c r="O43" s="47">
        <f t="shared" si="7"/>
        <v>2.7677285659091708E-2</v>
      </c>
      <c r="P43" s="9"/>
    </row>
    <row r="44" spans="1:16">
      <c r="A44" s="12"/>
      <c r="B44" s="25">
        <v>342.6</v>
      </c>
      <c r="C44" s="20" t="s">
        <v>53</v>
      </c>
      <c r="D44" s="46">
        <v>2499341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2499341</v>
      </c>
      <c r="O44" s="47">
        <f t="shared" si="7"/>
        <v>29.261833678714012</v>
      </c>
      <c r="P44" s="9"/>
    </row>
    <row r="45" spans="1:16">
      <c r="A45" s="12"/>
      <c r="B45" s="25">
        <v>342.9</v>
      </c>
      <c r="C45" s="20" t="s">
        <v>54</v>
      </c>
      <c r="D45" s="46">
        <v>6774110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6774110</v>
      </c>
      <c r="O45" s="47">
        <f t="shared" si="7"/>
        <v>79.310058187863675</v>
      </c>
      <c r="P45" s="9"/>
    </row>
    <row r="46" spans="1:16">
      <c r="A46" s="12"/>
      <c r="B46" s="25">
        <v>343.3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28736023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28736023</v>
      </c>
      <c r="O46" s="47">
        <f t="shared" si="7"/>
        <v>336.43617482116304</v>
      </c>
      <c r="P46" s="9"/>
    </row>
    <row r="47" spans="1:16">
      <c r="A47" s="12"/>
      <c r="B47" s="25">
        <v>343.4</v>
      </c>
      <c r="C47" s="20" t="s">
        <v>56</v>
      </c>
      <c r="D47" s="46">
        <v>5800</v>
      </c>
      <c r="E47" s="46">
        <v>0</v>
      </c>
      <c r="F47" s="46">
        <v>0</v>
      </c>
      <c r="G47" s="46">
        <v>0</v>
      </c>
      <c r="H47" s="46">
        <v>0</v>
      </c>
      <c r="I47" s="46">
        <v>7179245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7185045</v>
      </c>
      <c r="O47" s="47">
        <f t="shared" si="7"/>
        <v>84.12121105686488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18084626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18084626</v>
      </c>
      <c r="O48" s="47">
        <f t="shared" si="7"/>
        <v>211.73153969536253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2388052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2388052</v>
      </c>
      <c r="O49" s="47">
        <f t="shared" si="7"/>
        <v>27.958882137379558</v>
      </c>
      <c r="P49" s="9"/>
    </row>
    <row r="50" spans="1:16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2239295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2239295</v>
      </c>
      <c r="O50" s="47">
        <f t="shared" si="7"/>
        <v>26.217262009296007</v>
      </c>
      <c r="P50" s="9"/>
    </row>
    <row r="51" spans="1:16">
      <c r="A51" s="12"/>
      <c r="B51" s="25">
        <v>343.8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83680</v>
      </c>
      <c r="I51" s="46">
        <v>143618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227298</v>
      </c>
      <c r="O51" s="47">
        <f t="shared" si="7"/>
        <v>2.6611639914298761</v>
      </c>
      <c r="P51" s="9"/>
    </row>
    <row r="52" spans="1:16">
      <c r="A52" s="12"/>
      <c r="B52" s="25">
        <v>343.9</v>
      </c>
      <c r="C52" s="20" t="s">
        <v>61</v>
      </c>
      <c r="D52" s="46">
        <v>208382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208382</v>
      </c>
      <c r="O52" s="47">
        <f t="shared" si="7"/>
        <v>2.4396988748785313</v>
      </c>
      <c r="P52" s="9"/>
    </row>
    <row r="53" spans="1:16">
      <c r="A53" s="12"/>
      <c r="B53" s="25">
        <v>344.5</v>
      </c>
      <c r="C53" s="20" t="s">
        <v>96</v>
      </c>
      <c r="D53" s="46">
        <v>200449</v>
      </c>
      <c r="E53" s="46">
        <v>612853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813302</v>
      </c>
      <c r="O53" s="47">
        <f t="shared" si="7"/>
        <v>9.5219931392176829</v>
      </c>
      <c r="P53" s="9"/>
    </row>
    <row r="54" spans="1:16">
      <c r="A54" s="12"/>
      <c r="B54" s="25">
        <v>347.1</v>
      </c>
      <c r="C54" s="20" t="s">
        <v>62</v>
      </c>
      <c r="D54" s="46">
        <v>148613</v>
      </c>
      <c r="E54" s="46">
        <v>1119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149732</v>
      </c>
      <c r="O54" s="47">
        <f t="shared" si="7"/>
        <v>1.7530352522449744</v>
      </c>
      <c r="P54" s="9"/>
    </row>
    <row r="55" spans="1:16">
      <c r="A55" s="12"/>
      <c r="B55" s="25">
        <v>347.2</v>
      </c>
      <c r="C55" s="20" t="s">
        <v>63</v>
      </c>
      <c r="D55" s="46">
        <v>2091947</v>
      </c>
      <c r="E55" s="46">
        <v>1896112</v>
      </c>
      <c r="F55" s="46">
        <v>0</v>
      </c>
      <c r="G55" s="46">
        <v>0</v>
      </c>
      <c r="H55" s="46">
        <v>0</v>
      </c>
      <c r="I55" s="46">
        <v>1982319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5970378</v>
      </c>
      <c r="O55" s="47">
        <f t="shared" si="7"/>
        <v>69.900108882722776</v>
      </c>
      <c r="P55" s="9"/>
    </row>
    <row r="56" spans="1:16">
      <c r="A56" s="12"/>
      <c r="B56" s="25">
        <v>347.3</v>
      </c>
      <c r="C56" s="20" t="s">
        <v>101</v>
      </c>
      <c r="D56" s="46">
        <v>324702</v>
      </c>
      <c r="E56" s="46">
        <v>232246</v>
      </c>
      <c r="F56" s="46">
        <v>0</v>
      </c>
      <c r="G56" s="46">
        <v>0</v>
      </c>
      <c r="H56" s="46">
        <v>0</v>
      </c>
      <c r="I56" s="46">
        <v>151985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708933</v>
      </c>
      <c r="O56" s="47">
        <f t="shared" si="7"/>
        <v>8.3000597098802285</v>
      </c>
      <c r="P56" s="9"/>
    </row>
    <row r="57" spans="1:16">
      <c r="A57" s="12"/>
      <c r="B57" s="25">
        <v>349</v>
      </c>
      <c r="C57" s="20" t="s">
        <v>1</v>
      </c>
      <c r="D57" s="46">
        <v>7097314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7097314</v>
      </c>
      <c r="O57" s="47">
        <f t="shared" si="7"/>
        <v>83.09407233090981</v>
      </c>
      <c r="P57" s="9"/>
    </row>
    <row r="58" spans="1:16" ht="15.75">
      <c r="A58" s="29" t="s">
        <v>46</v>
      </c>
      <c r="B58" s="30"/>
      <c r="C58" s="31"/>
      <c r="D58" s="32">
        <f t="shared" ref="D58:M58" si="10">SUM(D59:D63)</f>
        <v>2497234</v>
      </c>
      <c r="E58" s="32">
        <f t="shared" si="10"/>
        <v>223408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75" si="11">SUM(D58:M58)</f>
        <v>2720642</v>
      </c>
      <c r="O58" s="45">
        <f t="shared" si="7"/>
        <v>31.852785875686372</v>
      </c>
      <c r="P58" s="10"/>
    </row>
    <row r="59" spans="1:16">
      <c r="A59" s="13"/>
      <c r="B59" s="39">
        <v>351.2</v>
      </c>
      <c r="C59" s="21" t="s">
        <v>102</v>
      </c>
      <c r="D59" s="46">
        <v>343300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343300</v>
      </c>
      <c r="O59" s="47">
        <f t="shared" si="7"/>
        <v>4.0192944867877252</v>
      </c>
      <c r="P59" s="9"/>
    </row>
    <row r="60" spans="1:16">
      <c r="A60" s="13"/>
      <c r="B60" s="39">
        <v>351.5</v>
      </c>
      <c r="C60" s="21" t="s">
        <v>67</v>
      </c>
      <c r="D60" s="46">
        <v>427383</v>
      </c>
      <c r="E60" s="46">
        <v>223408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650791</v>
      </c>
      <c r="O60" s="47">
        <f t="shared" si="7"/>
        <v>7.6193436596302675</v>
      </c>
      <c r="P60" s="9"/>
    </row>
    <row r="61" spans="1:16">
      <c r="A61" s="13"/>
      <c r="B61" s="39">
        <v>352</v>
      </c>
      <c r="C61" s="21" t="s">
        <v>68</v>
      </c>
      <c r="D61" s="46">
        <v>77766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77766</v>
      </c>
      <c r="O61" s="47">
        <f t="shared" si="7"/>
        <v>0.91047030311545085</v>
      </c>
      <c r="P61" s="9"/>
    </row>
    <row r="62" spans="1:16">
      <c r="A62" s="13"/>
      <c r="B62" s="39">
        <v>354</v>
      </c>
      <c r="C62" s="21" t="s">
        <v>69</v>
      </c>
      <c r="D62" s="46">
        <v>881298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881298</v>
      </c>
      <c r="O62" s="47">
        <f t="shared" si="7"/>
        <v>10.318078044325805</v>
      </c>
      <c r="P62" s="9"/>
    </row>
    <row r="63" spans="1:16">
      <c r="A63" s="13"/>
      <c r="B63" s="39">
        <v>355</v>
      </c>
      <c r="C63" s="21" t="s">
        <v>103</v>
      </c>
      <c r="D63" s="46">
        <v>767487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767487</v>
      </c>
      <c r="O63" s="47">
        <f t="shared" si="7"/>
        <v>8.9855993818271216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SUM(D65:D70)</f>
        <v>965267</v>
      </c>
      <c r="E64" s="32">
        <f t="shared" si="12"/>
        <v>1563921</v>
      </c>
      <c r="F64" s="32">
        <f t="shared" si="12"/>
        <v>62939</v>
      </c>
      <c r="G64" s="32">
        <f t="shared" si="12"/>
        <v>2408631</v>
      </c>
      <c r="H64" s="32">
        <f t="shared" si="12"/>
        <v>39689</v>
      </c>
      <c r="I64" s="32">
        <f t="shared" si="12"/>
        <v>1416600</v>
      </c>
      <c r="J64" s="32">
        <f t="shared" si="12"/>
        <v>430852</v>
      </c>
      <c r="K64" s="32">
        <f t="shared" si="12"/>
        <v>93783243</v>
      </c>
      <c r="L64" s="32">
        <f t="shared" si="12"/>
        <v>0</v>
      </c>
      <c r="M64" s="32">
        <f t="shared" si="12"/>
        <v>0</v>
      </c>
      <c r="N64" s="32">
        <f t="shared" si="11"/>
        <v>100671142</v>
      </c>
      <c r="O64" s="45">
        <f t="shared" si="7"/>
        <v>1178.6395747719903</v>
      </c>
      <c r="P64" s="10"/>
    </row>
    <row r="65" spans="1:119">
      <c r="A65" s="12"/>
      <c r="B65" s="25">
        <v>361.1</v>
      </c>
      <c r="C65" s="20" t="s">
        <v>70</v>
      </c>
      <c r="D65" s="46">
        <v>542625</v>
      </c>
      <c r="E65" s="46">
        <v>158237</v>
      </c>
      <c r="F65" s="46">
        <v>62939</v>
      </c>
      <c r="G65" s="46">
        <v>322481</v>
      </c>
      <c r="H65" s="46">
        <v>39689</v>
      </c>
      <c r="I65" s="46">
        <v>764837</v>
      </c>
      <c r="J65" s="46">
        <v>269731</v>
      </c>
      <c r="K65" s="46">
        <v>69586417</v>
      </c>
      <c r="L65" s="46">
        <v>0</v>
      </c>
      <c r="M65" s="46">
        <v>0</v>
      </c>
      <c r="N65" s="46">
        <f t="shared" si="11"/>
        <v>71746956</v>
      </c>
      <c r="O65" s="47">
        <f t="shared" si="7"/>
        <v>840.00042148150749</v>
      </c>
      <c r="P65" s="9"/>
    </row>
    <row r="66" spans="1:119">
      <c r="A66" s="12"/>
      <c r="B66" s="25">
        <v>362</v>
      </c>
      <c r="C66" s="20" t="s">
        <v>71</v>
      </c>
      <c r="D66" s="46">
        <v>0</v>
      </c>
      <c r="E66" s="46">
        <v>1300374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1300374</v>
      </c>
      <c r="O66" s="47">
        <f t="shared" si="7"/>
        <v>15.224544273120017</v>
      </c>
      <c r="P66" s="9"/>
    </row>
    <row r="67" spans="1:119">
      <c r="A67" s="12"/>
      <c r="B67" s="25">
        <v>364</v>
      </c>
      <c r="C67" s="20" t="s">
        <v>72</v>
      </c>
      <c r="D67" s="46">
        <v>59613</v>
      </c>
      <c r="E67" s="46">
        <v>0</v>
      </c>
      <c r="F67" s="46">
        <v>0</v>
      </c>
      <c r="G67" s="46">
        <v>0</v>
      </c>
      <c r="H67" s="46">
        <v>0</v>
      </c>
      <c r="I67" s="46">
        <v>97826</v>
      </c>
      <c r="J67" s="46">
        <v>148650</v>
      </c>
      <c r="K67" s="46">
        <v>0</v>
      </c>
      <c r="L67" s="46">
        <v>0</v>
      </c>
      <c r="M67" s="46">
        <v>0</v>
      </c>
      <c r="N67" s="46">
        <f t="shared" si="11"/>
        <v>306089</v>
      </c>
      <c r="O67" s="47">
        <f t="shared" si="7"/>
        <v>3.5836348096893915</v>
      </c>
      <c r="P67" s="9"/>
    </row>
    <row r="68" spans="1:119">
      <c r="A68" s="12"/>
      <c r="B68" s="25">
        <v>366</v>
      </c>
      <c r="C68" s="20" t="s">
        <v>73</v>
      </c>
      <c r="D68" s="46">
        <v>7082</v>
      </c>
      <c r="E68" s="46">
        <v>96000</v>
      </c>
      <c r="F68" s="46">
        <v>0</v>
      </c>
      <c r="G68" s="46">
        <v>2086150</v>
      </c>
      <c r="H68" s="46">
        <v>0</v>
      </c>
      <c r="I68" s="46">
        <v>418600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2607832</v>
      </c>
      <c r="O68" s="47">
        <f t="shared" si="7"/>
        <v>30.532026740660086</v>
      </c>
      <c r="P68" s="9"/>
    </row>
    <row r="69" spans="1:119">
      <c r="A69" s="12"/>
      <c r="B69" s="25">
        <v>368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24196826</v>
      </c>
      <c r="L69" s="46">
        <v>0</v>
      </c>
      <c r="M69" s="46">
        <v>0</v>
      </c>
      <c r="N69" s="46">
        <f t="shared" si="11"/>
        <v>24196826</v>
      </c>
      <c r="O69" s="47">
        <f t="shared" ref="O69:O75" si="13">(N69/O$77)</f>
        <v>283.29207497687707</v>
      </c>
      <c r="P69" s="9"/>
    </row>
    <row r="70" spans="1:119">
      <c r="A70" s="12"/>
      <c r="B70" s="25">
        <v>369.9</v>
      </c>
      <c r="C70" s="20" t="s">
        <v>75</v>
      </c>
      <c r="D70" s="46">
        <v>355947</v>
      </c>
      <c r="E70" s="46">
        <v>9310</v>
      </c>
      <c r="F70" s="46">
        <v>0</v>
      </c>
      <c r="G70" s="46">
        <v>0</v>
      </c>
      <c r="H70" s="46">
        <v>0</v>
      </c>
      <c r="I70" s="46">
        <v>135337</v>
      </c>
      <c r="J70" s="46">
        <v>12471</v>
      </c>
      <c r="K70" s="46">
        <v>0</v>
      </c>
      <c r="L70" s="46">
        <v>0</v>
      </c>
      <c r="M70" s="46">
        <v>0</v>
      </c>
      <c r="N70" s="46">
        <f t="shared" si="11"/>
        <v>513065</v>
      </c>
      <c r="O70" s="47">
        <f t="shared" si="13"/>
        <v>6.0068724901361623</v>
      </c>
      <c r="P70" s="9"/>
    </row>
    <row r="71" spans="1:119" ht="15.75">
      <c r="A71" s="29" t="s">
        <v>47</v>
      </c>
      <c r="B71" s="30"/>
      <c r="C71" s="31"/>
      <c r="D71" s="32">
        <f t="shared" ref="D71:M71" si="14">SUM(D72:D74)</f>
        <v>33626</v>
      </c>
      <c r="E71" s="32">
        <f t="shared" si="14"/>
        <v>500000</v>
      </c>
      <c r="F71" s="32">
        <f t="shared" si="14"/>
        <v>26146411</v>
      </c>
      <c r="G71" s="32">
        <f t="shared" si="14"/>
        <v>500000</v>
      </c>
      <c r="H71" s="32">
        <f t="shared" si="14"/>
        <v>0</v>
      </c>
      <c r="I71" s="32">
        <f t="shared" si="14"/>
        <v>530800</v>
      </c>
      <c r="J71" s="32">
        <f t="shared" si="14"/>
        <v>2074300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1"/>
        <v>29785137</v>
      </c>
      <c r="O71" s="45">
        <f t="shared" si="13"/>
        <v>348.71901232833409</v>
      </c>
      <c r="P71" s="9"/>
    </row>
    <row r="72" spans="1:119">
      <c r="A72" s="12"/>
      <c r="B72" s="25">
        <v>381</v>
      </c>
      <c r="C72" s="20" t="s">
        <v>76</v>
      </c>
      <c r="D72" s="46">
        <v>20000</v>
      </c>
      <c r="E72" s="46">
        <v>500000</v>
      </c>
      <c r="F72" s="46">
        <v>8548100</v>
      </c>
      <c r="G72" s="46">
        <v>500000</v>
      </c>
      <c r="H72" s="46">
        <v>0</v>
      </c>
      <c r="I72" s="46">
        <v>530800</v>
      </c>
      <c r="J72" s="46">
        <v>2074300</v>
      </c>
      <c r="K72" s="46">
        <v>0</v>
      </c>
      <c r="L72" s="46">
        <v>0</v>
      </c>
      <c r="M72" s="46">
        <v>0</v>
      </c>
      <c r="N72" s="46">
        <f t="shared" si="11"/>
        <v>12173200</v>
      </c>
      <c r="O72" s="47">
        <f t="shared" si="13"/>
        <v>142.52163019680845</v>
      </c>
      <c r="P72" s="9"/>
    </row>
    <row r="73" spans="1:119">
      <c r="A73" s="12"/>
      <c r="B73" s="25">
        <v>385</v>
      </c>
      <c r="C73" s="20" t="s">
        <v>77</v>
      </c>
      <c r="D73" s="46">
        <v>0</v>
      </c>
      <c r="E73" s="46">
        <v>0</v>
      </c>
      <c r="F73" s="46">
        <v>17598311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17598311</v>
      </c>
      <c r="O73" s="47">
        <f t="shared" si="13"/>
        <v>206.03785138093733</v>
      </c>
      <c r="P73" s="9"/>
    </row>
    <row r="74" spans="1:119" ht="15.75" thickBot="1">
      <c r="A74" s="12"/>
      <c r="B74" s="25">
        <v>389.9</v>
      </c>
      <c r="C74" s="20" t="s">
        <v>104</v>
      </c>
      <c r="D74" s="46">
        <v>13626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13626</v>
      </c>
      <c r="O74" s="47">
        <f t="shared" si="13"/>
        <v>0.15953075058831795</v>
      </c>
      <c r="P74" s="9"/>
    </row>
    <row r="75" spans="1:119" ht="16.5" thickBot="1">
      <c r="A75" s="14" t="s">
        <v>65</v>
      </c>
      <c r="B75" s="23"/>
      <c r="C75" s="22"/>
      <c r="D75" s="15">
        <f t="shared" ref="D75:M75" si="15">SUM(D5,D15,D26,D39,D58,D64,D71)</f>
        <v>125272068</v>
      </c>
      <c r="E75" s="15">
        <f t="shared" si="15"/>
        <v>32398785</v>
      </c>
      <c r="F75" s="15">
        <f t="shared" si="15"/>
        <v>31871173</v>
      </c>
      <c r="G75" s="15">
        <f t="shared" si="15"/>
        <v>11011672</v>
      </c>
      <c r="H75" s="15">
        <f t="shared" si="15"/>
        <v>123369</v>
      </c>
      <c r="I75" s="15">
        <f t="shared" si="15"/>
        <v>68408793</v>
      </c>
      <c r="J75" s="15">
        <f t="shared" si="15"/>
        <v>23851428</v>
      </c>
      <c r="K75" s="15">
        <f t="shared" si="15"/>
        <v>93783243</v>
      </c>
      <c r="L75" s="15">
        <f t="shared" si="15"/>
        <v>0</v>
      </c>
      <c r="M75" s="15">
        <f t="shared" si="15"/>
        <v>0</v>
      </c>
      <c r="N75" s="15">
        <f t="shared" si="11"/>
        <v>386720531</v>
      </c>
      <c r="O75" s="38">
        <f t="shared" si="13"/>
        <v>4527.6542329621952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105</v>
      </c>
      <c r="M77" s="51"/>
      <c r="N77" s="51"/>
      <c r="O77" s="43">
        <v>85413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93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64354910</v>
      </c>
      <c r="E5" s="27">
        <f t="shared" si="0"/>
        <v>13221926</v>
      </c>
      <c r="F5" s="27">
        <f t="shared" si="0"/>
        <v>6083201</v>
      </c>
      <c r="G5" s="27">
        <f t="shared" si="0"/>
        <v>6071925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89731962</v>
      </c>
      <c r="O5" s="33">
        <f t="shared" ref="O5:O36" si="1">(N5/O$73)</f>
        <v>1060.0099466049237</v>
      </c>
      <c r="P5" s="6"/>
    </row>
    <row r="6" spans="1:133">
      <c r="A6" s="12"/>
      <c r="B6" s="25">
        <v>311</v>
      </c>
      <c r="C6" s="20" t="s">
        <v>3</v>
      </c>
      <c r="D6" s="46">
        <v>43401835</v>
      </c>
      <c r="E6" s="46">
        <v>8948102</v>
      </c>
      <c r="F6" s="46">
        <v>6083201</v>
      </c>
      <c r="G6" s="46">
        <v>4760625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63193763</v>
      </c>
      <c r="O6" s="47">
        <f t="shared" si="1"/>
        <v>746.51234465812979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1908137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1908137</v>
      </c>
      <c r="O7" s="47">
        <f t="shared" si="1"/>
        <v>22.540955913622831</v>
      </c>
      <c r="P7" s="9"/>
    </row>
    <row r="8" spans="1:133">
      <c r="A8" s="12"/>
      <c r="B8" s="25">
        <v>312.51</v>
      </c>
      <c r="C8" s="20" t="s">
        <v>89</v>
      </c>
      <c r="D8" s="46">
        <v>1578470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1578470</v>
      </c>
      <c r="O8" s="47">
        <f t="shared" si="1"/>
        <v>18.646576572319614</v>
      </c>
      <c r="P8" s="9"/>
    </row>
    <row r="9" spans="1:133">
      <c r="A9" s="12"/>
      <c r="B9" s="25">
        <v>312.52</v>
      </c>
      <c r="C9" s="20" t="s">
        <v>86</v>
      </c>
      <c r="D9" s="46">
        <v>1097601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1097601</v>
      </c>
      <c r="O9" s="47">
        <f t="shared" si="1"/>
        <v>12.966037423805698</v>
      </c>
      <c r="P9" s="9"/>
    </row>
    <row r="10" spans="1:133">
      <c r="A10" s="12"/>
      <c r="B10" s="25">
        <v>314.10000000000002</v>
      </c>
      <c r="C10" s="20" t="s">
        <v>12</v>
      </c>
      <c r="D10" s="46">
        <v>8428118</v>
      </c>
      <c r="E10" s="46">
        <v>2365687</v>
      </c>
      <c r="F10" s="46">
        <v>0</v>
      </c>
      <c r="G10" s="46">
        <v>1051039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11844844</v>
      </c>
      <c r="O10" s="47">
        <f t="shared" si="1"/>
        <v>139.92397108160469</v>
      </c>
      <c r="P10" s="9"/>
    </row>
    <row r="11" spans="1:133">
      <c r="A11" s="12"/>
      <c r="B11" s="25">
        <v>314.3</v>
      </c>
      <c r="C11" s="20" t="s">
        <v>13</v>
      </c>
      <c r="D11" s="46">
        <v>1719796</v>
      </c>
      <c r="E11" s="46">
        <v>0</v>
      </c>
      <c r="F11" s="46">
        <v>0</v>
      </c>
      <c r="G11" s="46">
        <v>214200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1933996</v>
      </c>
      <c r="O11" s="47">
        <f t="shared" si="1"/>
        <v>22.846430090251854</v>
      </c>
      <c r="P11" s="9"/>
    </row>
    <row r="12" spans="1:133">
      <c r="A12" s="12"/>
      <c r="B12" s="25">
        <v>314.39999999999998</v>
      </c>
      <c r="C12" s="20" t="s">
        <v>15</v>
      </c>
      <c r="D12" s="46">
        <v>290178</v>
      </c>
      <c r="E12" s="46">
        <v>0</v>
      </c>
      <c r="F12" s="46">
        <v>0</v>
      </c>
      <c r="G12" s="46">
        <v>36247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326425</v>
      </c>
      <c r="O12" s="47">
        <f t="shared" si="1"/>
        <v>3.8560813684260267</v>
      </c>
      <c r="P12" s="9"/>
    </row>
    <row r="13" spans="1:133">
      <c r="A13" s="12"/>
      <c r="B13" s="25">
        <v>314.8</v>
      </c>
      <c r="C13" s="20" t="s">
        <v>16</v>
      </c>
      <c r="D13" s="46">
        <v>81279</v>
      </c>
      <c r="E13" s="46">
        <v>0</v>
      </c>
      <c r="F13" s="46">
        <v>0</v>
      </c>
      <c r="G13" s="46">
        <v>9814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91093</v>
      </c>
      <c r="O13" s="47">
        <f t="shared" si="1"/>
        <v>1.0760879837452157</v>
      </c>
      <c r="P13" s="9"/>
    </row>
    <row r="14" spans="1:133">
      <c r="A14" s="12"/>
      <c r="B14" s="25">
        <v>315</v>
      </c>
      <c r="C14" s="20" t="s">
        <v>95</v>
      </c>
      <c r="D14" s="46">
        <v>6256501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6256501</v>
      </c>
      <c r="O14" s="47">
        <f t="shared" si="1"/>
        <v>73.90848414686009</v>
      </c>
      <c r="P14" s="9"/>
    </row>
    <row r="15" spans="1:133">
      <c r="A15" s="12"/>
      <c r="B15" s="25">
        <v>316</v>
      </c>
      <c r="C15" s="20" t="s">
        <v>17</v>
      </c>
      <c r="D15" s="46">
        <v>1501132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1501132</v>
      </c>
      <c r="O15" s="47">
        <f t="shared" si="1"/>
        <v>17.732977366157918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19558947</v>
      </c>
      <c r="E16" s="32">
        <f t="shared" si="3"/>
        <v>0</v>
      </c>
      <c r="F16" s="32">
        <f t="shared" si="3"/>
        <v>0</v>
      </c>
      <c r="G16" s="32">
        <f t="shared" si="3"/>
        <v>1199953</v>
      </c>
      <c r="H16" s="32">
        <f t="shared" si="3"/>
        <v>0</v>
      </c>
      <c r="I16" s="32">
        <f t="shared" si="3"/>
        <v>1157361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21916261</v>
      </c>
      <c r="O16" s="45">
        <f t="shared" si="1"/>
        <v>258.89832490667675</v>
      </c>
      <c r="P16" s="10"/>
    </row>
    <row r="17" spans="1:16">
      <c r="A17" s="12"/>
      <c r="B17" s="25">
        <v>322</v>
      </c>
      <c r="C17" s="20" t="s">
        <v>0</v>
      </c>
      <c r="D17" s="46">
        <v>6276307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6276307</v>
      </c>
      <c r="O17" s="47">
        <f t="shared" si="1"/>
        <v>74.14245381089637</v>
      </c>
      <c r="P17" s="9"/>
    </row>
    <row r="18" spans="1:16">
      <c r="A18" s="12"/>
      <c r="B18" s="25">
        <v>323.10000000000002</v>
      </c>
      <c r="C18" s="20" t="s">
        <v>19</v>
      </c>
      <c r="D18" s="46">
        <v>10335277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10335277</v>
      </c>
      <c r="O18" s="47">
        <f t="shared" si="1"/>
        <v>122.09135047016018</v>
      </c>
      <c r="P18" s="9"/>
    </row>
    <row r="19" spans="1:16">
      <c r="A19" s="12"/>
      <c r="B19" s="25">
        <v>323.39999999999998</v>
      </c>
      <c r="C19" s="20" t="s">
        <v>20</v>
      </c>
      <c r="D19" s="46">
        <v>142374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142374</v>
      </c>
      <c r="O19" s="47">
        <f t="shared" si="1"/>
        <v>1.6818740254217266</v>
      </c>
      <c r="P19" s="9"/>
    </row>
    <row r="20" spans="1:16">
      <c r="A20" s="12"/>
      <c r="B20" s="25">
        <v>323.5</v>
      </c>
      <c r="C20" s="20" t="s">
        <v>21</v>
      </c>
      <c r="D20" s="46">
        <v>1110124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1110124</v>
      </c>
      <c r="O20" s="47">
        <f t="shared" si="1"/>
        <v>13.113972499173085</v>
      </c>
      <c r="P20" s="9"/>
    </row>
    <row r="21" spans="1:16">
      <c r="A21" s="12"/>
      <c r="B21" s="25">
        <v>323.7</v>
      </c>
      <c r="C21" s="20" t="s">
        <v>22</v>
      </c>
      <c r="D21" s="46">
        <v>893969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893969</v>
      </c>
      <c r="O21" s="47">
        <f t="shared" si="1"/>
        <v>10.56051835751075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1079865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1079865</v>
      </c>
      <c r="O22" s="47">
        <f t="shared" si="1"/>
        <v>12.756520814629306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68038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68038</v>
      </c>
      <c r="O23" s="47">
        <f t="shared" si="1"/>
        <v>0.80373765534187025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0</v>
      </c>
      <c r="G24" s="46">
        <v>1162076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1162076</v>
      </c>
      <c r="O24" s="47">
        <f t="shared" si="1"/>
        <v>13.727685110806597</v>
      </c>
      <c r="P24" s="9"/>
    </row>
    <row r="25" spans="1:16">
      <c r="A25" s="12"/>
      <c r="B25" s="25">
        <v>325.2</v>
      </c>
      <c r="C25" s="20" t="s">
        <v>26</v>
      </c>
      <c r="D25" s="46">
        <v>0</v>
      </c>
      <c r="E25" s="46">
        <v>0</v>
      </c>
      <c r="F25" s="46">
        <v>0</v>
      </c>
      <c r="G25" s="46">
        <v>37877</v>
      </c>
      <c r="H25" s="46">
        <v>0</v>
      </c>
      <c r="I25" s="46">
        <v>9458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47335</v>
      </c>
      <c r="O25" s="47">
        <f t="shared" si="1"/>
        <v>0.55917166753295844</v>
      </c>
      <c r="P25" s="9"/>
    </row>
    <row r="26" spans="1:16">
      <c r="A26" s="12"/>
      <c r="B26" s="25">
        <v>329</v>
      </c>
      <c r="C26" s="20" t="s">
        <v>27</v>
      </c>
      <c r="D26" s="46">
        <v>800896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800896</v>
      </c>
      <c r="O26" s="47">
        <f t="shared" si="1"/>
        <v>9.4610404952038945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SUM(D28:D38)</f>
        <v>12728324</v>
      </c>
      <c r="E27" s="32">
        <f t="shared" si="5"/>
        <v>14523927</v>
      </c>
      <c r="F27" s="32">
        <f t="shared" si="5"/>
        <v>0</v>
      </c>
      <c r="G27" s="32">
        <f t="shared" si="5"/>
        <v>2489440</v>
      </c>
      <c r="H27" s="32">
        <f t="shared" si="5"/>
        <v>0</v>
      </c>
      <c r="I27" s="32">
        <f t="shared" si="5"/>
        <v>80610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29822301</v>
      </c>
      <c r="O27" s="45">
        <f t="shared" si="1"/>
        <v>352.29292869630962</v>
      </c>
      <c r="P27" s="10"/>
    </row>
    <row r="28" spans="1:16">
      <c r="A28" s="12"/>
      <c r="B28" s="25">
        <v>331.39</v>
      </c>
      <c r="C28" s="20" t="s">
        <v>30</v>
      </c>
      <c r="D28" s="46">
        <v>0</v>
      </c>
      <c r="E28" s="46">
        <v>0</v>
      </c>
      <c r="F28" s="46">
        <v>0</v>
      </c>
      <c r="G28" s="46">
        <v>4794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4794</v>
      </c>
      <c r="O28" s="47">
        <f t="shared" si="1"/>
        <v>5.6631857487123752E-2</v>
      </c>
      <c r="P28" s="9"/>
    </row>
    <row r="29" spans="1:16">
      <c r="A29" s="12"/>
      <c r="B29" s="25">
        <v>331.5</v>
      </c>
      <c r="C29" s="20" t="s">
        <v>29</v>
      </c>
      <c r="D29" s="46">
        <v>0</v>
      </c>
      <c r="E29" s="46">
        <v>805199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805199</v>
      </c>
      <c r="O29" s="47">
        <f t="shared" si="1"/>
        <v>9.5118721353305293</v>
      </c>
      <c r="P29" s="9"/>
    </row>
    <row r="30" spans="1:16">
      <c r="A30" s="12"/>
      <c r="B30" s="25">
        <v>334.39</v>
      </c>
      <c r="C30" s="20" t="s">
        <v>31</v>
      </c>
      <c r="D30" s="46">
        <v>0</v>
      </c>
      <c r="E30" s="46">
        <v>0</v>
      </c>
      <c r="F30" s="46">
        <v>0</v>
      </c>
      <c r="G30" s="46">
        <v>450986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450986</v>
      </c>
      <c r="O30" s="47">
        <f t="shared" si="1"/>
        <v>5.3275291782828518</v>
      </c>
      <c r="P30" s="9"/>
    </row>
    <row r="31" spans="1:16">
      <c r="A31" s="12"/>
      <c r="B31" s="25">
        <v>335.12</v>
      </c>
      <c r="C31" s="20" t="s">
        <v>33</v>
      </c>
      <c r="D31" s="46">
        <v>2077494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2077494</v>
      </c>
      <c r="O31" s="47">
        <f t="shared" si="1"/>
        <v>24.541582006331804</v>
      </c>
      <c r="P31" s="9"/>
    </row>
    <row r="32" spans="1:16">
      <c r="A32" s="12"/>
      <c r="B32" s="25">
        <v>335.14</v>
      </c>
      <c r="C32" s="20" t="s">
        <v>34</v>
      </c>
      <c r="D32" s="46">
        <v>1922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1922</v>
      </c>
      <c r="O32" s="47">
        <f t="shared" si="1"/>
        <v>2.2704720502764258E-2</v>
      </c>
      <c r="P32" s="9"/>
    </row>
    <row r="33" spans="1:16">
      <c r="A33" s="12"/>
      <c r="B33" s="25">
        <v>335.15</v>
      </c>
      <c r="C33" s="20" t="s">
        <v>35</v>
      </c>
      <c r="D33" s="46">
        <v>119124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119124</v>
      </c>
      <c r="O33" s="47">
        <f t="shared" si="1"/>
        <v>1.4072201483721589</v>
      </c>
      <c r="P33" s="9"/>
    </row>
    <row r="34" spans="1:16">
      <c r="A34" s="12"/>
      <c r="B34" s="25">
        <v>335.18</v>
      </c>
      <c r="C34" s="20" t="s">
        <v>36</v>
      </c>
      <c r="D34" s="46">
        <v>5429537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5429537</v>
      </c>
      <c r="O34" s="47">
        <f t="shared" si="1"/>
        <v>64.139500543401226</v>
      </c>
      <c r="P34" s="9"/>
    </row>
    <row r="35" spans="1:16">
      <c r="A35" s="12"/>
      <c r="B35" s="25">
        <v>335.19</v>
      </c>
      <c r="C35" s="20" t="s">
        <v>48</v>
      </c>
      <c r="D35" s="46">
        <v>96030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96030</v>
      </c>
      <c r="O35" s="47">
        <f t="shared" si="1"/>
        <v>1.134409110239569</v>
      </c>
      <c r="P35" s="9"/>
    </row>
    <row r="36" spans="1:16">
      <c r="A36" s="12"/>
      <c r="B36" s="25">
        <v>335.21</v>
      </c>
      <c r="C36" s="20" t="s">
        <v>37</v>
      </c>
      <c r="D36" s="46">
        <v>94021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94021</v>
      </c>
      <c r="O36" s="47">
        <f t="shared" si="1"/>
        <v>1.1106766526484904</v>
      </c>
      <c r="P36" s="9"/>
    </row>
    <row r="37" spans="1:16">
      <c r="A37" s="12"/>
      <c r="B37" s="25">
        <v>335.9</v>
      </c>
      <c r="C37" s="20" t="s">
        <v>38</v>
      </c>
      <c r="D37" s="46">
        <v>360486</v>
      </c>
      <c r="E37" s="46">
        <v>560816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921302</v>
      </c>
      <c r="O37" s="47">
        <f t="shared" ref="O37:O68" si="7">(N37/O$73)</f>
        <v>10.883404999291216</v>
      </c>
      <c r="P37" s="9"/>
    </row>
    <row r="38" spans="1:16">
      <c r="A38" s="12"/>
      <c r="B38" s="25">
        <v>338</v>
      </c>
      <c r="C38" s="20" t="s">
        <v>40</v>
      </c>
      <c r="D38" s="46">
        <v>4549710</v>
      </c>
      <c r="E38" s="46">
        <v>13157912</v>
      </c>
      <c r="F38" s="46">
        <v>0</v>
      </c>
      <c r="G38" s="46">
        <v>2033660</v>
      </c>
      <c r="H38" s="46">
        <v>0</v>
      </c>
      <c r="I38" s="46">
        <v>80610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19821892</v>
      </c>
      <c r="O38" s="47">
        <f t="shared" si="7"/>
        <v>234.15739734442187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SUM(D40:D57)</f>
        <v>17466241</v>
      </c>
      <c r="E39" s="32">
        <f t="shared" si="8"/>
        <v>2462989</v>
      </c>
      <c r="F39" s="32">
        <f t="shared" si="8"/>
        <v>0</v>
      </c>
      <c r="G39" s="32">
        <f t="shared" si="8"/>
        <v>0</v>
      </c>
      <c r="H39" s="32">
        <f t="shared" si="8"/>
        <v>114386</v>
      </c>
      <c r="I39" s="32">
        <f t="shared" si="8"/>
        <v>59133052</v>
      </c>
      <c r="J39" s="32">
        <f t="shared" si="8"/>
        <v>22159194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101335862</v>
      </c>
      <c r="O39" s="45">
        <f t="shared" si="7"/>
        <v>1197.0876293531162</v>
      </c>
      <c r="P39" s="10"/>
    </row>
    <row r="40" spans="1:16">
      <c r="A40" s="12"/>
      <c r="B40" s="25">
        <v>341.2</v>
      </c>
      <c r="C40" s="20" t="s">
        <v>49</v>
      </c>
      <c r="D40" s="46">
        <v>447057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22159194</v>
      </c>
      <c r="K40" s="46">
        <v>0</v>
      </c>
      <c r="L40" s="46">
        <v>0</v>
      </c>
      <c r="M40" s="46">
        <v>0</v>
      </c>
      <c r="N40" s="46">
        <f t="shared" ref="N40:N57" si="9">SUM(D40:M40)</f>
        <v>22606251</v>
      </c>
      <c r="O40" s="47">
        <f t="shared" si="7"/>
        <v>267.04922506260925</v>
      </c>
      <c r="P40" s="9"/>
    </row>
    <row r="41" spans="1:16">
      <c r="A41" s="12"/>
      <c r="B41" s="25">
        <v>341.9</v>
      </c>
      <c r="C41" s="20" t="s">
        <v>50</v>
      </c>
      <c r="D41" s="46">
        <v>0</v>
      </c>
      <c r="E41" s="46">
        <v>14140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14140</v>
      </c>
      <c r="O41" s="47">
        <f t="shared" si="7"/>
        <v>0.16703680952605962</v>
      </c>
      <c r="P41" s="9"/>
    </row>
    <row r="42" spans="1:16">
      <c r="A42" s="12"/>
      <c r="B42" s="25">
        <v>342.1</v>
      </c>
      <c r="C42" s="20" t="s">
        <v>51</v>
      </c>
      <c r="D42" s="46">
        <v>323855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323855</v>
      </c>
      <c r="O42" s="47">
        <f t="shared" si="7"/>
        <v>3.8257217785758164</v>
      </c>
      <c r="P42" s="9"/>
    </row>
    <row r="43" spans="1:16">
      <c r="A43" s="12"/>
      <c r="B43" s="25">
        <v>342.2</v>
      </c>
      <c r="C43" s="20" t="s">
        <v>52</v>
      </c>
      <c r="D43" s="46">
        <v>13687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13687</v>
      </c>
      <c r="O43" s="47">
        <f t="shared" si="7"/>
        <v>0.1616854888248358</v>
      </c>
      <c r="P43" s="9"/>
    </row>
    <row r="44" spans="1:16">
      <c r="A44" s="12"/>
      <c r="B44" s="25">
        <v>342.6</v>
      </c>
      <c r="C44" s="20" t="s">
        <v>53</v>
      </c>
      <c r="D44" s="46">
        <v>2340743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2340743</v>
      </c>
      <c r="O44" s="47">
        <f t="shared" si="7"/>
        <v>27.651360865661768</v>
      </c>
      <c r="P44" s="9"/>
    </row>
    <row r="45" spans="1:16">
      <c r="A45" s="12"/>
      <c r="B45" s="25">
        <v>342.9</v>
      </c>
      <c r="C45" s="20" t="s">
        <v>54</v>
      </c>
      <c r="D45" s="46">
        <v>4886603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4886603</v>
      </c>
      <c r="O45" s="47">
        <f t="shared" si="7"/>
        <v>57.725783206539717</v>
      </c>
      <c r="P45" s="9"/>
    </row>
    <row r="46" spans="1:16">
      <c r="A46" s="12"/>
      <c r="B46" s="25">
        <v>343.3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28647813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28647813</v>
      </c>
      <c r="O46" s="47">
        <f t="shared" si="7"/>
        <v>338.41861976090348</v>
      </c>
      <c r="P46" s="9"/>
    </row>
    <row r="47" spans="1:16">
      <c r="A47" s="12"/>
      <c r="B47" s="25">
        <v>343.4</v>
      </c>
      <c r="C47" s="20" t="s">
        <v>56</v>
      </c>
      <c r="D47" s="46">
        <v>11904</v>
      </c>
      <c r="E47" s="46">
        <v>0</v>
      </c>
      <c r="F47" s="46">
        <v>0</v>
      </c>
      <c r="G47" s="46">
        <v>0</v>
      </c>
      <c r="H47" s="46">
        <v>0</v>
      </c>
      <c r="I47" s="46">
        <v>6423061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6434965</v>
      </c>
      <c r="O47" s="47">
        <f t="shared" si="7"/>
        <v>76.016691867882628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17378418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17378418</v>
      </c>
      <c r="O48" s="47">
        <f t="shared" si="7"/>
        <v>205.29246798658036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2151505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2151505</v>
      </c>
      <c r="O49" s="47">
        <f t="shared" si="7"/>
        <v>25.415879128667957</v>
      </c>
      <c r="P49" s="9"/>
    </row>
    <row r="50" spans="1:16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2174882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2174882</v>
      </c>
      <c r="O50" s="47">
        <f t="shared" si="7"/>
        <v>25.692033265605065</v>
      </c>
      <c r="P50" s="9"/>
    </row>
    <row r="51" spans="1:16">
      <c r="A51" s="12"/>
      <c r="B51" s="25">
        <v>343.8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114386</v>
      </c>
      <c r="I51" s="46">
        <v>178557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292943</v>
      </c>
      <c r="O51" s="47">
        <f t="shared" si="7"/>
        <v>3.4605561593346881</v>
      </c>
      <c r="P51" s="9"/>
    </row>
    <row r="52" spans="1:16">
      <c r="A52" s="12"/>
      <c r="B52" s="25">
        <v>343.9</v>
      </c>
      <c r="C52" s="20" t="s">
        <v>61</v>
      </c>
      <c r="D52" s="46">
        <v>201872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201872</v>
      </c>
      <c r="O52" s="47">
        <f t="shared" si="7"/>
        <v>2.3847280631290459</v>
      </c>
      <c r="P52" s="9"/>
    </row>
    <row r="53" spans="1:16">
      <c r="A53" s="12"/>
      <c r="B53" s="25">
        <v>344.5</v>
      </c>
      <c r="C53" s="20" t="s">
        <v>96</v>
      </c>
      <c r="D53" s="46">
        <v>62097</v>
      </c>
      <c r="E53" s="46">
        <v>207659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269756</v>
      </c>
      <c r="O53" s="47">
        <f t="shared" si="7"/>
        <v>3.1866465056938997</v>
      </c>
      <c r="P53" s="9"/>
    </row>
    <row r="54" spans="1:16">
      <c r="A54" s="12"/>
      <c r="B54" s="25">
        <v>347.1</v>
      </c>
      <c r="C54" s="20" t="s">
        <v>62</v>
      </c>
      <c r="D54" s="46">
        <v>163558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163558</v>
      </c>
      <c r="O54" s="47">
        <f t="shared" si="7"/>
        <v>1.9321220998913198</v>
      </c>
      <c r="P54" s="9"/>
    </row>
    <row r="55" spans="1:16">
      <c r="A55" s="12"/>
      <c r="B55" s="25">
        <v>347.2</v>
      </c>
      <c r="C55" s="20" t="s">
        <v>63</v>
      </c>
      <c r="D55" s="46">
        <v>2451946</v>
      </c>
      <c r="E55" s="46">
        <v>962323</v>
      </c>
      <c r="F55" s="46">
        <v>0</v>
      </c>
      <c r="G55" s="46">
        <v>0</v>
      </c>
      <c r="H55" s="46">
        <v>0</v>
      </c>
      <c r="I55" s="46">
        <v>2178816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5593085</v>
      </c>
      <c r="O55" s="47">
        <f t="shared" si="7"/>
        <v>66.071504512592739</v>
      </c>
      <c r="P55" s="9"/>
    </row>
    <row r="56" spans="1:16">
      <c r="A56" s="12"/>
      <c r="B56" s="25">
        <v>347.9</v>
      </c>
      <c r="C56" s="20" t="s">
        <v>64</v>
      </c>
      <c r="D56" s="46">
        <v>0</v>
      </c>
      <c r="E56" s="46">
        <v>1278867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1278867</v>
      </c>
      <c r="O56" s="47">
        <f t="shared" si="7"/>
        <v>15.107345366913954</v>
      </c>
      <c r="P56" s="9"/>
    </row>
    <row r="57" spans="1:16">
      <c r="A57" s="12"/>
      <c r="B57" s="25">
        <v>349</v>
      </c>
      <c r="C57" s="20" t="s">
        <v>1</v>
      </c>
      <c r="D57" s="46">
        <v>6562919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6562919</v>
      </c>
      <c r="O57" s="47">
        <f t="shared" si="7"/>
        <v>77.528221424183712</v>
      </c>
      <c r="P57" s="9"/>
    </row>
    <row r="58" spans="1:16" ht="15.75">
      <c r="A58" s="29" t="s">
        <v>46</v>
      </c>
      <c r="B58" s="30"/>
      <c r="C58" s="31"/>
      <c r="D58" s="32">
        <f t="shared" ref="D58:M58" si="10">SUM(D59:D61)</f>
        <v>1145019</v>
      </c>
      <c r="E58" s="32">
        <f t="shared" si="10"/>
        <v>292892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71" si="11">SUM(D58:M58)</f>
        <v>1437911</v>
      </c>
      <c r="O58" s="45">
        <f t="shared" si="7"/>
        <v>16.986143268912723</v>
      </c>
      <c r="P58" s="10"/>
    </row>
    <row r="59" spans="1:16">
      <c r="A59" s="13"/>
      <c r="B59" s="39">
        <v>351.5</v>
      </c>
      <c r="C59" s="21" t="s">
        <v>67</v>
      </c>
      <c r="D59" s="46">
        <v>665531</v>
      </c>
      <c r="E59" s="46">
        <v>292892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958423</v>
      </c>
      <c r="O59" s="47">
        <f t="shared" si="7"/>
        <v>11.321917970042055</v>
      </c>
      <c r="P59" s="9"/>
    </row>
    <row r="60" spans="1:16">
      <c r="A60" s="13"/>
      <c r="B60" s="39">
        <v>352</v>
      </c>
      <c r="C60" s="21" t="s">
        <v>68</v>
      </c>
      <c r="D60" s="46">
        <v>77883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77883</v>
      </c>
      <c r="O60" s="47">
        <f t="shared" si="7"/>
        <v>0.9200373293011388</v>
      </c>
      <c r="P60" s="9"/>
    </row>
    <row r="61" spans="1:16">
      <c r="A61" s="13"/>
      <c r="B61" s="39">
        <v>354</v>
      </c>
      <c r="C61" s="21" t="s">
        <v>69</v>
      </c>
      <c r="D61" s="46">
        <v>401605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401605</v>
      </c>
      <c r="O61" s="47">
        <f t="shared" si="7"/>
        <v>4.7441879695695315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SUM(D63:D68)</f>
        <v>799883</v>
      </c>
      <c r="E62" s="32">
        <f t="shared" si="12"/>
        <v>1450483</v>
      </c>
      <c r="F62" s="32">
        <f t="shared" si="12"/>
        <v>36640</v>
      </c>
      <c r="G62" s="32">
        <f t="shared" si="12"/>
        <v>1025344</v>
      </c>
      <c r="H62" s="32">
        <f t="shared" si="12"/>
        <v>44907</v>
      </c>
      <c r="I62" s="32">
        <f t="shared" si="12"/>
        <v>1113064</v>
      </c>
      <c r="J62" s="32">
        <f t="shared" si="12"/>
        <v>509425</v>
      </c>
      <c r="K62" s="32">
        <f t="shared" si="12"/>
        <v>23736243</v>
      </c>
      <c r="L62" s="32">
        <f t="shared" si="12"/>
        <v>0</v>
      </c>
      <c r="M62" s="32">
        <f t="shared" si="12"/>
        <v>0</v>
      </c>
      <c r="N62" s="32">
        <f t="shared" si="11"/>
        <v>28715989</v>
      </c>
      <c r="O62" s="45">
        <f t="shared" si="7"/>
        <v>339.22398761990269</v>
      </c>
      <c r="P62" s="10"/>
    </row>
    <row r="63" spans="1:16">
      <c r="A63" s="12"/>
      <c r="B63" s="25">
        <v>361.1</v>
      </c>
      <c r="C63" s="20" t="s">
        <v>70</v>
      </c>
      <c r="D63" s="46">
        <v>462588</v>
      </c>
      <c r="E63" s="46">
        <v>171373</v>
      </c>
      <c r="F63" s="46">
        <v>36640</v>
      </c>
      <c r="G63" s="46">
        <v>362537</v>
      </c>
      <c r="H63" s="46">
        <v>44907</v>
      </c>
      <c r="I63" s="46">
        <v>623953</v>
      </c>
      <c r="J63" s="46">
        <v>300210</v>
      </c>
      <c r="K63" s="46">
        <v>1461707</v>
      </c>
      <c r="L63" s="46">
        <v>0</v>
      </c>
      <c r="M63" s="46">
        <v>0</v>
      </c>
      <c r="N63" s="46">
        <f t="shared" si="11"/>
        <v>3463915</v>
      </c>
      <c r="O63" s="47">
        <f t="shared" si="7"/>
        <v>40.91947030194207</v>
      </c>
      <c r="P63" s="9"/>
    </row>
    <row r="64" spans="1:16">
      <c r="A64" s="12"/>
      <c r="B64" s="25">
        <v>362</v>
      </c>
      <c r="C64" s="20" t="s">
        <v>71</v>
      </c>
      <c r="D64" s="46">
        <v>0</v>
      </c>
      <c r="E64" s="46">
        <v>1236280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1236280</v>
      </c>
      <c r="O64" s="47">
        <f t="shared" si="7"/>
        <v>14.60426215564901</v>
      </c>
      <c r="P64" s="9"/>
    </row>
    <row r="65" spans="1:119">
      <c r="A65" s="12"/>
      <c r="B65" s="25">
        <v>364</v>
      </c>
      <c r="C65" s="20" t="s">
        <v>72</v>
      </c>
      <c r="D65" s="46">
        <v>233891</v>
      </c>
      <c r="E65" s="46">
        <v>0</v>
      </c>
      <c r="F65" s="46">
        <v>0</v>
      </c>
      <c r="G65" s="46">
        <v>0</v>
      </c>
      <c r="H65" s="46">
        <v>0</v>
      </c>
      <c r="I65" s="46">
        <v>94403</v>
      </c>
      <c r="J65" s="46">
        <v>100826</v>
      </c>
      <c r="K65" s="46">
        <v>0</v>
      </c>
      <c r="L65" s="46">
        <v>0</v>
      </c>
      <c r="M65" s="46">
        <v>0</v>
      </c>
      <c r="N65" s="46">
        <f t="shared" si="11"/>
        <v>429120</v>
      </c>
      <c r="O65" s="47">
        <f t="shared" si="7"/>
        <v>5.0692245900864714</v>
      </c>
      <c r="P65" s="9"/>
    </row>
    <row r="66" spans="1:119">
      <c r="A66" s="12"/>
      <c r="B66" s="25">
        <v>366</v>
      </c>
      <c r="C66" s="20" t="s">
        <v>73</v>
      </c>
      <c r="D66" s="46">
        <v>33168</v>
      </c>
      <c r="E66" s="46">
        <v>24060</v>
      </c>
      <c r="F66" s="46">
        <v>0</v>
      </c>
      <c r="G66" s="46">
        <v>662807</v>
      </c>
      <c r="H66" s="46">
        <v>0</v>
      </c>
      <c r="I66" s="46">
        <v>271190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991225</v>
      </c>
      <c r="O66" s="47">
        <f t="shared" si="7"/>
        <v>11.709410291546567</v>
      </c>
      <c r="P66" s="9"/>
    </row>
    <row r="67" spans="1:119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22274536</v>
      </c>
      <c r="L67" s="46">
        <v>0</v>
      </c>
      <c r="M67" s="46">
        <v>0</v>
      </c>
      <c r="N67" s="46">
        <f t="shared" si="11"/>
        <v>22274536</v>
      </c>
      <c r="O67" s="47">
        <f t="shared" si="7"/>
        <v>263.13065255398573</v>
      </c>
      <c r="P67" s="9"/>
    </row>
    <row r="68" spans="1:119">
      <c r="A68" s="12"/>
      <c r="B68" s="25">
        <v>369.9</v>
      </c>
      <c r="C68" s="20" t="s">
        <v>75</v>
      </c>
      <c r="D68" s="46">
        <v>70236</v>
      </c>
      <c r="E68" s="46">
        <v>18770</v>
      </c>
      <c r="F68" s="46">
        <v>0</v>
      </c>
      <c r="G68" s="46">
        <v>0</v>
      </c>
      <c r="H68" s="46">
        <v>0</v>
      </c>
      <c r="I68" s="46">
        <v>123518</v>
      </c>
      <c r="J68" s="46">
        <v>108389</v>
      </c>
      <c r="K68" s="46">
        <v>0</v>
      </c>
      <c r="L68" s="46">
        <v>0</v>
      </c>
      <c r="M68" s="46">
        <v>0</v>
      </c>
      <c r="N68" s="46">
        <f t="shared" si="11"/>
        <v>320913</v>
      </c>
      <c r="O68" s="47">
        <f t="shared" si="7"/>
        <v>3.7909677266928128</v>
      </c>
      <c r="P68" s="9"/>
    </row>
    <row r="69" spans="1:119" ht="15.75">
      <c r="A69" s="29" t="s">
        <v>47</v>
      </c>
      <c r="B69" s="30"/>
      <c r="C69" s="31"/>
      <c r="D69" s="32">
        <f t="shared" ref="D69:M69" si="13">SUM(D70:D70)</f>
        <v>1020000</v>
      </c>
      <c r="E69" s="32">
        <f t="shared" si="13"/>
        <v>104800</v>
      </c>
      <c r="F69" s="32">
        <f t="shared" si="13"/>
        <v>8613600</v>
      </c>
      <c r="G69" s="32">
        <f t="shared" si="13"/>
        <v>0</v>
      </c>
      <c r="H69" s="32">
        <f t="shared" si="13"/>
        <v>0</v>
      </c>
      <c r="I69" s="32">
        <f t="shared" si="13"/>
        <v>659400</v>
      </c>
      <c r="J69" s="32">
        <f t="shared" si="13"/>
        <v>3281900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1"/>
        <v>13679700</v>
      </c>
      <c r="O69" s="45">
        <f>(N69/O$73)</f>
        <v>161.59925341397724</v>
      </c>
      <c r="P69" s="9"/>
    </row>
    <row r="70" spans="1:119" ht="15.75" thickBot="1">
      <c r="A70" s="12"/>
      <c r="B70" s="25">
        <v>381</v>
      </c>
      <c r="C70" s="20" t="s">
        <v>76</v>
      </c>
      <c r="D70" s="46">
        <v>1020000</v>
      </c>
      <c r="E70" s="46">
        <v>104800</v>
      </c>
      <c r="F70" s="46">
        <v>8613600</v>
      </c>
      <c r="G70" s="46">
        <v>0</v>
      </c>
      <c r="H70" s="46">
        <v>0</v>
      </c>
      <c r="I70" s="46">
        <v>659400</v>
      </c>
      <c r="J70" s="46">
        <v>3281900</v>
      </c>
      <c r="K70" s="46">
        <v>0</v>
      </c>
      <c r="L70" s="46">
        <v>0</v>
      </c>
      <c r="M70" s="46">
        <v>0</v>
      </c>
      <c r="N70" s="46">
        <f t="shared" si="11"/>
        <v>13679700</v>
      </c>
      <c r="O70" s="47">
        <f>(N70/O$73)</f>
        <v>161.59925341397724</v>
      </c>
      <c r="P70" s="9"/>
    </row>
    <row r="71" spans="1:119" ht="16.5" thickBot="1">
      <c r="A71" s="14" t="s">
        <v>65</v>
      </c>
      <c r="B71" s="23"/>
      <c r="C71" s="22"/>
      <c r="D71" s="15">
        <f t="shared" ref="D71:M71" si="14">SUM(D5,D16,D27,D39,D58,D62,D69)</f>
        <v>117073324</v>
      </c>
      <c r="E71" s="15">
        <f t="shared" si="14"/>
        <v>32057017</v>
      </c>
      <c r="F71" s="15">
        <f t="shared" si="14"/>
        <v>14733441</v>
      </c>
      <c r="G71" s="15">
        <f t="shared" si="14"/>
        <v>10786662</v>
      </c>
      <c r="H71" s="15">
        <f t="shared" si="14"/>
        <v>159293</v>
      </c>
      <c r="I71" s="15">
        <f t="shared" si="14"/>
        <v>62143487</v>
      </c>
      <c r="J71" s="15">
        <f t="shared" si="14"/>
        <v>25950519</v>
      </c>
      <c r="K71" s="15">
        <f t="shared" si="14"/>
        <v>23736243</v>
      </c>
      <c r="L71" s="15">
        <f t="shared" si="14"/>
        <v>0</v>
      </c>
      <c r="M71" s="15">
        <f t="shared" si="14"/>
        <v>0</v>
      </c>
      <c r="N71" s="15">
        <f t="shared" si="11"/>
        <v>286639986</v>
      </c>
      <c r="O71" s="38">
        <f>(N71/O$73)</f>
        <v>3386.0982138638187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97</v>
      </c>
      <c r="M73" s="51"/>
      <c r="N73" s="51"/>
      <c r="O73" s="43">
        <v>84652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93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67441892</v>
      </c>
      <c r="E5" s="27">
        <f t="shared" si="0"/>
        <v>11088815</v>
      </c>
      <c r="F5" s="27">
        <f t="shared" si="0"/>
        <v>5471100</v>
      </c>
      <c r="G5" s="27">
        <f t="shared" si="0"/>
        <v>7434068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91435875</v>
      </c>
      <c r="O5" s="33">
        <f t="shared" ref="O5:O36" si="1">(N5/O$75)</f>
        <v>1083.4661460801972</v>
      </c>
      <c r="P5" s="6"/>
    </row>
    <row r="6" spans="1:133">
      <c r="A6" s="12"/>
      <c r="B6" s="25">
        <v>311</v>
      </c>
      <c r="C6" s="20" t="s">
        <v>3</v>
      </c>
      <c r="D6" s="46">
        <v>46048419</v>
      </c>
      <c r="E6" s="46">
        <v>6658892</v>
      </c>
      <c r="F6" s="46">
        <v>5471100</v>
      </c>
      <c r="G6" s="46">
        <v>6115614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64294025</v>
      </c>
      <c r="O6" s="47">
        <f t="shared" si="1"/>
        <v>761.849760640819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1957959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1957959</v>
      </c>
      <c r="O7" s="47">
        <f t="shared" si="1"/>
        <v>23.200765475400512</v>
      </c>
      <c r="P7" s="9"/>
    </row>
    <row r="8" spans="1:133">
      <c r="A8" s="12"/>
      <c r="B8" s="25">
        <v>312.51</v>
      </c>
      <c r="C8" s="20" t="s">
        <v>89</v>
      </c>
      <c r="D8" s="46">
        <v>1608818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1608818</v>
      </c>
      <c r="O8" s="47">
        <f t="shared" si="1"/>
        <v>19.063631623850601</v>
      </c>
      <c r="P8" s="9"/>
    </row>
    <row r="9" spans="1:133">
      <c r="A9" s="12"/>
      <c r="B9" s="25">
        <v>312.52</v>
      </c>
      <c r="C9" s="20" t="s">
        <v>86</v>
      </c>
      <c r="D9" s="46">
        <v>1138102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1138102</v>
      </c>
      <c r="O9" s="47">
        <f t="shared" si="1"/>
        <v>13.485899137358992</v>
      </c>
      <c r="P9" s="9"/>
    </row>
    <row r="10" spans="1:133">
      <c r="A10" s="12"/>
      <c r="B10" s="25">
        <v>314.10000000000002</v>
      </c>
      <c r="C10" s="20" t="s">
        <v>12</v>
      </c>
      <c r="D10" s="46">
        <v>8453749</v>
      </c>
      <c r="E10" s="46">
        <v>2471964</v>
      </c>
      <c r="F10" s="46">
        <v>0</v>
      </c>
      <c r="G10" s="46">
        <v>1058225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11983938</v>
      </c>
      <c r="O10" s="47">
        <f t="shared" si="1"/>
        <v>142.00324675324674</v>
      </c>
      <c r="P10" s="9"/>
    </row>
    <row r="11" spans="1:133">
      <c r="A11" s="12"/>
      <c r="B11" s="25">
        <v>314.2</v>
      </c>
      <c r="C11" s="20" t="s">
        <v>14</v>
      </c>
      <c r="D11" s="46">
        <v>6865906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6865906</v>
      </c>
      <c r="O11" s="47">
        <f t="shared" si="1"/>
        <v>81.357308749644517</v>
      </c>
      <c r="P11" s="9"/>
    </row>
    <row r="12" spans="1:133">
      <c r="A12" s="12"/>
      <c r="B12" s="25">
        <v>314.3</v>
      </c>
      <c r="C12" s="20" t="s">
        <v>13</v>
      </c>
      <c r="D12" s="46">
        <v>1478664</v>
      </c>
      <c r="E12" s="46">
        <v>0</v>
      </c>
      <c r="F12" s="46">
        <v>0</v>
      </c>
      <c r="G12" s="46">
        <v>212369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1691033</v>
      </c>
      <c r="O12" s="47">
        <f t="shared" si="1"/>
        <v>20.037835339842641</v>
      </c>
      <c r="P12" s="9"/>
    </row>
    <row r="13" spans="1:133">
      <c r="A13" s="12"/>
      <c r="B13" s="25">
        <v>314.39999999999998</v>
      </c>
      <c r="C13" s="20" t="s">
        <v>15</v>
      </c>
      <c r="D13" s="46">
        <v>269504</v>
      </c>
      <c r="E13" s="46">
        <v>0</v>
      </c>
      <c r="F13" s="46">
        <v>0</v>
      </c>
      <c r="G13" s="46">
        <v>33594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303098</v>
      </c>
      <c r="O13" s="47">
        <f t="shared" si="1"/>
        <v>3.5915489619869181</v>
      </c>
      <c r="P13" s="9"/>
    </row>
    <row r="14" spans="1:133">
      <c r="A14" s="12"/>
      <c r="B14" s="25">
        <v>314.8</v>
      </c>
      <c r="C14" s="20" t="s">
        <v>16</v>
      </c>
      <c r="D14" s="46">
        <v>109905</v>
      </c>
      <c r="E14" s="46">
        <v>0</v>
      </c>
      <c r="F14" s="46">
        <v>0</v>
      </c>
      <c r="G14" s="46">
        <v>14266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124171</v>
      </c>
      <c r="O14" s="47">
        <f t="shared" si="1"/>
        <v>1.4713598445350271</v>
      </c>
      <c r="P14" s="9"/>
    </row>
    <row r="15" spans="1:133">
      <c r="A15" s="12"/>
      <c r="B15" s="25">
        <v>316</v>
      </c>
      <c r="C15" s="20" t="s">
        <v>17</v>
      </c>
      <c r="D15" s="46">
        <v>1468825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1468825</v>
      </c>
      <c r="O15" s="47">
        <f t="shared" si="1"/>
        <v>17.404789553512181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19826366</v>
      </c>
      <c r="E16" s="32">
        <f t="shared" si="3"/>
        <v>0</v>
      </c>
      <c r="F16" s="32">
        <f t="shared" si="3"/>
        <v>0</v>
      </c>
      <c r="G16" s="32">
        <f t="shared" si="3"/>
        <v>1170054</v>
      </c>
      <c r="H16" s="32">
        <f t="shared" si="3"/>
        <v>0</v>
      </c>
      <c r="I16" s="32">
        <f t="shared" si="3"/>
        <v>5248720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26245140</v>
      </c>
      <c r="O16" s="45">
        <f t="shared" si="1"/>
        <v>310.99085221347997</v>
      </c>
      <c r="P16" s="10"/>
    </row>
    <row r="17" spans="1:16">
      <c r="A17" s="12"/>
      <c r="B17" s="25">
        <v>322</v>
      </c>
      <c r="C17" s="20" t="s">
        <v>0</v>
      </c>
      <c r="D17" s="46">
        <v>6488419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6488419</v>
      </c>
      <c r="O17" s="47">
        <f t="shared" si="1"/>
        <v>76.884289980092902</v>
      </c>
      <c r="P17" s="9"/>
    </row>
    <row r="18" spans="1:16">
      <c r="A18" s="12"/>
      <c r="B18" s="25">
        <v>323.10000000000002</v>
      </c>
      <c r="C18" s="20" t="s">
        <v>19</v>
      </c>
      <c r="D18" s="46">
        <v>10394821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10394821</v>
      </c>
      <c r="O18" s="47">
        <f t="shared" si="1"/>
        <v>123.17306142762347</v>
      </c>
      <c r="P18" s="9"/>
    </row>
    <row r="19" spans="1:16">
      <c r="A19" s="12"/>
      <c r="B19" s="25">
        <v>323.39999999999998</v>
      </c>
      <c r="C19" s="20" t="s">
        <v>20</v>
      </c>
      <c r="D19" s="46">
        <v>83929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83929</v>
      </c>
      <c r="O19" s="47">
        <f t="shared" si="1"/>
        <v>0.99451369798085132</v>
      </c>
      <c r="P19" s="9"/>
    </row>
    <row r="20" spans="1:16">
      <c r="A20" s="12"/>
      <c r="B20" s="25">
        <v>323.5</v>
      </c>
      <c r="C20" s="20" t="s">
        <v>21</v>
      </c>
      <c r="D20" s="46">
        <v>1097152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1097152</v>
      </c>
      <c r="O20" s="47">
        <f t="shared" si="1"/>
        <v>13.000663570006635</v>
      </c>
      <c r="P20" s="9"/>
    </row>
    <row r="21" spans="1:16">
      <c r="A21" s="12"/>
      <c r="B21" s="25">
        <v>323.7</v>
      </c>
      <c r="C21" s="20" t="s">
        <v>22</v>
      </c>
      <c r="D21" s="46">
        <v>829686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829686</v>
      </c>
      <c r="O21" s="47">
        <f t="shared" si="1"/>
        <v>9.8313347236704907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504854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504854</v>
      </c>
      <c r="O22" s="47">
        <f t="shared" si="1"/>
        <v>5.9822495023224951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4110764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4110764</v>
      </c>
      <c r="O23" s="47">
        <f t="shared" si="1"/>
        <v>48.710351692103515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0</v>
      </c>
      <c r="G24" s="46">
        <v>1138207</v>
      </c>
      <c r="H24" s="46">
        <v>0</v>
      </c>
      <c r="I24" s="46">
        <v>631660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1769867</v>
      </c>
      <c r="O24" s="47">
        <f t="shared" si="1"/>
        <v>20.971976016684046</v>
      </c>
      <c r="P24" s="9"/>
    </row>
    <row r="25" spans="1:16">
      <c r="A25" s="12"/>
      <c r="B25" s="25">
        <v>325.2</v>
      </c>
      <c r="C25" s="20" t="s">
        <v>26</v>
      </c>
      <c r="D25" s="46">
        <v>0</v>
      </c>
      <c r="E25" s="46">
        <v>0</v>
      </c>
      <c r="F25" s="46">
        <v>0</v>
      </c>
      <c r="G25" s="46">
        <v>31847</v>
      </c>
      <c r="H25" s="46">
        <v>0</v>
      </c>
      <c r="I25" s="46">
        <v>1442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33289</v>
      </c>
      <c r="O25" s="47">
        <f t="shared" si="1"/>
        <v>0.39445682055171105</v>
      </c>
      <c r="P25" s="9"/>
    </row>
    <row r="26" spans="1:16">
      <c r="A26" s="12"/>
      <c r="B26" s="25">
        <v>329</v>
      </c>
      <c r="C26" s="20" t="s">
        <v>27</v>
      </c>
      <c r="D26" s="46">
        <v>932359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932359</v>
      </c>
      <c r="O26" s="47">
        <f t="shared" si="1"/>
        <v>11.047954782443833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SUM(D28:D40)</f>
        <v>15345343</v>
      </c>
      <c r="E27" s="32">
        <f t="shared" si="5"/>
        <v>17742067</v>
      </c>
      <c r="F27" s="32">
        <f t="shared" si="5"/>
        <v>0</v>
      </c>
      <c r="G27" s="32">
        <f t="shared" si="5"/>
        <v>5132239</v>
      </c>
      <c r="H27" s="32">
        <f t="shared" si="5"/>
        <v>0</v>
      </c>
      <c r="I27" s="32">
        <f t="shared" si="5"/>
        <v>36839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38256488</v>
      </c>
      <c r="O27" s="45">
        <f t="shared" si="1"/>
        <v>453.31889278604609</v>
      </c>
      <c r="P27" s="10"/>
    </row>
    <row r="28" spans="1:16">
      <c r="A28" s="12"/>
      <c r="B28" s="25">
        <v>331.39</v>
      </c>
      <c r="C28" s="20" t="s">
        <v>30</v>
      </c>
      <c r="D28" s="46">
        <v>194661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194661</v>
      </c>
      <c r="O28" s="47">
        <f t="shared" si="1"/>
        <v>2.3066285903877146</v>
      </c>
      <c r="P28" s="9"/>
    </row>
    <row r="29" spans="1:16">
      <c r="A29" s="12"/>
      <c r="B29" s="25">
        <v>331.5</v>
      </c>
      <c r="C29" s="20" t="s">
        <v>29</v>
      </c>
      <c r="D29" s="46">
        <v>0</v>
      </c>
      <c r="E29" s="46">
        <v>2058389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2058389</v>
      </c>
      <c r="O29" s="47">
        <f t="shared" si="1"/>
        <v>24.390807185515214</v>
      </c>
      <c r="P29" s="9"/>
    </row>
    <row r="30" spans="1:16">
      <c r="A30" s="12"/>
      <c r="B30" s="25">
        <v>334.2</v>
      </c>
      <c r="C30" s="20" t="s">
        <v>90</v>
      </c>
      <c r="D30" s="46">
        <v>0</v>
      </c>
      <c r="E30" s="46">
        <v>0</v>
      </c>
      <c r="F30" s="46">
        <v>0</v>
      </c>
      <c r="G30" s="46">
        <v>50986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50986</v>
      </c>
      <c r="O30" s="47">
        <f t="shared" si="1"/>
        <v>0.60415679211299644</v>
      </c>
      <c r="P30" s="9"/>
    </row>
    <row r="31" spans="1:16">
      <c r="A31" s="12"/>
      <c r="B31" s="25">
        <v>334.39</v>
      </c>
      <c r="C31" s="20" t="s">
        <v>31</v>
      </c>
      <c r="D31" s="46">
        <v>0</v>
      </c>
      <c r="E31" s="46">
        <v>2705490</v>
      </c>
      <c r="F31" s="46">
        <v>0</v>
      </c>
      <c r="G31" s="46">
        <v>0</v>
      </c>
      <c r="H31" s="46">
        <v>0</v>
      </c>
      <c r="I31" s="46">
        <v>36839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2742329</v>
      </c>
      <c r="O31" s="47">
        <f t="shared" si="1"/>
        <v>32.495129870129873</v>
      </c>
      <c r="P31" s="9"/>
    </row>
    <row r="32" spans="1:16">
      <c r="A32" s="12"/>
      <c r="B32" s="25">
        <v>334.69</v>
      </c>
      <c r="C32" s="20" t="s">
        <v>32</v>
      </c>
      <c r="D32" s="46">
        <v>0</v>
      </c>
      <c r="E32" s="46">
        <v>69979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69979</v>
      </c>
      <c r="O32" s="47">
        <f t="shared" si="1"/>
        <v>0.82921366954213671</v>
      </c>
      <c r="P32" s="9"/>
    </row>
    <row r="33" spans="1:16">
      <c r="A33" s="12"/>
      <c r="B33" s="25">
        <v>335.12</v>
      </c>
      <c r="C33" s="20" t="s">
        <v>33</v>
      </c>
      <c r="D33" s="46">
        <v>1968604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1968604</v>
      </c>
      <c r="O33" s="47">
        <f t="shared" si="1"/>
        <v>23.326903023983316</v>
      </c>
      <c r="P33" s="9"/>
    </row>
    <row r="34" spans="1:16">
      <c r="A34" s="12"/>
      <c r="B34" s="25">
        <v>335.14</v>
      </c>
      <c r="C34" s="20" t="s">
        <v>34</v>
      </c>
      <c r="D34" s="46">
        <v>1177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1177</v>
      </c>
      <c r="O34" s="47">
        <f t="shared" si="1"/>
        <v>1.3946819603753911E-2</v>
      </c>
      <c r="P34" s="9"/>
    </row>
    <row r="35" spans="1:16">
      <c r="A35" s="12"/>
      <c r="B35" s="25">
        <v>335.15</v>
      </c>
      <c r="C35" s="20" t="s">
        <v>35</v>
      </c>
      <c r="D35" s="46">
        <v>124757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124757</v>
      </c>
      <c r="O35" s="47">
        <f t="shared" si="1"/>
        <v>1.4783036306758934</v>
      </c>
      <c r="P35" s="9"/>
    </row>
    <row r="36" spans="1:16">
      <c r="A36" s="12"/>
      <c r="B36" s="25">
        <v>335.18</v>
      </c>
      <c r="C36" s="20" t="s">
        <v>36</v>
      </c>
      <c r="D36" s="46">
        <v>5262138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5262138</v>
      </c>
      <c r="O36" s="47">
        <f t="shared" si="1"/>
        <v>62.353516921035173</v>
      </c>
      <c r="P36" s="9"/>
    </row>
    <row r="37" spans="1:16">
      <c r="A37" s="12"/>
      <c r="B37" s="25">
        <v>335.19</v>
      </c>
      <c r="C37" s="20" t="s">
        <v>48</v>
      </c>
      <c r="D37" s="46">
        <v>96696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96696</v>
      </c>
      <c r="O37" s="47">
        <f t="shared" ref="O37:O68" si="7">(N37/O$75)</f>
        <v>1.1457958100293866</v>
      </c>
      <c r="P37" s="9"/>
    </row>
    <row r="38" spans="1:16">
      <c r="A38" s="12"/>
      <c r="B38" s="25">
        <v>335.21</v>
      </c>
      <c r="C38" s="20" t="s">
        <v>37</v>
      </c>
      <c r="D38" s="46">
        <v>94256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94256</v>
      </c>
      <c r="O38" s="47">
        <f t="shared" si="7"/>
        <v>1.1168831168831168</v>
      </c>
      <c r="P38" s="9"/>
    </row>
    <row r="39" spans="1:16">
      <c r="A39" s="12"/>
      <c r="B39" s="25">
        <v>335.9</v>
      </c>
      <c r="C39" s="20" t="s">
        <v>38</v>
      </c>
      <c r="D39" s="46">
        <v>463149</v>
      </c>
      <c r="E39" s="46">
        <v>799686</v>
      </c>
      <c r="F39" s="46">
        <v>0</v>
      </c>
      <c r="G39" s="46">
        <v>74214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1337049</v>
      </c>
      <c r="O39" s="47">
        <f t="shared" si="7"/>
        <v>15.843314532183145</v>
      </c>
      <c r="P39" s="9"/>
    </row>
    <row r="40" spans="1:16">
      <c r="A40" s="12"/>
      <c r="B40" s="25">
        <v>338</v>
      </c>
      <c r="C40" s="20" t="s">
        <v>40</v>
      </c>
      <c r="D40" s="46">
        <v>7139905</v>
      </c>
      <c r="E40" s="46">
        <v>12108523</v>
      </c>
      <c r="F40" s="46">
        <v>0</v>
      </c>
      <c r="G40" s="46">
        <v>5007039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24255467</v>
      </c>
      <c r="O40" s="47">
        <f t="shared" si="7"/>
        <v>287.41429282396433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SUM(D42:D58)</f>
        <v>14125209</v>
      </c>
      <c r="E41" s="32">
        <f t="shared" si="8"/>
        <v>2244717</v>
      </c>
      <c r="F41" s="32">
        <f t="shared" si="8"/>
        <v>0</v>
      </c>
      <c r="G41" s="32">
        <f t="shared" si="8"/>
        <v>0</v>
      </c>
      <c r="H41" s="32">
        <f t="shared" si="8"/>
        <v>129699</v>
      </c>
      <c r="I41" s="32">
        <f t="shared" si="8"/>
        <v>55513088</v>
      </c>
      <c r="J41" s="32">
        <f t="shared" si="8"/>
        <v>19696002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91708715</v>
      </c>
      <c r="O41" s="45">
        <f t="shared" si="7"/>
        <v>1086.6991539482415</v>
      </c>
      <c r="P41" s="10"/>
    </row>
    <row r="42" spans="1:16">
      <c r="A42" s="12"/>
      <c r="B42" s="25">
        <v>341.2</v>
      </c>
      <c r="C42" s="20" t="s">
        <v>49</v>
      </c>
      <c r="D42" s="46">
        <v>309003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19696002</v>
      </c>
      <c r="K42" s="46">
        <v>0</v>
      </c>
      <c r="L42" s="46">
        <v>0</v>
      </c>
      <c r="M42" s="46">
        <v>0</v>
      </c>
      <c r="N42" s="46">
        <f t="shared" ref="N42:N58" si="9">SUM(D42:M42)</f>
        <v>20005005</v>
      </c>
      <c r="O42" s="47">
        <f t="shared" si="7"/>
        <v>237.04859465352166</v>
      </c>
      <c r="P42" s="9"/>
    </row>
    <row r="43" spans="1:16">
      <c r="A43" s="12"/>
      <c r="B43" s="25">
        <v>341.9</v>
      </c>
      <c r="C43" s="20" t="s">
        <v>50</v>
      </c>
      <c r="D43" s="46">
        <v>0</v>
      </c>
      <c r="E43" s="46">
        <v>4919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4919</v>
      </c>
      <c r="O43" s="47">
        <f t="shared" si="7"/>
        <v>5.8287515404303727E-2</v>
      </c>
      <c r="P43" s="9"/>
    </row>
    <row r="44" spans="1:16">
      <c r="A44" s="12"/>
      <c r="B44" s="25">
        <v>342.1</v>
      </c>
      <c r="C44" s="20" t="s">
        <v>51</v>
      </c>
      <c r="D44" s="46">
        <v>337388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337388</v>
      </c>
      <c r="O44" s="47">
        <f t="shared" si="7"/>
        <v>3.9978670964072425</v>
      </c>
      <c r="P44" s="9"/>
    </row>
    <row r="45" spans="1:16">
      <c r="A45" s="12"/>
      <c r="B45" s="25">
        <v>342.2</v>
      </c>
      <c r="C45" s="20" t="s">
        <v>52</v>
      </c>
      <c r="D45" s="46">
        <v>18985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18985</v>
      </c>
      <c r="O45" s="47">
        <f t="shared" si="7"/>
        <v>0.22496208171390653</v>
      </c>
      <c r="P45" s="9"/>
    </row>
    <row r="46" spans="1:16">
      <c r="A46" s="12"/>
      <c r="B46" s="25">
        <v>342.6</v>
      </c>
      <c r="C46" s="20" t="s">
        <v>53</v>
      </c>
      <c r="D46" s="46">
        <v>2308087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2308087</v>
      </c>
      <c r="O46" s="47">
        <f t="shared" si="7"/>
        <v>27.349594748317376</v>
      </c>
      <c r="P46" s="9"/>
    </row>
    <row r="47" spans="1:16">
      <c r="A47" s="12"/>
      <c r="B47" s="25">
        <v>342.9</v>
      </c>
      <c r="C47" s="20" t="s">
        <v>54</v>
      </c>
      <c r="D47" s="46">
        <v>3269023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3269023</v>
      </c>
      <c r="O47" s="47">
        <f t="shared" si="7"/>
        <v>38.736171675040289</v>
      </c>
      <c r="P47" s="9"/>
    </row>
    <row r="48" spans="1:16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27993085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27993085</v>
      </c>
      <c r="O48" s="47">
        <f t="shared" si="7"/>
        <v>331.70306427149495</v>
      </c>
      <c r="P48" s="9"/>
    </row>
    <row r="49" spans="1:16">
      <c r="A49" s="12"/>
      <c r="B49" s="25">
        <v>343.4</v>
      </c>
      <c r="C49" s="20" t="s">
        <v>56</v>
      </c>
      <c r="D49" s="46">
        <v>2507</v>
      </c>
      <c r="E49" s="46">
        <v>0</v>
      </c>
      <c r="F49" s="46">
        <v>0</v>
      </c>
      <c r="G49" s="46">
        <v>0</v>
      </c>
      <c r="H49" s="46">
        <v>0</v>
      </c>
      <c r="I49" s="46">
        <v>3931599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3934106</v>
      </c>
      <c r="O49" s="47">
        <f t="shared" si="7"/>
        <v>46.617049009384779</v>
      </c>
      <c r="P49" s="9"/>
    </row>
    <row r="50" spans="1:16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16692316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16692316</v>
      </c>
      <c r="O50" s="47">
        <f t="shared" si="7"/>
        <v>197.79500426580719</v>
      </c>
      <c r="P50" s="9"/>
    </row>
    <row r="51" spans="1:16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2521730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2521730</v>
      </c>
      <c r="O51" s="47">
        <f t="shared" si="7"/>
        <v>29.881149872025784</v>
      </c>
      <c r="P51" s="9"/>
    </row>
    <row r="52" spans="1:16">
      <c r="A52" s="12"/>
      <c r="B52" s="25">
        <v>343.7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2154939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2154939</v>
      </c>
      <c r="O52" s="47">
        <f t="shared" si="7"/>
        <v>25.534872973741585</v>
      </c>
      <c r="P52" s="9"/>
    </row>
    <row r="53" spans="1:16">
      <c r="A53" s="12"/>
      <c r="B53" s="25">
        <v>343.8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129699</v>
      </c>
      <c r="I53" s="46">
        <v>188757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318456</v>
      </c>
      <c r="O53" s="47">
        <f t="shared" si="7"/>
        <v>3.773533036306759</v>
      </c>
      <c r="P53" s="9"/>
    </row>
    <row r="54" spans="1:16">
      <c r="A54" s="12"/>
      <c r="B54" s="25">
        <v>343.9</v>
      </c>
      <c r="C54" s="20" t="s">
        <v>61</v>
      </c>
      <c r="D54" s="46">
        <v>195725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195725</v>
      </c>
      <c r="O54" s="47">
        <f t="shared" si="7"/>
        <v>2.3192364205137928</v>
      </c>
      <c r="P54" s="9"/>
    </row>
    <row r="55" spans="1:16">
      <c r="A55" s="12"/>
      <c r="B55" s="25">
        <v>347.1</v>
      </c>
      <c r="C55" s="20" t="s">
        <v>62</v>
      </c>
      <c r="D55" s="46">
        <v>148371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148371</v>
      </c>
      <c r="O55" s="47">
        <f t="shared" si="7"/>
        <v>1.7581168831168832</v>
      </c>
      <c r="P55" s="9"/>
    </row>
    <row r="56" spans="1:16">
      <c r="A56" s="12"/>
      <c r="B56" s="25">
        <v>347.2</v>
      </c>
      <c r="C56" s="20" t="s">
        <v>63</v>
      </c>
      <c r="D56" s="46">
        <v>1966225</v>
      </c>
      <c r="E56" s="46">
        <v>849047</v>
      </c>
      <c r="F56" s="46">
        <v>0</v>
      </c>
      <c r="G56" s="46">
        <v>0</v>
      </c>
      <c r="H56" s="46">
        <v>0</v>
      </c>
      <c r="I56" s="46">
        <v>2030662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4845934</v>
      </c>
      <c r="O56" s="47">
        <f t="shared" si="7"/>
        <v>57.421722438145792</v>
      </c>
      <c r="P56" s="9"/>
    </row>
    <row r="57" spans="1:16">
      <c r="A57" s="12"/>
      <c r="B57" s="25">
        <v>347.9</v>
      </c>
      <c r="C57" s="20" t="s">
        <v>64</v>
      </c>
      <c r="D57" s="46">
        <v>0</v>
      </c>
      <c r="E57" s="46">
        <v>1390751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1390751</v>
      </c>
      <c r="O57" s="47">
        <f t="shared" si="7"/>
        <v>16.479654469617973</v>
      </c>
      <c r="P57" s="9"/>
    </row>
    <row r="58" spans="1:16">
      <c r="A58" s="12"/>
      <c r="B58" s="25">
        <v>349</v>
      </c>
      <c r="C58" s="20" t="s">
        <v>1</v>
      </c>
      <c r="D58" s="46">
        <v>5569895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5569895</v>
      </c>
      <c r="O58" s="47">
        <f t="shared" si="7"/>
        <v>66.000272537681298</v>
      </c>
      <c r="P58" s="9"/>
    </row>
    <row r="59" spans="1:16" ht="15.75">
      <c r="A59" s="29" t="s">
        <v>46</v>
      </c>
      <c r="B59" s="30"/>
      <c r="C59" s="31"/>
      <c r="D59" s="32">
        <f t="shared" ref="D59:M59" si="10">SUM(D60:D62)</f>
        <v>1005221</v>
      </c>
      <c r="E59" s="32">
        <f t="shared" si="10"/>
        <v>344615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73" si="11">SUM(D59:M59)</f>
        <v>1349836</v>
      </c>
      <c r="O59" s="45">
        <f t="shared" si="7"/>
        <v>15.994833633519765</v>
      </c>
      <c r="P59" s="10"/>
    </row>
    <row r="60" spans="1:16">
      <c r="A60" s="13"/>
      <c r="B60" s="39">
        <v>351.5</v>
      </c>
      <c r="C60" s="21" t="s">
        <v>67</v>
      </c>
      <c r="D60" s="46">
        <v>792017</v>
      </c>
      <c r="E60" s="46">
        <v>344615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1136632</v>
      </c>
      <c r="O60" s="47">
        <f t="shared" si="7"/>
        <v>13.468480424684804</v>
      </c>
      <c r="P60" s="9"/>
    </row>
    <row r="61" spans="1:16">
      <c r="A61" s="13"/>
      <c r="B61" s="39">
        <v>352</v>
      </c>
      <c r="C61" s="21" t="s">
        <v>68</v>
      </c>
      <c r="D61" s="46">
        <v>92403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92403</v>
      </c>
      <c r="O61" s="47">
        <f t="shared" si="7"/>
        <v>1.0949260593421177</v>
      </c>
      <c r="P61" s="9"/>
    </row>
    <row r="62" spans="1:16">
      <c r="A62" s="13"/>
      <c r="B62" s="39">
        <v>354</v>
      </c>
      <c r="C62" s="21" t="s">
        <v>69</v>
      </c>
      <c r="D62" s="46">
        <v>120801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120801</v>
      </c>
      <c r="O62" s="47">
        <f t="shared" si="7"/>
        <v>1.431427149492843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SUM(D64:D69)</f>
        <v>1354288</v>
      </c>
      <c r="E63" s="32">
        <f t="shared" si="12"/>
        <v>1734327</v>
      </c>
      <c r="F63" s="32">
        <f t="shared" si="12"/>
        <v>108160</v>
      </c>
      <c r="G63" s="32">
        <f t="shared" si="12"/>
        <v>2539978</v>
      </c>
      <c r="H63" s="32">
        <f t="shared" si="12"/>
        <v>91940</v>
      </c>
      <c r="I63" s="32">
        <f t="shared" si="12"/>
        <v>1977672</v>
      </c>
      <c r="J63" s="32">
        <f t="shared" si="12"/>
        <v>5134511</v>
      </c>
      <c r="K63" s="32">
        <f t="shared" si="12"/>
        <v>55428585</v>
      </c>
      <c r="L63" s="32">
        <f t="shared" si="12"/>
        <v>0</v>
      </c>
      <c r="M63" s="32">
        <f t="shared" si="12"/>
        <v>0</v>
      </c>
      <c r="N63" s="32">
        <f t="shared" si="11"/>
        <v>68369461</v>
      </c>
      <c r="O63" s="45">
        <f t="shared" si="7"/>
        <v>810.14149445445071</v>
      </c>
      <c r="P63" s="10"/>
    </row>
    <row r="64" spans="1:16">
      <c r="A64" s="12"/>
      <c r="B64" s="25">
        <v>361.1</v>
      </c>
      <c r="C64" s="20" t="s">
        <v>70</v>
      </c>
      <c r="D64" s="46">
        <v>886459</v>
      </c>
      <c r="E64" s="46">
        <v>425381</v>
      </c>
      <c r="F64" s="46">
        <v>108160</v>
      </c>
      <c r="G64" s="46">
        <v>726934</v>
      </c>
      <c r="H64" s="46">
        <v>91940</v>
      </c>
      <c r="I64" s="46">
        <v>1702131</v>
      </c>
      <c r="J64" s="46">
        <v>446686</v>
      </c>
      <c r="K64" s="46">
        <v>36375095</v>
      </c>
      <c r="L64" s="46">
        <v>0</v>
      </c>
      <c r="M64" s="46">
        <v>0</v>
      </c>
      <c r="N64" s="46">
        <f t="shared" si="11"/>
        <v>40762786</v>
      </c>
      <c r="O64" s="47">
        <f t="shared" si="7"/>
        <v>483.0171817233861</v>
      </c>
      <c r="P64" s="9"/>
    </row>
    <row r="65" spans="1:119">
      <c r="A65" s="12"/>
      <c r="B65" s="25">
        <v>362</v>
      </c>
      <c r="C65" s="20" t="s">
        <v>71</v>
      </c>
      <c r="D65" s="46">
        <v>0</v>
      </c>
      <c r="E65" s="46">
        <v>1188119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1188119</v>
      </c>
      <c r="O65" s="47">
        <f t="shared" si="7"/>
        <v>14.07857379846431</v>
      </c>
      <c r="P65" s="9"/>
    </row>
    <row r="66" spans="1:119">
      <c r="A66" s="12"/>
      <c r="B66" s="25">
        <v>364</v>
      </c>
      <c r="C66" s="20" t="s">
        <v>72</v>
      </c>
      <c r="D66" s="46">
        <v>238920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87825</v>
      </c>
      <c r="K66" s="46">
        <v>0</v>
      </c>
      <c r="L66" s="46">
        <v>0</v>
      </c>
      <c r="M66" s="46">
        <v>0</v>
      </c>
      <c r="N66" s="46">
        <f t="shared" si="11"/>
        <v>326745</v>
      </c>
      <c r="O66" s="47">
        <f t="shared" si="7"/>
        <v>3.8717532467532467</v>
      </c>
      <c r="P66" s="9"/>
    </row>
    <row r="67" spans="1:119">
      <c r="A67" s="12"/>
      <c r="B67" s="25">
        <v>366</v>
      </c>
      <c r="C67" s="20" t="s">
        <v>73</v>
      </c>
      <c r="D67" s="46">
        <v>136309</v>
      </c>
      <c r="E67" s="46">
        <v>93000</v>
      </c>
      <c r="F67" s="46">
        <v>0</v>
      </c>
      <c r="G67" s="46">
        <v>1813044</v>
      </c>
      <c r="H67" s="46">
        <v>0</v>
      </c>
      <c r="I67" s="46">
        <v>152003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2194356</v>
      </c>
      <c r="O67" s="47">
        <f t="shared" si="7"/>
        <v>26.00194331216229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19053490</v>
      </c>
      <c r="L68" s="46">
        <v>0</v>
      </c>
      <c r="M68" s="46">
        <v>0</v>
      </c>
      <c r="N68" s="46">
        <f t="shared" si="11"/>
        <v>19053490</v>
      </c>
      <c r="O68" s="47">
        <f t="shared" si="7"/>
        <v>225.77365153095081</v>
      </c>
      <c r="P68" s="9"/>
    </row>
    <row r="69" spans="1:119">
      <c r="A69" s="12"/>
      <c r="B69" s="25">
        <v>369.9</v>
      </c>
      <c r="C69" s="20" t="s">
        <v>75</v>
      </c>
      <c r="D69" s="46">
        <v>92600</v>
      </c>
      <c r="E69" s="46">
        <v>27827</v>
      </c>
      <c r="F69" s="46">
        <v>0</v>
      </c>
      <c r="G69" s="46">
        <v>0</v>
      </c>
      <c r="H69" s="46">
        <v>0</v>
      </c>
      <c r="I69" s="46">
        <v>123538</v>
      </c>
      <c r="J69" s="46">
        <v>4600000</v>
      </c>
      <c r="K69" s="46">
        <v>0</v>
      </c>
      <c r="L69" s="46">
        <v>0</v>
      </c>
      <c r="M69" s="46">
        <v>0</v>
      </c>
      <c r="N69" s="46">
        <f t="shared" si="11"/>
        <v>4843965</v>
      </c>
      <c r="O69" s="47">
        <f>(N69/O$75)</f>
        <v>57.39839084273391</v>
      </c>
      <c r="P69" s="9"/>
    </row>
    <row r="70" spans="1:119" ht="15.75">
      <c r="A70" s="29" t="s">
        <v>47</v>
      </c>
      <c r="B70" s="30"/>
      <c r="C70" s="31"/>
      <c r="D70" s="32">
        <f t="shared" ref="D70:M70" si="13">SUM(D71:D72)</f>
        <v>20000</v>
      </c>
      <c r="E70" s="32">
        <f t="shared" si="13"/>
        <v>4779100</v>
      </c>
      <c r="F70" s="32">
        <f t="shared" si="13"/>
        <v>8727500</v>
      </c>
      <c r="G70" s="32">
        <f t="shared" si="13"/>
        <v>14526348</v>
      </c>
      <c r="H70" s="32">
        <f t="shared" si="13"/>
        <v>0</v>
      </c>
      <c r="I70" s="32">
        <f t="shared" si="13"/>
        <v>2913100</v>
      </c>
      <c r="J70" s="32">
        <f t="shared" si="13"/>
        <v>2950200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33916248</v>
      </c>
      <c r="O70" s="45">
        <f>(N70/O$75)</f>
        <v>401.88937340032231</v>
      </c>
      <c r="P70" s="9"/>
    </row>
    <row r="71" spans="1:119">
      <c r="A71" s="12"/>
      <c r="B71" s="25">
        <v>381</v>
      </c>
      <c r="C71" s="20" t="s">
        <v>76</v>
      </c>
      <c r="D71" s="46">
        <v>20000</v>
      </c>
      <c r="E71" s="46">
        <v>4779100</v>
      </c>
      <c r="F71" s="46">
        <v>8727500</v>
      </c>
      <c r="G71" s="46">
        <v>1024100</v>
      </c>
      <c r="H71" s="46">
        <v>0</v>
      </c>
      <c r="I71" s="46">
        <v>2913100</v>
      </c>
      <c r="J71" s="46">
        <v>2950200</v>
      </c>
      <c r="K71" s="46">
        <v>0</v>
      </c>
      <c r="L71" s="46">
        <v>0</v>
      </c>
      <c r="M71" s="46">
        <v>0</v>
      </c>
      <c r="N71" s="46">
        <f t="shared" si="11"/>
        <v>20414000</v>
      </c>
      <c r="O71" s="47">
        <f>(N71/O$75)</f>
        <v>241.89496634752109</v>
      </c>
      <c r="P71" s="9"/>
    </row>
    <row r="72" spans="1:119" ht="15.75" thickBot="1">
      <c r="A72" s="12"/>
      <c r="B72" s="25">
        <v>384</v>
      </c>
      <c r="C72" s="20" t="s">
        <v>91</v>
      </c>
      <c r="D72" s="46">
        <v>0</v>
      </c>
      <c r="E72" s="46">
        <v>0</v>
      </c>
      <c r="F72" s="46">
        <v>0</v>
      </c>
      <c r="G72" s="46">
        <v>13502248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13502248</v>
      </c>
      <c r="O72" s="47">
        <f>(N72/O$75)</f>
        <v>159.99440705280122</v>
      </c>
      <c r="P72" s="9"/>
    </row>
    <row r="73" spans="1:119" ht="16.5" thickBot="1">
      <c r="A73" s="14" t="s">
        <v>65</v>
      </c>
      <c r="B73" s="23"/>
      <c r="C73" s="22"/>
      <c r="D73" s="15">
        <f t="shared" ref="D73:M73" si="14">SUM(D5,D16,D27,D41,D59,D63,D70)</f>
        <v>119118319</v>
      </c>
      <c r="E73" s="15">
        <f t="shared" si="14"/>
        <v>37933641</v>
      </c>
      <c r="F73" s="15">
        <f t="shared" si="14"/>
        <v>14306760</v>
      </c>
      <c r="G73" s="15">
        <f t="shared" si="14"/>
        <v>30802687</v>
      </c>
      <c r="H73" s="15">
        <f t="shared" si="14"/>
        <v>221639</v>
      </c>
      <c r="I73" s="15">
        <f t="shared" si="14"/>
        <v>65689419</v>
      </c>
      <c r="J73" s="15">
        <f t="shared" si="14"/>
        <v>27780713</v>
      </c>
      <c r="K73" s="15">
        <f t="shared" si="14"/>
        <v>55428585</v>
      </c>
      <c r="L73" s="15">
        <f t="shared" si="14"/>
        <v>0</v>
      </c>
      <c r="M73" s="15">
        <f t="shared" si="14"/>
        <v>0</v>
      </c>
      <c r="N73" s="15">
        <f t="shared" si="11"/>
        <v>351281763</v>
      </c>
      <c r="O73" s="38">
        <f>(N73/O$75)</f>
        <v>4162.5007465162571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92</v>
      </c>
      <c r="M75" s="51"/>
      <c r="N75" s="51"/>
      <c r="O75" s="43">
        <v>84392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93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70646105</v>
      </c>
      <c r="E5" s="27">
        <f t="shared" si="0"/>
        <v>11284419</v>
      </c>
      <c r="F5" s="27">
        <f t="shared" si="0"/>
        <v>5314800</v>
      </c>
      <c r="G5" s="27">
        <f t="shared" si="0"/>
        <v>9706327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96951651</v>
      </c>
      <c r="O5" s="33">
        <f t="shared" ref="O5:O36" si="1">(N5/O$75)</f>
        <v>1142.9877627530268</v>
      </c>
      <c r="P5" s="6"/>
    </row>
    <row r="6" spans="1:133">
      <c r="A6" s="12"/>
      <c r="B6" s="25">
        <v>311</v>
      </c>
      <c r="C6" s="20" t="s">
        <v>3</v>
      </c>
      <c r="D6" s="46">
        <v>47973867</v>
      </c>
      <c r="E6" s="46">
        <v>6750600</v>
      </c>
      <c r="F6" s="46">
        <v>5314800</v>
      </c>
      <c r="G6" s="46">
        <v>8474980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68514247</v>
      </c>
      <c r="O6" s="47">
        <f t="shared" si="1"/>
        <v>807.73194770286364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1976752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1976752</v>
      </c>
      <c r="O7" s="47">
        <f t="shared" si="1"/>
        <v>23.30443393890808</v>
      </c>
      <c r="P7" s="9"/>
    </row>
    <row r="8" spans="1:133">
      <c r="A8" s="12"/>
      <c r="B8" s="25">
        <v>312.51</v>
      </c>
      <c r="C8" s="20" t="s">
        <v>85</v>
      </c>
      <c r="D8" s="46">
        <v>2028958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2028958</v>
      </c>
      <c r="O8" s="47">
        <f t="shared" si="1"/>
        <v>23.919903799676973</v>
      </c>
      <c r="P8" s="9"/>
    </row>
    <row r="9" spans="1:133">
      <c r="A9" s="12"/>
      <c r="B9" s="25">
        <v>312.52</v>
      </c>
      <c r="C9" s="20" t="s">
        <v>86</v>
      </c>
      <c r="D9" s="46">
        <v>1270972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1270972</v>
      </c>
      <c r="O9" s="47">
        <f t="shared" si="1"/>
        <v>14.983813352510522</v>
      </c>
      <c r="P9" s="9"/>
    </row>
    <row r="10" spans="1:133">
      <c r="A10" s="12"/>
      <c r="B10" s="25">
        <v>314.10000000000002</v>
      </c>
      <c r="C10" s="20" t="s">
        <v>12</v>
      </c>
      <c r="D10" s="46">
        <v>7924521</v>
      </c>
      <c r="E10" s="46">
        <v>2557067</v>
      </c>
      <c r="F10" s="46">
        <v>0</v>
      </c>
      <c r="G10" s="46">
        <v>963637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11445225</v>
      </c>
      <c r="O10" s="47">
        <f t="shared" si="1"/>
        <v>134.93067917899626</v>
      </c>
      <c r="P10" s="9"/>
    </row>
    <row r="11" spans="1:133">
      <c r="A11" s="12"/>
      <c r="B11" s="25">
        <v>314.2</v>
      </c>
      <c r="C11" s="20" t="s">
        <v>14</v>
      </c>
      <c r="D11" s="46">
        <v>7869368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7869368</v>
      </c>
      <c r="O11" s="47">
        <f t="shared" si="1"/>
        <v>92.773988187166211</v>
      </c>
      <c r="P11" s="9"/>
    </row>
    <row r="12" spans="1:133">
      <c r="A12" s="12"/>
      <c r="B12" s="25">
        <v>314.3</v>
      </c>
      <c r="C12" s="20" t="s">
        <v>13</v>
      </c>
      <c r="D12" s="46">
        <v>1795021</v>
      </c>
      <c r="E12" s="46">
        <v>0</v>
      </c>
      <c r="F12" s="46">
        <v>0</v>
      </c>
      <c r="G12" s="46">
        <v>224378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2019399</v>
      </c>
      <c r="O12" s="47">
        <f t="shared" si="1"/>
        <v>23.807210308524809</v>
      </c>
      <c r="P12" s="9"/>
    </row>
    <row r="13" spans="1:133">
      <c r="A13" s="12"/>
      <c r="B13" s="25">
        <v>314.39999999999998</v>
      </c>
      <c r="C13" s="20" t="s">
        <v>15</v>
      </c>
      <c r="D13" s="46">
        <v>227763</v>
      </c>
      <c r="E13" s="46">
        <v>0</v>
      </c>
      <c r="F13" s="46">
        <v>0</v>
      </c>
      <c r="G13" s="46">
        <v>28470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256233</v>
      </c>
      <c r="O13" s="47">
        <f t="shared" si="1"/>
        <v>3.0207962463011211</v>
      </c>
      <c r="P13" s="9"/>
    </row>
    <row r="14" spans="1:133">
      <c r="A14" s="12"/>
      <c r="B14" s="25">
        <v>314.8</v>
      </c>
      <c r="C14" s="20" t="s">
        <v>16</v>
      </c>
      <c r="D14" s="46">
        <v>118894</v>
      </c>
      <c r="E14" s="46">
        <v>0</v>
      </c>
      <c r="F14" s="46">
        <v>0</v>
      </c>
      <c r="G14" s="46">
        <v>14862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133756</v>
      </c>
      <c r="O14" s="47">
        <f t="shared" si="1"/>
        <v>1.5768836282612027</v>
      </c>
      <c r="P14" s="9"/>
    </row>
    <row r="15" spans="1:133">
      <c r="A15" s="12"/>
      <c r="B15" s="25">
        <v>316</v>
      </c>
      <c r="C15" s="20" t="s">
        <v>17</v>
      </c>
      <c r="D15" s="46">
        <v>1436741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1436741</v>
      </c>
      <c r="O15" s="47">
        <f t="shared" si="1"/>
        <v>16.938106409818094</v>
      </c>
      <c r="P15" s="9"/>
    </row>
    <row r="16" spans="1:133" ht="15.75">
      <c r="A16" s="29" t="s">
        <v>18</v>
      </c>
      <c r="B16" s="30"/>
      <c r="C16" s="31"/>
      <c r="D16" s="32">
        <f>SUM(D17:D26)</f>
        <v>21653740</v>
      </c>
      <c r="E16" s="32">
        <f t="shared" ref="E16:M16" si="3">SUM(E17:E26)</f>
        <v>0</v>
      </c>
      <c r="F16" s="32">
        <f t="shared" si="3"/>
        <v>0</v>
      </c>
      <c r="G16" s="32">
        <f t="shared" si="3"/>
        <v>1194209</v>
      </c>
      <c r="H16" s="32">
        <f t="shared" si="3"/>
        <v>0</v>
      </c>
      <c r="I16" s="32">
        <f t="shared" si="3"/>
        <v>2265398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25113347</v>
      </c>
      <c r="O16" s="45">
        <f t="shared" si="1"/>
        <v>296.0676585360103</v>
      </c>
      <c r="P16" s="10"/>
    </row>
    <row r="17" spans="1:16">
      <c r="A17" s="12"/>
      <c r="B17" s="25">
        <v>322</v>
      </c>
      <c r="C17" s="20" t="s">
        <v>0</v>
      </c>
      <c r="D17" s="46">
        <v>6699218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6699218</v>
      </c>
      <c r="O17" s="47">
        <f t="shared" si="1"/>
        <v>78.978791129764332</v>
      </c>
      <c r="P17" s="9"/>
    </row>
    <row r="18" spans="1:16">
      <c r="A18" s="12"/>
      <c r="B18" s="25">
        <v>323.10000000000002</v>
      </c>
      <c r="C18" s="20" t="s">
        <v>19</v>
      </c>
      <c r="D18" s="46">
        <v>11603975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11603975</v>
      </c>
      <c r="O18" s="47">
        <f t="shared" si="1"/>
        <v>136.80222345354443</v>
      </c>
      <c r="P18" s="9"/>
    </row>
    <row r="19" spans="1:16">
      <c r="A19" s="12"/>
      <c r="B19" s="25">
        <v>323.39999999999998</v>
      </c>
      <c r="C19" s="20" t="s">
        <v>20</v>
      </c>
      <c r="D19" s="46">
        <v>237492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237492</v>
      </c>
      <c r="O19" s="47">
        <f t="shared" si="1"/>
        <v>2.799853813234618</v>
      </c>
      <c r="P19" s="9"/>
    </row>
    <row r="20" spans="1:16">
      <c r="A20" s="12"/>
      <c r="B20" s="25">
        <v>323.5</v>
      </c>
      <c r="C20" s="20" t="s">
        <v>21</v>
      </c>
      <c r="D20" s="46">
        <v>1133681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1133681</v>
      </c>
      <c r="O20" s="47">
        <f t="shared" si="1"/>
        <v>13.365254706860167</v>
      </c>
      <c r="P20" s="9"/>
    </row>
    <row r="21" spans="1:16">
      <c r="A21" s="12"/>
      <c r="B21" s="25">
        <v>323.7</v>
      </c>
      <c r="C21" s="20" t="s">
        <v>22</v>
      </c>
      <c r="D21" s="46">
        <v>905868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905868</v>
      </c>
      <c r="O21" s="47">
        <f t="shared" si="1"/>
        <v>10.679509095410443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926421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926421</v>
      </c>
      <c r="O22" s="47">
        <f t="shared" si="1"/>
        <v>10.921813659031159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477737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477737</v>
      </c>
      <c r="O23" s="47">
        <f t="shared" si="1"/>
        <v>5.6321634462351016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0</v>
      </c>
      <c r="G24" s="46">
        <v>1170693</v>
      </c>
      <c r="H24" s="46">
        <v>0</v>
      </c>
      <c r="I24" s="46">
        <v>858432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2029125</v>
      </c>
      <c r="O24" s="47">
        <f t="shared" si="1"/>
        <v>23.921872605307524</v>
      </c>
      <c r="P24" s="9"/>
    </row>
    <row r="25" spans="1:16">
      <c r="A25" s="12"/>
      <c r="B25" s="25">
        <v>325.2</v>
      </c>
      <c r="C25" s="20" t="s">
        <v>26</v>
      </c>
      <c r="D25" s="46">
        <v>0</v>
      </c>
      <c r="E25" s="46">
        <v>0</v>
      </c>
      <c r="F25" s="46">
        <v>0</v>
      </c>
      <c r="G25" s="46">
        <v>23516</v>
      </c>
      <c r="H25" s="46">
        <v>0</v>
      </c>
      <c r="I25" s="46">
        <v>2808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26324</v>
      </c>
      <c r="O25" s="47">
        <f t="shared" si="1"/>
        <v>0.31034035579972413</v>
      </c>
      <c r="P25" s="9"/>
    </row>
    <row r="26" spans="1:16">
      <c r="A26" s="12"/>
      <c r="B26" s="25">
        <v>329</v>
      </c>
      <c r="C26" s="20" t="s">
        <v>27</v>
      </c>
      <c r="D26" s="46">
        <v>1073506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1073506</v>
      </c>
      <c r="O26" s="47">
        <f t="shared" si="1"/>
        <v>12.655836270822773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SUM(D28:D40)</f>
        <v>10129955</v>
      </c>
      <c r="E27" s="32">
        <f t="shared" si="5"/>
        <v>14396085</v>
      </c>
      <c r="F27" s="32">
        <f t="shared" si="5"/>
        <v>0</v>
      </c>
      <c r="G27" s="32">
        <f t="shared" si="5"/>
        <v>510924</v>
      </c>
      <c r="H27" s="32">
        <f t="shared" si="5"/>
        <v>0</v>
      </c>
      <c r="I27" s="32">
        <f t="shared" si="5"/>
        <v>2223255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27260219</v>
      </c>
      <c r="O27" s="45">
        <f t="shared" si="1"/>
        <v>321.37768058191762</v>
      </c>
      <c r="P27" s="10"/>
    </row>
    <row r="28" spans="1:16">
      <c r="A28" s="12"/>
      <c r="B28" s="25">
        <v>331.39</v>
      </c>
      <c r="C28" s="20" t="s">
        <v>30</v>
      </c>
      <c r="D28" s="46">
        <v>524104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8" si="6">SUM(D28:M28)</f>
        <v>524104</v>
      </c>
      <c r="O28" s="47">
        <f t="shared" si="1"/>
        <v>6.1787958454664418</v>
      </c>
      <c r="P28" s="9"/>
    </row>
    <row r="29" spans="1:16">
      <c r="A29" s="12"/>
      <c r="B29" s="25">
        <v>331.5</v>
      </c>
      <c r="C29" s="20" t="s">
        <v>29</v>
      </c>
      <c r="D29" s="46">
        <v>0</v>
      </c>
      <c r="E29" s="46">
        <v>280532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280532</v>
      </c>
      <c r="O29" s="47">
        <f t="shared" si="1"/>
        <v>3.3072633601735379</v>
      </c>
      <c r="P29" s="9"/>
    </row>
    <row r="30" spans="1:16">
      <c r="A30" s="12"/>
      <c r="B30" s="25">
        <v>334.39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90755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90755</v>
      </c>
      <c r="O30" s="47">
        <f t="shared" si="1"/>
        <v>1.06993386227792</v>
      </c>
      <c r="P30" s="9"/>
    </row>
    <row r="31" spans="1:16">
      <c r="A31" s="12"/>
      <c r="B31" s="25">
        <v>334.69</v>
      </c>
      <c r="C31" s="20" t="s">
        <v>32</v>
      </c>
      <c r="D31" s="46">
        <v>0</v>
      </c>
      <c r="E31" s="46">
        <v>711164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711164</v>
      </c>
      <c r="O31" s="47">
        <f t="shared" si="1"/>
        <v>8.3840939367860141</v>
      </c>
      <c r="P31" s="9"/>
    </row>
    <row r="32" spans="1:16">
      <c r="A32" s="12"/>
      <c r="B32" s="25">
        <v>335.12</v>
      </c>
      <c r="C32" s="20" t="s">
        <v>33</v>
      </c>
      <c r="D32" s="46">
        <v>1996156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1996156</v>
      </c>
      <c r="O32" s="47">
        <f t="shared" si="1"/>
        <v>23.53319264822041</v>
      </c>
      <c r="P32" s="9"/>
    </row>
    <row r="33" spans="1:16">
      <c r="A33" s="12"/>
      <c r="B33" s="25">
        <v>335.14</v>
      </c>
      <c r="C33" s="20" t="s">
        <v>34</v>
      </c>
      <c r="D33" s="46">
        <v>1505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1505</v>
      </c>
      <c r="O33" s="47">
        <f t="shared" si="1"/>
        <v>1.7742829185480355E-2</v>
      </c>
      <c r="P33" s="9"/>
    </row>
    <row r="34" spans="1:16">
      <c r="A34" s="12"/>
      <c r="B34" s="25">
        <v>335.15</v>
      </c>
      <c r="C34" s="20" t="s">
        <v>35</v>
      </c>
      <c r="D34" s="46">
        <v>120686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120686</v>
      </c>
      <c r="O34" s="47">
        <f t="shared" si="1"/>
        <v>1.4227980618464331</v>
      </c>
      <c r="P34" s="9"/>
    </row>
    <row r="35" spans="1:16">
      <c r="A35" s="12"/>
      <c r="B35" s="25">
        <v>335.18</v>
      </c>
      <c r="C35" s="20" t="s">
        <v>36</v>
      </c>
      <c r="D35" s="46">
        <v>5223961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5223961</v>
      </c>
      <c r="O35" s="47">
        <f t="shared" si="1"/>
        <v>61.586609763861219</v>
      </c>
      <c r="P35" s="9"/>
    </row>
    <row r="36" spans="1:16">
      <c r="A36" s="12"/>
      <c r="B36" s="25">
        <v>335.19</v>
      </c>
      <c r="C36" s="20" t="s">
        <v>48</v>
      </c>
      <c r="D36" s="46">
        <v>95427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95427</v>
      </c>
      <c r="O36" s="47">
        <f t="shared" si="1"/>
        <v>1.1250132629121818</v>
      </c>
      <c r="P36" s="9"/>
    </row>
    <row r="37" spans="1:16">
      <c r="A37" s="12"/>
      <c r="B37" s="25">
        <v>335.21</v>
      </c>
      <c r="C37" s="20" t="s">
        <v>37</v>
      </c>
      <c r="D37" s="46">
        <v>90077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90077</v>
      </c>
      <c r="O37" s="47">
        <f t="shared" ref="O37:O68" si="7">(N37/O$75)</f>
        <v>1.0619407472029991</v>
      </c>
      <c r="P37" s="9"/>
    </row>
    <row r="38" spans="1:16">
      <c r="A38" s="12"/>
      <c r="B38" s="25">
        <v>335.9</v>
      </c>
      <c r="C38" s="20" t="s">
        <v>38</v>
      </c>
      <c r="D38" s="46">
        <v>394661</v>
      </c>
      <c r="E38" s="46">
        <v>1885901</v>
      </c>
      <c r="F38" s="46">
        <v>0</v>
      </c>
      <c r="G38" s="46">
        <v>14514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2295076</v>
      </c>
      <c r="O38" s="47">
        <f t="shared" si="7"/>
        <v>27.057236834349172</v>
      </c>
      <c r="P38" s="9"/>
    </row>
    <row r="39" spans="1:16">
      <c r="A39" s="12"/>
      <c r="B39" s="25">
        <v>337.2</v>
      </c>
      <c r="C39" s="20" t="s">
        <v>39</v>
      </c>
      <c r="D39" s="46">
        <v>45855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45855</v>
      </c>
      <c r="O39" s="47">
        <f t="shared" si="7"/>
        <v>0.54059630053169538</v>
      </c>
      <c r="P39" s="9"/>
    </row>
    <row r="40" spans="1:16">
      <c r="A40" s="12"/>
      <c r="B40" s="25">
        <v>338</v>
      </c>
      <c r="C40" s="20" t="s">
        <v>40</v>
      </c>
      <c r="D40" s="46">
        <v>1637523</v>
      </c>
      <c r="E40" s="46">
        <v>11518488</v>
      </c>
      <c r="F40" s="46">
        <v>0</v>
      </c>
      <c r="G40" s="46">
        <v>496410</v>
      </c>
      <c r="H40" s="46">
        <v>0</v>
      </c>
      <c r="I40" s="46">
        <v>2132500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15784921</v>
      </c>
      <c r="O40" s="47">
        <f t="shared" si="7"/>
        <v>186.09246312910415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SUM(D42:D58)</f>
        <v>13574188</v>
      </c>
      <c r="E41" s="32">
        <f t="shared" si="8"/>
        <v>2207854</v>
      </c>
      <c r="F41" s="32">
        <f t="shared" si="8"/>
        <v>0</v>
      </c>
      <c r="G41" s="32">
        <f t="shared" si="8"/>
        <v>0</v>
      </c>
      <c r="H41" s="32">
        <f t="shared" si="8"/>
        <v>92130</v>
      </c>
      <c r="I41" s="32">
        <f t="shared" si="8"/>
        <v>54343197</v>
      </c>
      <c r="J41" s="32">
        <f t="shared" si="8"/>
        <v>19962512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90179881</v>
      </c>
      <c r="O41" s="45">
        <f t="shared" si="7"/>
        <v>1063.1536375747144</v>
      </c>
      <c r="P41" s="10"/>
    </row>
    <row r="42" spans="1:16">
      <c r="A42" s="12"/>
      <c r="B42" s="25">
        <v>341.2</v>
      </c>
      <c r="C42" s="20" t="s">
        <v>49</v>
      </c>
      <c r="D42" s="46">
        <v>365321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19962512</v>
      </c>
      <c r="K42" s="46">
        <v>0</v>
      </c>
      <c r="L42" s="46">
        <v>0</v>
      </c>
      <c r="M42" s="46">
        <v>0</v>
      </c>
      <c r="N42" s="46">
        <f>SUM(D42:M42)</f>
        <v>20327833</v>
      </c>
      <c r="O42" s="47">
        <f t="shared" si="7"/>
        <v>239.65001237871803</v>
      </c>
      <c r="P42" s="9"/>
    </row>
    <row r="43" spans="1:16">
      <c r="A43" s="12"/>
      <c r="B43" s="25">
        <v>341.9</v>
      </c>
      <c r="C43" s="20" t="s">
        <v>50</v>
      </c>
      <c r="D43" s="46">
        <v>0</v>
      </c>
      <c r="E43" s="46">
        <v>2742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6" si="9">SUM(D43:M43)</f>
        <v>2742</v>
      </c>
      <c r="O43" s="47">
        <f t="shared" si="7"/>
        <v>3.2326137957865202E-2</v>
      </c>
      <c r="P43" s="9"/>
    </row>
    <row r="44" spans="1:16">
      <c r="A44" s="12"/>
      <c r="B44" s="25">
        <v>342.1</v>
      </c>
      <c r="C44" s="20" t="s">
        <v>51</v>
      </c>
      <c r="D44" s="46">
        <v>455537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455537</v>
      </c>
      <c r="O44" s="47">
        <f t="shared" si="7"/>
        <v>5.3704419791801756</v>
      </c>
      <c r="P44" s="9"/>
    </row>
    <row r="45" spans="1:16">
      <c r="A45" s="12"/>
      <c r="B45" s="25">
        <v>342.2</v>
      </c>
      <c r="C45" s="20" t="s">
        <v>52</v>
      </c>
      <c r="D45" s="46">
        <v>12707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12707</v>
      </c>
      <c r="O45" s="47">
        <f t="shared" si="7"/>
        <v>0.14980606675076336</v>
      </c>
      <c r="P45" s="9"/>
    </row>
    <row r="46" spans="1:16">
      <c r="A46" s="12"/>
      <c r="B46" s="25">
        <v>342.6</v>
      </c>
      <c r="C46" s="20" t="s">
        <v>53</v>
      </c>
      <c r="D46" s="46">
        <v>2260057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2260057</v>
      </c>
      <c r="O46" s="47">
        <f t="shared" si="7"/>
        <v>26.644388903952937</v>
      </c>
      <c r="P46" s="9"/>
    </row>
    <row r="47" spans="1:16">
      <c r="A47" s="12"/>
      <c r="B47" s="25">
        <v>342.9</v>
      </c>
      <c r="C47" s="20" t="s">
        <v>54</v>
      </c>
      <c r="D47" s="46">
        <v>2374163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2374163</v>
      </c>
      <c r="O47" s="47">
        <f t="shared" si="7"/>
        <v>27.989613666104713</v>
      </c>
      <c r="P47" s="9"/>
    </row>
    <row r="48" spans="1:16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28165056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28165056</v>
      </c>
      <c r="O48" s="47">
        <f t="shared" si="7"/>
        <v>332.04503495514189</v>
      </c>
      <c r="P48" s="9"/>
    </row>
    <row r="49" spans="1:16">
      <c r="A49" s="12"/>
      <c r="B49" s="25">
        <v>343.4</v>
      </c>
      <c r="C49" s="20" t="s">
        <v>56</v>
      </c>
      <c r="D49" s="46">
        <v>806</v>
      </c>
      <c r="E49" s="46">
        <v>0</v>
      </c>
      <c r="F49" s="46">
        <v>0</v>
      </c>
      <c r="G49" s="46">
        <v>0</v>
      </c>
      <c r="H49" s="46">
        <v>0</v>
      </c>
      <c r="I49" s="46">
        <v>1721904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1722710</v>
      </c>
      <c r="O49" s="47">
        <f t="shared" si="7"/>
        <v>20.309467950909539</v>
      </c>
      <c r="P49" s="9"/>
    </row>
    <row r="50" spans="1:16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17026958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17026958</v>
      </c>
      <c r="O50" s="47">
        <f t="shared" si="7"/>
        <v>200.73515438029779</v>
      </c>
      <c r="P50" s="9"/>
    </row>
    <row r="51" spans="1:16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2542246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2542246</v>
      </c>
      <c r="O51" s="47">
        <f t="shared" si="7"/>
        <v>29.971187060113412</v>
      </c>
      <c r="P51" s="9"/>
    </row>
    <row r="52" spans="1:16">
      <c r="A52" s="12"/>
      <c r="B52" s="25">
        <v>343.7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2136763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2136763</v>
      </c>
      <c r="O52" s="47">
        <f t="shared" si="7"/>
        <v>25.190844464355187</v>
      </c>
      <c r="P52" s="9"/>
    </row>
    <row r="53" spans="1:16">
      <c r="A53" s="12"/>
      <c r="B53" s="25">
        <v>343.8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92130</v>
      </c>
      <c r="I53" s="46">
        <v>158984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251114</v>
      </c>
      <c r="O53" s="47">
        <f t="shared" si="7"/>
        <v>2.9604470485599426</v>
      </c>
      <c r="P53" s="9"/>
    </row>
    <row r="54" spans="1:16">
      <c r="A54" s="12"/>
      <c r="B54" s="25">
        <v>343.9</v>
      </c>
      <c r="C54" s="20" t="s">
        <v>61</v>
      </c>
      <c r="D54" s="46">
        <v>148700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148700</v>
      </c>
      <c r="O54" s="47">
        <f t="shared" si="7"/>
        <v>1.7530622590570955</v>
      </c>
      <c r="P54" s="9"/>
    </row>
    <row r="55" spans="1:16">
      <c r="A55" s="12"/>
      <c r="B55" s="25">
        <v>347.1</v>
      </c>
      <c r="C55" s="20" t="s">
        <v>62</v>
      </c>
      <c r="D55" s="46">
        <v>124564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124564</v>
      </c>
      <c r="O55" s="47">
        <f t="shared" si="7"/>
        <v>1.4685167937941361</v>
      </c>
      <c r="P55" s="9"/>
    </row>
    <row r="56" spans="1:16">
      <c r="A56" s="12"/>
      <c r="B56" s="25">
        <v>347.2</v>
      </c>
      <c r="C56" s="20" t="s">
        <v>63</v>
      </c>
      <c r="D56" s="46">
        <v>2265150</v>
      </c>
      <c r="E56" s="46">
        <v>948499</v>
      </c>
      <c r="F56" s="46">
        <v>0</v>
      </c>
      <c r="G56" s="46">
        <v>0</v>
      </c>
      <c r="H56" s="46">
        <v>0</v>
      </c>
      <c r="I56" s="46">
        <v>2591286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5804935</v>
      </c>
      <c r="O56" s="47">
        <f t="shared" si="7"/>
        <v>68.435860556688638</v>
      </c>
      <c r="P56" s="9"/>
    </row>
    <row r="57" spans="1:16">
      <c r="A57" s="12"/>
      <c r="B57" s="25">
        <v>347.9</v>
      </c>
      <c r="C57" s="20" t="s">
        <v>64</v>
      </c>
      <c r="D57" s="46">
        <v>0</v>
      </c>
      <c r="E57" s="46">
        <v>1256613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73" si="10">SUM(D57:M57)</f>
        <v>1256613</v>
      </c>
      <c r="O57" s="47">
        <f t="shared" si="7"/>
        <v>14.814531436049185</v>
      </c>
      <c r="P57" s="9"/>
    </row>
    <row r="58" spans="1:16">
      <c r="A58" s="12"/>
      <c r="B58" s="25">
        <v>349</v>
      </c>
      <c r="C58" s="20" t="s">
        <v>1</v>
      </c>
      <c r="D58" s="46">
        <v>5567183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5567183</v>
      </c>
      <c r="O58" s="47">
        <f t="shared" si="7"/>
        <v>65.632941537083099</v>
      </c>
      <c r="P58" s="9"/>
    </row>
    <row r="59" spans="1:16" ht="15.75">
      <c r="A59" s="29" t="s">
        <v>46</v>
      </c>
      <c r="B59" s="30"/>
      <c r="C59" s="31"/>
      <c r="D59" s="32">
        <f t="shared" ref="D59:M59" si="11">SUM(D60:D62)</f>
        <v>1469910</v>
      </c>
      <c r="E59" s="32">
        <f t="shared" si="11"/>
        <v>272963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1742873</v>
      </c>
      <c r="O59" s="45">
        <f t="shared" si="7"/>
        <v>20.547174704973887</v>
      </c>
      <c r="P59" s="10"/>
    </row>
    <row r="60" spans="1:16">
      <c r="A60" s="13"/>
      <c r="B60" s="39">
        <v>351.5</v>
      </c>
      <c r="C60" s="21" t="s">
        <v>67</v>
      </c>
      <c r="D60" s="46">
        <v>976869</v>
      </c>
      <c r="E60" s="46">
        <v>272963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1249832</v>
      </c>
      <c r="O60" s="47">
        <f t="shared" si="7"/>
        <v>14.734588496044704</v>
      </c>
      <c r="P60" s="9"/>
    </row>
    <row r="61" spans="1:16">
      <c r="A61" s="13"/>
      <c r="B61" s="39">
        <v>352</v>
      </c>
      <c r="C61" s="21" t="s">
        <v>68</v>
      </c>
      <c r="D61" s="46">
        <v>91931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91931</v>
      </c>
      <c r="O61" s="47">
        <f t="shared" si="7"/>
        <v>1.0837980264786673</v>
      </c>
      <c r="P61" s="9"/>
    </row>
    <row r="62" spans="1:16">
      <c r="A62" s="13"/>
      <c r="B62" s="39">
        <v>354</v>
      </c>
      <c r="C62" s="21" t="s">
        <v>69</v>
      </c>
      <c r="D62" s="46">
        <v>401110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401110</v>
      </c>
      <c r="O62" s="47">
        <f t="shared" si="7"/>
        <v>4.7287881824505149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SUM(D64:D69)</f>
        <v>2134122</v>
      </c>
      <c r="E63" s="32">
        <f t="shared" si="12"/>
        <v>2225809</v>
      </c>
      <c r="F63" s="32">
        <f t="shared" si="12"/>
        <v>121817</v>
      </c>
      <c r="G63" s="32">
        <f t="shared" si="12"/>
        <v>2390861</v>
      </c>
      <c r="H63" s="32">
        <f t="shared" si="12"/>
        <v>172383</v>
      </c>
      <c r="I63" s="32">
        <f t="shared" si="12"/>
        <v>6536928</v>
      </c>
      <c r="J63" s="32">
        <f t="shared" si="12"/>
        <v>918448</v>
      </c>
      <c r="K63" s="32">
        <f t="shared" si="12"/>
        <v>11926360</v>
      </c>
      <c r="L63" s="32">
        <f t="shared" si="12"/>
        <v>0</v>
      </c>
      <c r="M63" s="32">
        <f t="shared" si="12"/>
        <v>0</v>
      </c>
      <c r="N63" s="32">
        <f t="shared" si="10"/>
        <v>26426728</v>
      </c>
      <c r="O63" s="45">
        <f t="shared" si="7"/>
        <v>311.55144241538261</v>
      </c>
      <c r="P63" s="10"/>
    </row>
    <row r="64" spans="1:16">
      <c r="A64" s="12"/>
      <c r="B64" s="25">
        <v>361.1</v>
      </c>
      <c r="C64" s="20" t="s">
        <v>70</v>
      </c>
      <c r="D64" s="46">
        <v>1807568</v>
      </c>
      <c r="E64" s="46">
        <v>759386</v>
      </c>
      <c r="F64" s="46">
        <v>121817</v>
      </c>
      <c r="G64" s="46">
        <v>1229401</v>
      </c>
      <c r="H64" s="46">
        <v>172383</v>
      </c>
      <c r="I64" s="46">
        <v>2495127</v>
      </c>
      <c r="J64" s="46">
        <v>834086</v>
      </c>
      <c r="K64" s="46">
        <v>-6018704</v>
      </c>
      <c r="L64" s="46">
        <v>0</v>
      </c>
      <c r="M64" s="46">
        <v>0</v>
      </c>
      <c r="N64" s="46">
        <f t="shared" si="10"/>
        <v>1401064</v>
      </c>
      <c r="O64" s="47">
        <f t="shared" si="7"/>
        <v>16.517501149452389</v>
      </c>
      <c r="P64" s="9"/>
    </row>
    <row r="65" spans="1:119">
      <c r="A65" s="12"/>
      <c r="B65" s="25">
        <v>362</v>
      </c>
      <c r="C65" s="20" t="s">
        <v>71</v>
      </c>
      <c r="D65" s="46">
        <v>0</v>
      </c>
      <c r="E65" s="46">
        <v>1300511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1300511</v>
      </c>
      <c r="O65" s="47">
        <f t="shared" si="7"/>
        <v>15.332056164012119</v>
      </c>
      <c r="P65" s="9"/>
    </row>
    <row r="66" spans="1:119">
      <c r="A66" s="12"/>
      <c r="B66" s="25">
        <v>364</v>
      </c>
      <c r="C66" s="20" t="s">
        <v>72</v>
      </c>
      <c r="D66" s="46">
        <v>195009</v>
      </c>
      <c r="E66" s="46">
        <v>-572</v>
      </c>
      <c r="F66" s="46">
        <v>0</v>
      </c>
      <c r="G66" s="46">
        <v>178000</v>
      </c>
      <c r="H66" s="46">
        <v>0</v>
      </c>
      <c r="I66" s="46">
        <v>24912</v>
      </c>
      <c r="J66" s="46">
        <v>73372</v>
      </c>
      <c r="K66" s="46">
        <v>0</v>
      </c>
      <c r="L66" s="46">
        <v>0</v>
      </c>
      <c r="M66" s="46">
        <v>0</v>
      </c>
      <c r="N66" s="46">
        <f t="shared" si="10"/>
        <v>470721</v>
      </c>
      <c r="O66" s="47">
        <f t="shared" si="7"/>
        <v>5.5494500312415269</v>
      </c>
      <c r="P66" s="9"/>
    </row>
    <row r="67" spans="1:119">
      <c r="A67" s="12"/>
      <c r="B67" s="25">
        <v>366</v>
      </c>
      <c r="C67" s="20" t="s">
        <v>73</v>
      </c>
      <c r="D67" s="46">
        <v>73400</v>
      </c>
      <c r="E67" s="46">
        <v>139820</v>
      </c>
      <c r="F67" s="46">
        <v>0</v>
      </c>
      <c r="G67" s="46">
        <v>983460</v>
      </c>
      <c r="H67" s="46">
        <v>0</v>
      </c>
      <c r="I67" s="46">
        <v>3911366</v>
      </c>
      <c r="J67" s="46">
        <v>10990</v>
      </c>
      <c r="K67" s="46">
        <v>0</v>
      </c>
      <c r="L67" s="46">
        <v>0</v>
      </c>
      <c r="M67" s="46">
        <v>0</v>
      </c>
      <c r="N67" s="46">
        <f t="shared" si="10"/>
        <v>5119036</v>
      </c>
      <c r="O67" s="47">
        <f t="shared" si="7"/>
        <v>60.349622154368511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17945064</v>
      </c>
      <c r="L68" s="46">
        <v>0</v>
      </c>
      <c r="M68" s="46">
        <v>0</v>
      </c>
      <c r="N68" s="46">
        <f t="shared" si="10"/>
        <v>17945064</v>
      </c>
      <c r="O68" s="47">
        <f t="shared" si="7"/>
        <v>211.55894038173608</v>
      </c>
      <c r="P68" s="9"/>
    </row>
    <row r="69" spans="1:119">
      <c r="A69" s="12"/>
      <c r="B69" s="25">
        <v>369.9</v>
      </c>
      <c r="C69" s="20" t="s">
        <v>75</v>
      </c>
      <c r="D69" s="46">
        <v>58145</v>
      </c>
      <c r="E69" s="46">
        <v>26664</v>
      </c>
      <c r="F69" s="46">
        <v>0</v>
      </c>
      <c r="G69" s="46">
        <v>0</v>
      </c>
      <c r="H69" s="46">
        <v>0</v>
      </c>
      <c r="I69" s="46">
        <v>105523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190332</v>
      </c>
      <c r="O69" s="47">
        <f>(N69/O$75)</f>
        <v>2.2438725345719912</v>
      </c>
      <c r="P69" s="9"/>
    </row>
    <row r="70" spans="1:119" ht="15.75">
      <c r="A70" s="29" t="s">
        <v>47</v>
      </c>
      <c r="B70" s="30"/>
      <c r="C70" s="31"/>
      <c r="D70" s="32">
        <f t="shared" ref="D70:M70" si="13">SUM(D71:D72)</f>
        <v>7191200</v>
      </c>
      <c r="E70" s="32">
        <f t="shared" si="13"/>
        <v>151000</v>
      </c>
      <c r="F70" s="32">
        <f t="shared" si="13"/>
        <v>20037760</v>
      </c>
      <c r="G70" s="32">
        <f t="shared" si="13"/>
        <v>6511806</v>
      </c>
      <c r="H70" s="32">
        <f t="shared" si="13"/>
        <v>0</v>
      </c>
      <c r="I70" s="32">
        <f t="shared" si="13"/>
        <v>7268173</v>
      </c>
      <c r="J70" s="32">
        <f t="shared" si="13"/>
        <v>7380700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0"/>
        <v>48540639</v>
      </c>
      <c r="O70" s="45">
        <f>(N70/O$75)</f>
        <v>572.2579842731335</v>
      </c>
      <c r="P70" s="9"/>
    </row>
    <row r="71" spans="1:119">
      <c r="A71" s="12"/>
      <c r="B71" s="25">
        <v>381</v>
      </c>
      <c r="C71" s="20" t="s">
        <v>76</v>
      </c>
      <c r="D71" s="46">
        <v>7191200</v>
      </c>
      <c r="E71" s="46">
        <v>151000</v>
      </c>
      <c r="F71" s="46">
        <v>8826300</v>
      </c>
      <c r="G71" s="46">
        <v>6511806</v>
      </c>
      <c r="H71" s="46">
        <v>0</v>
      </c>
      <c r="I71" s="46">
        <v>7268173</v>
      </c>
      <c r="J71" s="46">
        <v>7380700</v>
      </c>
      <c r="K71" s="46">
        <v>0</v>
      </c>
      <c r="L71" s="46">
        <v>0</v>
      </c>
      <c r="M71" s="46">
        <v>0</v>
      </c>
      <c r="N71" s="46">
        <f t="shared" si="10"/>
        <v>37329179</v>
      </c>
      <c r="O71" s="47">
        <f>(N71/O$75)</f>
        <v>440.08322035297033</v>
      </c>
      <c r="P71" s="9"/>
    </row>
    <row r="72" spans="1:119" ht="15.75" thickBot="1">
      <c r="A72" s="12"/>
      <c r="B72" s="25">
        <v>385</v>
      </c>
      <c r="C72" s="20" t="s">
        <v>77</v>
      </c>
      <c r="D72" s="46">
        <v>0</v>
      </c>
      <c r="E72" s="46">
        <v>0</v>
      </c>
      <c r="F72" s="46">
        <v>11211460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11211460</v>
      </c>
      <c r="O72" s="47">
        <f>(N72/O$75)</f>
        <v>132.17476392016317</v>
      </c>
      <c r="P72" s="9"/>
    </row>
    <row r="73" spans="1:119" ht="16.5" thickBot="1">
      <c r="A73" s="14" t="s">
        <v>65</v>
      </c>
      <c r="B73" s="23"/>
      <c r="C73" s="22"/>
      <c r="D73" s="15">
        <f t="shared" ref="D73:M73" si="14">SUM(D5,D16,D27,D41,D59,D63,D70)</f>
        <v>126799220</v>
      </c>
      <c r="E73" s="15">
        <f t="shared" si="14"/>
        <v>30538130</v>
      </c>
      <c r="F73" s="15">
        <f t="shared" si="14"/>
        <v>25474377</v>
      </c>
      <c r="G73" s="15">
        <f t="shared" si="14"/>
        <v>20314127</v>
      </c>
      <c r="H73" s="15">
        <f t="shared" si="14"/>
        <v>264513</v>
      </c>
      <c r="I73" s="15">
        <f t="shared" si="14"/>
        <v>72636951</v>
      </c>
      <c r="J73" s="15">
        <f t="shared" si="14"/>
        <v>28261660</v>
      </c>
      <c r="K73" s="15">
        <f t="shared" si="14"/>
        <v>11926360</v>
      </c>
      <c r="L73" s="15">
        <f t="shared" si="14"/>
        <v>0</v>
      </c>
      <c r="M73" s="15">
        <f t="shared" si="14"/>
        <v>0</v>
      </c>
      <c r="N73" s="15">
        <f t="shared" si="10"/>
        <v>316215338</v>
      </c>
      <c r="O73" s="38">
        <f>(N73/O$75)</f>
        <v>3727.9433408391592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84</v>
      </c>
      <c r="M75" s="51"/>
      <c r="N75" s="51"/>
      <c r="O75" s="43">
        <v>84823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thickBot="1">
      <c r="A77" s="55" t="s">
        <v>93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A77:O77"/>
    <mergeCell ref="A76:O76"/>
    <mergeCell ref="L75:N7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76151126</v>
      </c>
      <c r="E5" s="27">
        <f t="shared" si="0"/>
        <v>8383182</v>
      </c>
      <c r="F5" s="27">
        <f t="shared" si="0"/>
        <v>5528200</v>
      </c>
      <c r="G5" s="27">
        <f t="shared" si="0"/>
        <v>8937308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98999816</v>
      </c>
      <c r="O5" s="33">
        <f t="shared" ref="O5:O36" si="1">(N5/O$75)</f>
        <v>1160.7027071389211</v>
      </c>
      <c r="P5" s="6"/>
    </row>
    <row r="6" spans="1:133">
      <c r="A6" s="12"/>
      <c r="B6" s="25">
        <v>311</v>
      </c>
      <c r="C6" s="20" t="s">
        <v>3</v>
      </c>
      <c r="D6" s="46">
        <v>50689371</v>
      </c>
      <c r="E6" s="46">
        <v>6308900</v>
      </c>
      <c r="F6" s="46">
        <v>5528200</v>
      </c>
      <c r="G6" s="46">
        <v>8937308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71463779</v>
      </c>
      <c r="O6" s="47">
        <f t="shared" si="1"/>
        <v>837.8621809527159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2074282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2074282</v>
      </c>
      <c r="O7" s="47">
        <f t="shared" si="1"/>
        <v>24.319486945001348</v>
      </c>
      <c r="P7" s="9"/>
    </row>
    <row r="8" spans="1:133">
      <c r="A8" s="12"/>
      <c r="B8" s="25">
        <v>312.51</v>
      </c>
      <c r="C8" s="20" t="s">
        <v>85</v>
      </c>
      <c r="D8" s="46">
        <v>2250752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2250752</v>
      </c>
      <c r="O8" s="47">
        <f t="shared" si="1"/>
        <v>26.38847267653852</v>
      </c>
      <c r="P8" s="9"/>
    </row>
    <row r="9" spans="1:133">
      <c r="A9" s="12"/>
      <c r="B9" s="25">
        <v>312.52</v>
      </c>
      <c r="C9" s="20" t="s">
        <v>86</v>
      </c>
      <c r="D9" s="46">
        <v>1341306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1341306</v>
      </c>
      <c r="O9" s="47">
        <f t="shared" si="1"/>
        <v>15.725862614751504</v>
      </c>
      <c r="P9" s="9"/>
    </row>
    <row r="10" spans="1:133">
      <c r="A10" s="12"/>
      <c r="B10" s="25">
        <v>314.10000000000002</v>
      </c>
      <c r="C10" s="20" t="s">
        <v>12</v>
      </c>
      <c r="D10" s="46">
        <v>9798646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9798646</v>
      </c>
      <c r="O10" s="47">
        <f t="shared" si="1"/>
        <v>114.88218259411676</v>
      </c>
      <c r="P10" s="9"/>
    </row>
    <row r="11" spans="1:133">
      <c r="A11" s="12"/>
      <c r="B11" s="25">
        <v>314.2</v>
      </c>
      <c r="C11" s="20" t="s">
        <v>14</v>
      </c>
      <c r="D11" s="46">
        <v>8344536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8344536</v>
      </c>
      <c r="O11" s="47">
        <f t="shared" si="1"/>
        <v>97.833772994266823</v>
      </c>
      <c r="P11" s="9"/>
    </row>
    <row r="12" spans="1:133">
      <c r="A12" s="12"/>
      <c r="B12" s="25">
        <v>314.3</v>
      </c>
      <c r="C12" s="20" t="s">
        <v>13</v>
      </c>
      <c r="D12" s="46">
        <v>1757122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1757122</v>
      </c>
      <c r="O12" s="47">
        <f t="shared" si="1"/>
        <v>20.601010633932443</v>
      </c>
      <c r="P12" s="9"/>
    </row>
    <row r="13" spans="1:133">
      <c r="A13" s="12"/>
      <c r="B13" s="25">
        <v>314.39999999999998</v>
      </c>
      <c r="C13" s="20" t="s">
        <v>15</v>
      </c>
      <c r="D13" s="46">
        <v>272650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272650</v>
      </c>
      <c r="O13" s="47">
        <f t="shared" si="1"/>
        <v>3.1966280937474352</v>
      </c>
      <c r="P13" s="9"/>
    </row>
    <row r="14" spans="1:133">
      <c r="A14" s="12"/>
      <c r="B14" s="25">
        <v>314.8</v>
      </c>
      <c r="C14" s="20" t="s">
        <v>16</v>
      </c>
      <c r="D14" s="46">
        <v>186783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186783</v>
      </c>
      <c r="O14" s="47">
        <f t="shared" si="1"/>
        <v>2.1898983503921774</v>
      </c>
      <c r="P14" s="9"/>
    </row>
    <row r="15" spans="1:133">
      <c r="A15" s="12"/>
      <c r="B15" s="25">
        <v>316</v>
      </c>
      <c r="C15" s="20" t="s">
        <v>17</v>
      </c>
      <c r="D15" s="46">
        <v>1509960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1509960</v>
      </c>
      <c r="O15" s="47">
        <f t="shared" si="1"/>
        <v>17.703211283458199</v>
      </c>
      <c r="P15" s="9"/>
    </row>
    <row r="16" spans="1:133" ht="15.75">
      <c r="A16" s="29" t="s">
        <v>121</v>
      </c>
      <c r="B16" s="30"/>
      <c r="C16" s="31"/>
      <c r="D16" s="32">
        <f t="shared" ref="D16:M16" si="3">SUM(D17:D22)</f>
        <v>24836819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24836819</v>
      </c>
      <c r="O16" s="45">
        <f t="shared" si="1"/>
        <v>291.1941073710621</v>
      </c>
      <c r="P16" s="10"/>
    </row>
    <row r="17" spans="1:16">
      <c r="A17" s="12"/>
      <c r="B17" s="25">
        <v>322</v>
      </c>
      <c r="C17" s="20" t="s">
        <v>0</v>
      </c>
      <c r="D17" s="46">
        <v>9917411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9917411</v>
      </c>
      <c r="O17" s="47">
        <f t="shared" si="1"/>
        <v>116.27461808120245</v>
      </c>
      <c r="P17" s="9"/>
    </row>
    <row r="18" spans="1:16">
      <c r="A18" s="12"/>
      <c r="B18" s="25">
        <v>323.10000000000002</v>
      </c>
      <c r="C18" s="20" t="s">
        <v>19</v>
      </c>
      <c r="D18" s="46">
        <v>11548212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11548212</v>
      </c>
      <c r="O18" s="47">
        <f t="shared" si="1"/>
        <v>135.39460448102423</v>
      </c>
      <c r="P18" s="9"/>
    </row>
    <row r="19" spans="1:16">
      <c r="A19" s="12"/>
      <c r="B19" s="25">
        <v>323.39999999999998</v>
      </c>
      <c r="C19" s="20" t="s">
        <v>20</v>
      </c>
      <c r="D19" s="46">
        <v>196963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196963</v>
      </c>
      <c r="O19" s="47">
        <f t="shared" si="1"/>
        <v>2.3092516384697457</v>
      </c>
      <c r="P19" s="9"/>
    </row>
    <row r="20" spans="1:16">
      <c r="A20" s="12"/>
      <c r="B20" s="25">
        <v>323.5</v>
      </c>
      <c r="C20" s="20" t="s">
        <v>21</v>
      </c>
      <c r="D20" s="46">
        <v>1079979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1079979</v>
      </c>
      <c r="O20" s="47">
        <f t="shared" si="1"/>
        <v>12.661988674334353</v>
      </c>
      <c r="P20" s="9"/>
    </row>
    <row r="21" spans="1:16">
      <c r="A21" s="12"/>
      <c r="B21" s="25">
        <v>323.7</v>
      </c>
      <c r="C21" s="20" t="s">
        <v>22</v>
      </c>
      <c r="D21" s="46">
        <v>978340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978340</v>
      </c>
      <c r="O21" s="47">
        <f t="shared" si="1"/>
        <v>11.470343404499783</v>
      </c>
      <c r="P21" s="9"/>
    </row>
    <row r="22" spans="1:16">
      <c r="A22" s="12"/>
      <c r="B22" s="25">
        <v>329</v>
      </c>
      <c r="C22" s="20" t="s">
        <v>122</v>
      </c>
      <c r="D22" s="46">
        <v>1115914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1115914</v>
      </c>
      <c r="O22" s="47">
        <f t="shared" si="1"/>
        <v>13.083301091531544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SUM(D24:D37)</f>
        <v>15665103</v>
      </c>
      <c r="E23" s="32">
        <f t="shared" si="5"/>
        <v>12125412</v>
      </c>
      <c r="F23" s="32">
        <f t="shared" si="5"/>
        <v>0</v>
      </c>
      <c r="G23" s="32">
        <f t="shared" si="5"/>
        <v>1657397</v>
      </c>
      <c r="H23" s="32">
        <f t="shared" si="5"/>
        <v>0</v>
      </c>
      <c r="I23" s="32">
        <f t="shared" si="5"/>
        <v>180465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29628377</v>
      </c>
      <c r="O23" s="45">
        <f t="shared" si="1"/>
        <v>347.37173038819128</v>
      </c>
      <c r="P23" s="10"/>
    </row>
    <row r="24" spans="1:16">
      <c r="A24" s="12"/>
      <c r="B24" s="25">
        <v>331.2</v>
      </c>
      <c r="C24" s="20" t="s">
        <v>99</v>
      </c>
      <c r="D24" s="46">
        <v>0</v>
      </c>
      <c r="E24" s="46">
        <v>33099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33099</v>
      </c>
      <c r="O24" s="47">
        <f t="shared" si="1"/>
        <v>0.38806232633393128</v>
      </c>
      <c r="P24" s="9"/>
    </row>
    <row r="25" spans="1:16">
      <c r="A25" s="12"/>
      <c r="B25" s="25">
        <v>331.39</v>
      </c>
      <c r="C25" s="20" t="s">
        <v>30</v>
      </c>
      <c r="D25" s="46">
        <v>4721585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4721585</v>
      </c>
      <c r="O25" s="47">
        <f t="shared" si="1"/>
        <v>55.357239163823529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662846</v>
      </c>
      <c r="F26" s="46">
        <v>0</v>
      </c>
      <c r="G26" s="46">
        <v>795387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1458233</v>
      </c>
      <c r="O26" s="47">
        <f t="shared" si="1"/>
        <v>17.096748853950501</v>
      </c>
      <c r="P26" s="9"/>
    </row>
    <row r="27" spans="1:16">
      <c r="A27" s="12"/>
      <c r="B27" s="25">
        <v>334.2</v>
      </c>
      <c r="C27" s="20" t="s">
        <v>90</v>
      </c>
      <c r="D27" s="46">
        <v>0</v>
      </c>
      <c r="E27" s="46">
        <v>46029</v>
      </c>
      <c r="F27" s="46">
        <v>0</v>
      </c>
      <c r="G27" s="46">
        <v>22844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68873</v>
      </c>
      <c r="O27" s="47">
        <f t="shared" si="1"/>
        <v>0.80748713259001326</v>
      </c>
      <c r="P27" s="9"/>
    </row>
    <row r="28" spans="1:16">
      <c r="A28" s="12"/>
      <c r="B28" s="25">
        <v>334.69</v>
      </c>
      <c r="C28" s="20" t="s">
        <v>32</v>
      </c>
      <c r="D28" s="46">
        <v>0</v>
      </c>
      <c r="E28" s="46">
        <v>657719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657719</v>
      </c>
      <c r="O28" s="47">
        <f t="shared" si="1"/>
        <v>7.7112893203428179</v>
      </c>
      <c r="P28" s="9"/>
    </row>
    <row r="29" spans="1:16">
      <c r="A29" s="12"/>
      <c r="B29" s="25">
        <v>335.12</v>
      </c>
      <c r="C29" s="20" t="s">
        <v>33</v>
      </c>
      <c r="D29" s="46">
        <v>2221468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2221468</v>
      </c>
      <c r="O29" s="47">
        <f t="shared" si="1"/>
        <v>26.045138522504779</v>
      </c>
      <c r="P29" s="9"/>
    </row>
    <row r="30" spans="1:16">
      <c r="A30" s="12"/>
      <c r="B30" s="25">
        <v>335.14</v>
      </c>
      <c r="C30" s="20" t="s">
        <v>34</v>
      </c>
      <c r="D30" s="46">
        <v>1172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1172</v>
      </c>
      <c r="O30" s="47">
        <f t="shared" si="1"/>
        <v>1.3740869707947898E-2</v>
      </c>
      <c r="P30" s="9"/>
    </row>
    <row r="31" spans="1:16">
      <c r="A31" s="12"/>
      <c r="B31" s="25">
        <v>335.15</v>
      </c>
      <c r="C31" s="20" t="s">
        <v>35</v>
      </c>
      <c r="D31" s="46">
        <v>112618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112618</v>
      </c>
      <c r="O31" s="47">
        <f t="shared" si="1"/>
        <v>1.3203662668683245</v>
      </c>
      <c r="P31" s="9"/>
    </row>
    <row r="32" spans="1:16">
      <c r="A32" s="12"/>
      <c r="B32" s="25">
        <v>335.18</v>
      </c>
      <c r="C32" s="20" t="s">
        <v>36</v>
      </c>
      <c r="D32" s="46">
        <v>5906480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5906480</v>
      </c>
      <c r="O32" s="47">
        <f t="shared" si="1"/>
        <v>69.249293611433529</v>
      </c>
      <c r="P32" s="9"/>
    </row>
    <row r="33" spans="1:16">
      <c r="A33" s="12"/>
      <c r="B33" s="25">
        <v>335.19</v>
      </c>
      <c r="C33" s="20" t="s">
        <v>48</v>
      </c>
      <c r="D33" s="46">
        <v>91764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91764</v>
      </c>
      <c r="O33" s="47">
        <f t="shared" si="1"/>
        <v>1.0758678906827055</v>
      </c>
      <c r="P33" s="9"/>
    </row>
    <row r="34" spans="1:16">
      <c r="A34" s="12"/>
      <c r="B34" s="25">
        <v>335.21</v>
      </c>
      <c r="C34" s="20" t="s">
        <v>37</v>
      </c>
      <c r="D34" s="46">
        <v>87528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87528</v>
      </c>
      <c r="O34" s="47">
        <f t="shared" si="1"/>
        <v>1.0262037916358904</v>
      </c>
      <c r="P34" s="9"/>
    </row>
    <row r="35" spans="1:16">
      <c r="A35" s="12"/>
      <c r="B35" s="25">
        <v>335.9</v>
      </c>
      <c r="C35" s="20" t="s">
        <v>38</v>
      </c>
      <c r="D35" s="46">
        <v>309375</v>
      </c>
      <c r="E35" s="46">
        <v>316639</v>
      </c>
      <c r="F35" s="46">
        <v>0</v>
      </c>
      <c r="G35" s="46">
        <v>661850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1287864</v>
      </c>
      <c r="O35" s="47">
        <f t="shared" si="1"/>
        <v>15.099293025218952</v>
      </c>
      <c r="P35" s="9"/>
    </row>
    <row r="36" spans="1:16">
      <c r="A36" s="12"/>
      <c r="B36" s="25">
        <v>337.2</v>
      </c>
      <c r="C36" s="20" t="s">
        <v>39</v>
      </c>
      <c r="D36" s="46">
        <v>45855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45855</v>
      </c>
      <c r="O36" s="47">
        <f t="shared" si="1"/>
        <v>0.53761738946924131</v>
      </c>
      <c r="P36" s="9"/>
    </row>
    <row r="37" spans="1:16">
      <c r="A37" s="12"/>
      <c r="B37" s="25">
        <v>338</v>
      </c>
      <c r="C37" s="20" t="s">
        <v>40</v>
      </c>
      <c r="D37" s="46">
        <v>2167258</v>
      </c>
      <c r="E37" s="46">
        <v>10409080</v>
      </c>
      <c r="F37" s="46">
        <v>0</v>
      </c>
      <c r="G37" s="46">
        <v>177316</v>
      </c>
      <c r="H37" s="46">
        <v>0</v>
      </c>
      <c r="I37" s="46">
        <v>180465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12934119</v>
      </c>
      <c r="O37" s="47">
        <f t="shared" ref="O37:O68" si="7">(N37/O$75)</f>
        <v>151.64338222362915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SUM(D39:D55)</f>
        <v>12003757</v>
      </c>
      <c r="E38" s="32">
        <f t="shared" si="8"/>
        <v>1873972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45959606</v>
      </c>
      <c r="J38" s="32">
        <f t="shared" si="8"/>
        <v>20392870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80230205</v>
      </c>
      <c r="O38" s="45">
        <f t="shared" si="7"/>
        <v>940.64231531309724</v>
      </c>
      <c r="P38" s="10"/>
    </row>
    <row r="39" spans="1:16">
      <c r="A39" s="12"/>
      <c r="B39" s="25">
        <v>341.2</v>
      </c>
      <c r="C39" s="20" t="s">
        <v>49</v>
      </c>
      <c r="D39" s="46">
        <v>416921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20392870</v>
      </c>
      <c r="K39" s="46">
        <v>0</v>
      </c>
      <c r="L39" s="46">
        <v>0</v>
      </c>
      <c r="M39" s="46">
        <v>0</v>
      </c>
      <c r="N39" s="46">
        <f>SUM(D39:M39)</f>
        <v>20809791</v>
      </c>
      <c r="O39" s="47">
        <f t="shared" si="7"/>
        <v>243.98005698005699</v>
      </c>
      <c r="P39" s="9"/>
    </row>
    <row r="40" spans="1:16">
      <c r="A40" s="12"/>
      <c r="B40" s="25">
        <v>341.9</v>
      </c>
      <c r="C40" s="20" t="s">
        <v>50</v>
      </c>
      <c r="D40" s="46">
        <v>0</v>
      </c>
      <c r="E40" s="46">
        <v>8441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9" si="9">SUM(D40:M40)</f>
        <v>8441</v>
      </c>
      <c r="O40" s="47">
        <f t="shared" si="7"/>
        <v>9.8964745055280037E-2</v>
      </c>
      <c r="P40" s="9"/>
    </row>
    <row r="41" spans="1:16">
      <c r="A41" s="12"/>
      <c r="B41" s="25">
        <v>342.1</v>
      </c>
      <c r="C41" s="20" t="s">
        <v>51</v>
      </c>
      <c r="D41" s="46">
        <v>339256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339256</v>
      </c>
      <c r="O41" s="47">
        <f t="shared" si="7"/>
        <v>3.9775362573716482</v>
      </c>
      <c r="P41" s="9"/>
    </row>
    <row r="42" spans="1:16">
      <c r="A42" s="12"/>
      <c r="B42" s="25">
        <v>342.2</v>
      </c>
      <c r="C42" s="20" t="s">
        <v>52</v>
      </c>
      <c r="D42" s="46">
        <v>22470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22470</v>
      </c>
      <c r="O42" s="47">
        <f t="shared" si="7"/>
        <v>0.26344483134606589</v>
      </c>
      <c r="P42" s="9"/>
    </row>
    <row r="43" spans="1:16">
      <c r="A43" s="12"/>
      <c r="B43" s="25">
        <v>342.6</v>
      </c>
      <c r="C43" s="20" t="s">
        <v>53</v>
      </c>
      <c r="D43" s="46">
        <v>2172123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2172123</v>
      </c>
      <c r="O43" s="47">
        <f t="shared" si="7"/>
        <v>25.466603355492243</v>
      </c>
      <c r="P43" s="9"/>
    </row>
    <row r="44" spans="1:16">
      <c r="A44" s="12"/>
      <c r="B44" s="25">
        <v>342.9</v>
      </c>
      <c r="C44" s="20" t="s">
        <v>54</v>
      </c>
      <c r="D44" s="46">
        <v>1278844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1278844</v>
      </c>
      <c r="O44" s="47">
        <f t="shared" si="7"/>
        <v>14.993539915350615</v>
      </c>
      <c r="P44" s="9"/>
    </row>
    <row r="45" spans="1:16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23466106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23466106</v>
      </c>
      <c r="O45" s="47">
        <f t="shared" si="7"/>
        <v>275.12346851441504</v>
      </c>
      <c r="P45" s="9"/>
    </row>
    <row r="46" spans="1:16">
      <c r="A46" s="12"/>
      <c r="B46" s="25">
        <v>343.4</v>
      </c>
      <c r="C46" s="20" t="s">
        <v>56</v>
      </c>
      <c r="D46" s="46">
        <v>49919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49919</v>
      </c>
      <c r="O46" s="47">
        <f t="shared" si="7"/>
        <v>0.58526491036779105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15344086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15344086</v>
      </c>
      <c r="O47" s="47">
        <f t="shared" si="7"/>
        <v>179.89853798084252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2072045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2072045</v>
      </c>
      <c r="O48" s="47">
        <f t="shared" si="7"/>
        <v>24.29325970478234</v>
      </c>
      <c r="P48" s="9"/>
    </row>
    <row r="49" spans="1:16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2118146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2118146</v>
      </c>
      <c r="O49" s="47">
        <f t="shared" si="7"/>
        <v>24.833761269975263</v>
      </c>
      <c r="P49" s="9"/>
    </row>
    <row r="50" spans="1:16">
      <c r="A50" s="12"/>
      <c r="B50" s="25">
        <v>343.8</v>
      </c>
      <c r="C50" s="20" t="s">
        <v>60</v>
      </c>
      <c r="D50" s="46">
        <v>0</v>
      </c>
      <c r="E50" s="46">
        <v>145239</v>
      </c>
      <c r="F50" s="46">
        <v>0</v>
      </c>
      <c r="G50" s="46">
        <v>0</v>
      </c>
      <c r="H50" s="46">
        <v>0</v>
      </c>
      <c r="I50" s="46">
        <v>237532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382771</v>
      </c>
      <c r="O50" s="47">
        <f t="shared" si="7"/>
        <v>4.4877188045912328</v>
      </c>
      <c r="P50" s="9"/>
    </row>
    <row r="51" spans="1:16">
      <c r="A51" s="12"/>
      <c r="B51" s="25">
        <v>343.9</v>
      </c>
      <c r="C51" s="20" t="s">
        <v>61</v>
      </c>
      <c r="D51" s="46">
        <v>159158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159158</v>
      </c>
      <c r="O51" s="47">
        <f t="shared" si="7"/>
        <v>1.8660147960559483</v>
      </c>
      <c r="P51" s="9"/>
    </row>
    <row r="52" spans="1:16">
      <c r="A52" s="12"/>
      <c r="B52" s="25">
        <v>347.1</v>
      </c>
      <c r="C52" s="20" t="s">
        <v>62</v>
      </c>
      <c r="D52" s="46">
        <v>76930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76930</v>
      </c>
      <c r="O52" s="47">
        <f t="shared" si="7"/>
        <v>0.9019497496863752</v>
      </c>
      <c r="P52" s="9"/>
    </row>
    <row r="53" spans="1:16">
      <c r="A53" s="12"/>
      <c r="B53" s="25">
        <v>347.2</v>
      </c>
      <c r="C53" s="20" t="s">
        <v>63</v>
      </c>
      <c r="D53" s="46">
        <v>2372430</v>
      </c>
      <c r="E53" s="46">
        <v>902618</v>
      </c>
      <c r="F53" s="46">
        <v>0</v>
      </c>
      <c r="G53" s="46">
        <v>0</v>
      </c>
      <c r="H53" s="46">
        <v>0</v>
      </c>
      <c r="I53" s="46">
        <v>2721691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5996739</v>
      </c>
      <c r="O53" s="47">
        <f t="shared" si="7"/>
        <v>70.307516443318917</v>
      </c>
      <c r="P53" s="9"/>
    </row>
    <row r="54" spans="1:16">
      <c r="A54" s="12"/>
      <c r="B54" s="25">
        <v>347.9</v>
      </c>
      <c r="C54" s="20" t="s">
        <v>64</v>
      </c>
      <c r="D54" s="46">
        <v>0</v>
      </c>
      <c r="E54" s="46">
        <v>817674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817674</v>
      </c>
      <c r="O54" s="47">
        <f t="shared" si="7"/>
        <v>9.5866483767718336</v>
      </c>
      <c r="P54" s="9"/>
    </row>
    <row r="55" spans="1:16">
      <c r="A55" s="12"/>
      <c r="B55" s="25">
        <v>349</v>
      </c>
      <c r="C55" s="20" t="s">
        <v>1</v>
      </c>
      <c r="D55" s="46">
        <v>5115706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5115706</v>
      </c>
      <c r="O55" s="47">
        <f t="shared" si="7"/>
        <v>59.978028677617154</v>
      </c>
      <c r="P55" s="9"/>
    </row>
    <row r="56" spans="1:16" ht="15.75">
      <c r="A56" s="29" t="s">
        <v>46</v>
      </c>
      <c r="B56" s="30"/>
      <c r="C56" s="31"/>
      <c r="D56" s="32">
        <f t="shared" ref="D56:M56" si="10">SUM(D57:D60)</f>
        <v>1323695</v>
      </c>
      <c r="E56" s="32">
        <f t="shared" si="10"/>
        <v>491738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1815433</v>
      </c>
      <c r="O56" s="45">
        <f t="shared" si="7"/>
        <v>21.284665799069092</v>
      </c>
      <c r="P56" s="10"/>
    </row>
    <row r="57" spans="1:16">
      <c r="A57" s="13"/>
      <c r="B57" s="39">
        <v>351.2</v>
      </c>
      <c r="C57" s="21" t="s">
        <v>102</v>
      </c>
      <c r="D57" s="46">
        <v>0</v>
      </c>
      <c r="E57" s="46">
        <v>491738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491738</v>
      </c>
      <c r="O57" s="47">
        <f t="shared" si="7"/>
        <v>5.765279682975156</v>
      </c>
      <c r="P57" s="9"/>
    </row>
    <row r="58" spans="1:16">
      <c r="A58" s="13"/>
      <c r="B58" s="39">
        <v>351.5</v>
      </c>
      <c r="C58" s="21" t="s">
        <v>67</v>
      </c>
      <c r="D58" s="46">
        <v>1109311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1109311</v>
      </c>
      <c r="O58" s="47">
        <f t="shared" si="7"/>
        <v>13.00588559436296</v>
      </c>
      <c r="P58" s="9"/>
    </row>
    <row r="59" spans="1:16">
      <c r="A59" s="13"/>
      <c r="B59" s="39">
        <v>352</v>
      </c>
      <c r="C59" s="21" t="s">
        <v>68</v>
      </c>
      <c r="D59" s="46">
        <v>82572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82572</v>
      </c>
      <c r="O59" s="47">
        <f t="shared" si="7"/>
        <v>0.96809820266610391</v>
      </c>
      <c r="P59" s="9"/>
    </row>
    <row r="60" spans="1:16">
      <c r="A60" s="13"/>
      <c r="B60" s="39">
        <v>354</v>
      </c>
      <c r="C60" s="21" t="s">
        <v>69</v>
      </c>
      <c r="D60" s="46">
        <v>131812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131812</v>
      </c>
      <c r="O60" s="47">
        <f t="shared" si="7"/>
        <v>1.5454023190648705</v>
      </c>
      <c r="P60" s="9"/>
    </row>
    <row r="61" spans="1:16" ht="15.75">
      <c r="A61" s="29" t="s">
        <v>4</v>
      </c>
      <c r="B61" s="30"/>
      <c r="C61" s="31"/>
      <c r="D61" s="32">
        <f t="shared" ref="D61:M61" si="11">SUM(D62:D69)</f>
        <v>2961739</v>
      </c>
      <c r="E61" s="32">
        <f t="shared" si="11"/>
        <v>2607359</v>
      </c>
      <c r="F61" s="32">
        <f t="shared" si="11"/>
        <v>279605</v>
      </c>
      <c r="G61" s="32">
        <f t="shared" si="11"/>
        <v>3808217</v>
      </c>
      <c r="H61" s="32">
        <f t="shared" si="11"/>
        <v>0</v>
      </c>
      <c r="I61" s="32">
        <f t="shared" si="11"/>
        <v>3929120</v>
      </c>
      <c r="J61" s="32">
        <f t="shared" si="11"/>
        <v>1105697</v>
      </c>
      <c r="K61" s="32">
        <f t="shared" si="11"/>
        <v>-39599624</v>
      </c>
      <c r="L61" s="32">
        <f t="shared" si="11"/>
        <v>0</v>
      </c>
      <c r="M61" s="32">
        <f t="shared" si="11"/>
        <v>0</v>
      </c>
      <c r="N61" s="32">
        <f>SUM(D61:M61)</f>
        <v>-24907887</v>
      </c>
      <c r="O61" s="45">
        <f t="shared" si="7"/>
        <v>-292.02732932362562</v>
      </c>
      <c r="P61" s="10"/>
    </row>
    <row r="62" spans="1:16">
      <c r="A62" s="12"/>
      <c r="B62" s="25">
        <v>361.1</v>
      </c>
      <c r="C62" s="20" t="s">
        <v>70</v>
      </c>
      <c r="D62" s="46">
        <v>2724622</v>
      </c>
      <c r="E62" s="46">
        <v>1276164</v>
      </c>
      <c r="F62" s="46">
        <v>279605</v>
      </c>
      <c r="G62" s="46">
        <v>1328566</v>
      </c>
      <c r="H62" s="46">
        <v>0</v>
      </c>
      <c r="I62" s="46">
        <v>2807587</v>
      </c>
      <c r="J62" s="46">
        <v>1097985</v>
      </c>
      <c r="K62" s="46">
        <v>-57080122</v>
      </c>
      <c r="L62" s="46">
        <v>0</v>
      </c>
      <c r="M62" s="46">
        <v>0</v>
      </c>
      <c r="N62" s="46">
        <f>SUM(D62:M62)</f>
        <v>-47565593</v>
      </c>
      <c r="O62" s="47">
        <f t="shared" si="7"/>
        <v>-557.67288054119331</v>
      </c>
      <c r="P62" s="9"/>
    </row>
    <row r="63" spans="1:16">
      <c r="A63" s="12"/>
      <c r="B63" s="25">
        <v>362</v>
      </c>
      <c r="C63" s="20" t="s">
        <v>71</v>
      </c>
      <c r="D63" s="46">
        <v>0</v>
      </c>
      <c r="E63" s="46">
        <v>1208198</v>
      </c>
      <c r="F63" s="46">
        <v>0</v>
      </c>
      <c r="G63" s="46">
        <v>0</v>
      </c>
      <c r="H63" s="46">
        <v>0</v>
      </c>
      <c r="I63" s="46">
        <v>68629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2">SUM(D63:M63)</f>
        <v>1276827</v>
      </c>
      <c r="O63" s="47">
        <f t="shared" si="7"/>
        <v>14.969892019274734</v>
      </c>
      <c r="P63" s="9"/>
    </row>
    <row r="64" spans="1:16">
      <c r="A64" s="12"/>
      <c r="B64" s="25">
        <v>363.11</v>
      </c>
      <c r="C64" s="20" t="s">
        <v>25</v>
      </c>
      <c r="D64" s="46">
        <v>0</v>
      </c>
      <c r="E64" s="46">
        <v>0</v>
      </c>
      <c r="F64" s="46">
        <v>0</v>
      </c>
      <c r="G64" s="46">
        <v>1166448</v>
      </c>
      <c r="H64" s="46">
        <v>0</v>
      </c>
      <c r="I64" s="46">
        <v>976537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2142985</v>
      </c>
      <c r="O64" s="47">
        <f t="shared" si="7"/>
        <v>25.124980948026217</v>
      </c>
      <c r="P64" s="9"/>
    </row>
    <row r="65" spans="1:119">
      <c r="A65" s="12"/>
      <c r="B65" s="25">
        <v>363.12</v>
      </c>
      <c r="C65" s="20" t="s">
        <v>26</v>
      </c>
      <c r="D65" s="46">
        <v>0</v>
      </c>
      <c r="E65" s="46">
        <v>0</v>
      </c>
      <c r="F65" s="46">
        <v>0</v>
      </c>
      <c r="G65" s="46">
        <v>13182</v>
      </c>
      <c r="H65" s="46">
        <v>0</v>
      </c>
      <c r="I65" s="46">
        <v>24702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37884</v>
      </c>
      <c r="O65" s="47">
        <f t="shared" si="7"/>
        <v>0.44416306144701206</v>
      </c>
      <c r="P65" s="9"/>
    </row>
    <row r="66" spans="1:119">
      <c r="A66" s="12"/>
      <c r="B66" s="25">
        <v>364</v>
      </c>
      <c r="C66" s="20" t="s">
        <v>72</v>
      </c>
      <c r="D66" s="46">
        <v>93818</v>
      </c>
      <c r="E66" s="46">
        <v>0</v>
      </c>
      <c r="F66" s="46">
        <v>0</v>
      </c>
      <c r="G66" s="46">
        <v>0</v>
      </c>
      <c r="H66" s="46">
        <v>0</v>
      </c>
      <c r="I66" s="46">
        <v>39137</v>
      </c>
      <c r="J66" s="46">
        <v>7712</v>
      </c>
      <c r="K66" s="46">
        <v>0</v>
      </c>
      <c r="L66" s="46">
        <v>0</v>
      </c>
      <c r="M66" s="46">
        <v>0</v>
      </c>
      <c r="N66" s="46">
        <f t="shared" si="12"/>
        <v>140667</v>
      </c>
      <c r="O66" s="47">
        <f t="shared" si="7"/>
        <v>1.649220920825859</v>
      </c>
      <c r="P66" s="9"/>
    </row>
    <row r="67" spans="1:119">
      <c r="A67" s="12"/>
      <c r="B67" s="25">
        <v>366</v>
      </c>
      <c r="C67" s="20" t="s">
        <v>73</v>
      </c>
      <c r="D67" s="46">
        <v>0</v>
      </c>
      <c r="E67" s="46">
        <v>57316</v>
      </c>
      <c r="F67" s="46">
        <v>0</v>
      </c>
      <c r="G67" s="46">
        <v>1300021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1357337</v>
      </c>
      <c r="O67" s="47">
        <f t="shared" si="7"/>
        <v>15.913814732744774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17480498</v>
      </c>
      <c r="L68" s="46">
        <v>0</v>
      </c>
      <c r="M68" s="46">
        <v>0</v>
      </c>
      <c r="N68" s="46">
        <f t="shared" si="12"/>
        <v>17480498</v>
      </c>
      <c r="O68" s="47">
        <f t="shared" si="7"/>
        <v>204.94645516044693</v>
      </c>
      <c r="P68" s="9"/>
    </row>
    <row r="69" spans="1:119">
      <c r="A69" s="12"/>
      <c r="B69" s="25">
        <v>369.9</v>
      </c>
      <c r="C69" s="20" t="s">
        <v>75</v>
      </c>
      <c r="D69" s="46">
        <v>143299</v>
      </c>
      <c r="E69" s="46">
        <v>65681</v>
      </c>
      <c r="F69" s="46">
        <v>0</v>
      </c>
      <c r="G69" s="46">
        <v>0</v>
      </c>
      <c r="H69" s="46">
        <v>0</v>
      </c>
      <c r="I69" s="46">
        <v>12528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221508</v>
      </c>
      <c r="O69" s="47">
        <f>(N69/O$75)</f>
        <v>2.5970243748021526</v>
      </c>
      <c r="P69" s="9"/>
    </row>
    <row r="70" spans="1:119" ht="15.75">
      <c r="A70" s="29" t="s">
        <v>47</v>
      </c>
      <c r="B70" s="30"/>
      <c r="C70" s="31"/>
      <c r="D70" s="32">
        <f t="shared" ref="D70:M70" si="13">SUM(D71:D72)</f>
        <v>20000</v>
      </c>
      <c r="E70" s="32">
        <f t="shared" si="13"/>
        <v>2380853</v>
      </c>
      <c r="F70" s="32">
        <f t="shared" si="13"/>
        <v>9553700</v>
      </c>
      <c r="G70" s="32">
        <f t="shared" si="13"/>
        <v>14842700</v>
      </c>
      <c r="H70" s="32">
        <f t="shared" si="13"/>
        <v>0</v>
      </c>
      <c r="I70" s="32">
        <f t="shared" si="13"/>
        <v>2976363</v>
      </c>
      <c r="J70" s="32">
        <f t="shared" si="13"/>
        <v>2151000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31924616</v>
      </c>
      <c r="O70" s="45">
        <f>(N70/O$75)</f>
        <v>374.2935059149051</v>
      </c>
      <c r="P70" s="9"/>
    </row>
    <row r="71" spans="1:119">
      <c r="A71" s="12"/>
      <c r="B71" s="25">
        <v>381</v>
      </c>
      <c r="C71" s="20" t="s">
        <v>76</v>
      </c>
      <c r="D71" s="46">
        <v>20000</v>
      </c>
      <c r="E71" s="46">
        <v>2380853</v>
      </c>
      <c r="F71" s="46">
        <v>9553700</v>
      </c>
      <c r="G71" s="46">
        <v>14842700</v>
      </c>
      <c r="H71" s="46">
        <v>0</v>
      </c>
      <c r="I71" s="46">
        <v>429400</v>
      </c>
      <c r="J71" s="46">
        <v>2151000</v>
      </c>
      <c r="K71" s="46">
        <v>0</v>
      </c>
      <c r="L71" s="46">
        <v>0</v>
      </c>
      <c r="M71" s="46">
        <v>0</v>
      </c>
      <c r="N71" s="46">
        <f>SUM(D71:M71)</f>
        <v>29377653</v>
      </c>
      <c r="O71" s="47">
        <f>(N71/O$75)</f>
        <v>344.43216911118145</v>
      </c>
      <c r="P71" s="9"/>
    </row>
    <row r="72" spans="1:119" ht="15.75" thickBot="1">
      <c r="A72" s="12"/>
      <c r="B72" s="25">
        <v>389.4</v>
      </c>
      <c r="C72" s="20" t="s">
        <v>123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2546963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2546963</v>
      </c>
      <c r="O72" s="47">
        <f>(N72/O$75)</f>
        <v>29.861336803723635</v>
      </c>
      <c r="P72" s="9"/>
    </row>
    <row r="73" spans="1:119" ht="16.5" thickBot="1">
      <c r="A73" s="14" t="s">
        <v>65</v>
      </c>
      <c r="B73" s="23"/>
      <c r="C73" s="22"/>
      <c r="D73" s="15">
        <f t="shared" ref="D73:M73" si="14">SUM(D5,D16,D23,D38,D56,D61,D70)</f>
        <v>132962239</v>
      </c>
      <c r="E73" s="15">
        <f t="shared" si="14"/>
        <v>27862516</v>
      </c>
      <c r="F73" s="15">
        <f t="shared" si="14"/>
        <v>15361505</v>
      </c>
      <c r="G73" s="15">
        <f t="shared" si="14"/>
        <v>29245622</v>
      </c>
      <c r="H73" s="15">
        <f t="shared" si="14"/>
        <v>0</v>
      </c>
      <c r="I73" s="15">
        <f t="shared" si="14"/>
        <v>53045554</v>
      </c>
      <c r="J73" s="15">
        <f t="shared" si="14"/>
        <v>23649567</v>
      </c>
      <c r="K73" s="15">
        <f t="shared" si="14"/>
        <v>-39599624</v>
      </c>
      <c r="L73" s="15">
        <f t="shared" si="14"/>
        <v>0</v>
      </c>
      <c r="M73" s="15">
        <f t="shared" si="14"/>
        <v>0</v>
      </c>
      <c r="N73" s="15">
        <f>SUM(D73:M73)</f>
        <v>242527379</v>
      </c>
      <c r="O73" s="38">
        <f>(N73/O$75)</f>
        <v>2843.4617026016203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124</v>
      </c>
      <c r="M75" s="51"/>
      <c r="N75" s="51"/>
      <c r="O75" s="43">
        <v>85293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93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1"/>
      <c r="M3" s="72"/>
      <c r="N3" s="36"/>
      <c r="O3" s="37"/>
      <c r="P3" s="73" t="s">
        <v>152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153</v>
      </c>
      <c r="N4" s="35" t="s">
        <v>10</v>
      </c>
      <c r="O4" s="35" t="s">
        <v>154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 t="shared" ref="D5:N5" si="0">SUM(D6:D15)</f>
        <v>103716210</v>
      </c>
      <c r="E5" s="27">
        <f t="shared" si="0"/>
        <v>17912324</v>
      </c>
      <c r="F5" s="27">
        <f t="shared" si="0"/>
        <v>2720333</v>
      </c>
      <c r="G5" s="27">
        <f t="shared" si="0"/>
        <v>16438839</v>
      </c>
      <c r="H5" s="27">
        <f t="shared" si="0"/>
        <v>0</v>
      </c>
      <c r="I5" s="27">
        <f t="shared" si="0"/>
        <v>0</v>
      </c>
      <c r="J5" s="27">
        <f t="shared" si="0"/>
        <v>3711634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144499340</v>
      </c>
      <c r="P5" s="33">
        <f t="shared" ref="P5:P36" si="1">(O5/P$77)</f>
        <v>1473.7912816433102</v>
      </c>
      <c r="Q5" s="6"/>
    </row>
    <row r="6" spans="1:134">
      <c r="A6" s="12"/>
      <c r="B6" s="25">
        <v>311</v>
      </c>
      <c r="C6" s="20" t="s">
        <v>3</v>
      </c>
      <c r="D6" s="46">
        <v>81848156</v>
      </c>
      <c r="E6" s="46">
        <v>15780347</v>
      </c>
      <c r="F6" s="46">
        <v>2720333</v>
      </c>
      <c r="G6" s="46">
        <v>7181262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107530098</v>
      </c>
      <c r="P6" s="47">
        <f t="shared" si="1"/>
        <v>1096.7311058074781</v>
      </c>
      <c r="Q6" s="9"/>
    </row>
    <row r="7" spans="1:134">
      <c r="A7" s="12"/>
      <c r="B7" s="25">
        <v>312.41000000000003</v>
      </c>
      <c r="C7" s="20" t="s">
        <v>156</v>
      </c>
      <c r="D7" s="46">
        <v>0</v>
      </c>
      <c r="E7" s="46">
        <v>2131977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2131977</v>
      </c>
      <c r="P7" s="47">
        <f t="shared" si="1"/>
        <v>21.744660669481672</v>
      </c>
      <c r="Q7" s="9"/>
    </row>
    <row r="8" spans="1:134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3711634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3711634</v>
      </c>
      <c r="P8" s="47">
        <f t="shared" si="1"/>
        <v>37.856047161536424</v>
      </c>
      <c r="Q8" s="9"/>
    </row>
    <row r="9" spans="1:134">
      <c r="A9" s="12"/>
      <c r="B9" s="25">
        <v>312.63</v>
      </c>
      <c r="C9" s="20" t="s">
        <v>157</v>
      </c>
      <c r="D9" s="46">
        <v>0</v>
      </c>
      <c r="E9" s="46">
        <v>0</v>
      </c>
      <c r="F9" s="46">
        <v>0</v>
      </c>
      <c r="G9" s="46">
        <v>7645253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7645253</v>
      </c>
      <c r="P9" s="47">
        <f t="shared" si="1"/>
        <v>77.976184648022354</v>
      </c>
      <c r="Q9" s="9"/>
    </row>
    <row r="10" spans="1:134">
      <c r="A10" s="12"/>
      <c r="B10" s="25">
        <v>314.10000000000002</v>
      </c>
      <c r="C10" s="20" t="s">
        <v>12</v>
      </c>
      <c r="D10" s="46">
        <v>11671853</v>
      </c>
      <c r="E10" s="46">
        <v>0</v>
      </c>
      <c r="F10" s="46">
        <v>0</v>
      </c>
      <c r="G10" s="46">
        <v>1297311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12969164</v>
      </c>
      <c r="P10" s="47">
        <f t="shared" si="1"/>
        <v>132.27631927870593</v>
      </c>
      <c r="Q10" s="9"/>
    </row>
    <row r="11" spans="1:134">
      <c r="A11" s="12"/>
      <c r="B11" s="25">
        <v>314.3</v>
      </c>
      <c r="C11" s="20" t="s">
        <v>13</v>
      </c>
      <c r="D11" s="46">
        <v>2274829</v>
      </c>
      <c r="E11" s="46">
        <v>0</v>
      </c>
      <c r="F11" s="46">
        <v>0</v>
      </c>
      <c r="G11" s="46">
        <v>260023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2534852</v>
      </c>
      <c r="P11" s="47">
        <f t="shared" si="1"/>
        <v>25.853701323868389</v>
      </c>
      <c r="Q11" s="9"/>
    </row>
    <row r="12" spans="1:134">
      <c r="A12" s="12"/>
      <c r="B12" s="25">
        <v>314.39999999999998</v>
      </c>
      <c r="C12" s="20" t="s">
        <v>15</v>
      </c>
      <c r="D12" s="46">
        <v>318904</v>
      </c>
      <c r="E12" s="46">
        <v>0</v>
      </c>
      <c r="F12" s="46">
        <v>0</v>
      </c>
      <c r="G12" s="46">
        <v>34915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353819</v>
      </c>
      <c r="P12" s="47">
        <f t="shared" si="1"/>
        <v>3.6087040776778245</v>
      </c>
      <c r="Q12" s="9"/>
    </row>
    <row r="13" spans="1:134">
      <c r="A13" s="12"/>
      <c r="B13" s="25">
        <v>314.8</v>
      </c>
      <c r="C13" s="20" t="s">
        <v>16</v>
      </c>
      <c r="D13" s="46">
        <v>178714</v>
      </c>
      <c r="E13" s="46">
        <v>0</v>
      </c>
      <c r="F13" s="46">
        <v>0</v>
      </c>
      <c r="G13" s="46">
        <v>20075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198789</v>
      </c>
      <c r="P13" s="47">
        <f t="shared" si="1"/>
        <v>2.0275074964812436</v>
      </c>
      <c r="Q13" s="9"/>
    </row>
    <row r="14" spans="1:134">
      <c r="A14" s="12"/>
      <c r="B14" s="25">
        <v>315.2</v>
      </c>
      <c r="C14" s="20" t="s">
        <v>158</v>
      </c>
      <c r="D14" s="46">
        <v>5752927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5752927</v>
      </c>
      <c r="P14" s="47">
        <f t="shared" si="1"/>
        <v>58.67579503498358</v>
      </c>
      <c r="Q14" s="9"/>
    </row>
    <row r="15" spans="1:134">
      <c r="A15" s="12"/>
      <c r="B15" s="25">
        <v>316</v>
      </c>
      <c r="C15" s="20" t="s">
        <v>109</v>
      </c>
      <c r="D15" s="46">
        <v>1670827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1670827</v>
      </c>
      <c r="P15" s="47">
        <f t="shared" si="1"/>
        <v>17.041256145074762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SUM(D17:D24)</f>
        <v>37579484</v>
      </c>
      <c r="E16" s="32">
        <f t="shared" si="3"/>
        <v>0</v>
      </c>
      <c r="F16" s="32">
        <f t="shared" si="3"/>
        <v>0</v>
      </c>
      <c r="G16" s="32">
        <f t="shared" si="3"/>
        <v>1530233</v>
      </c>
      <c r="H16" s="32">
        <f t="shared" si="3"/>
        <v>0</v>
      </c>
      <c r="I16" s="32">
        <f t="shared" si="3"/>
        <v>6978238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46087955</v>
      </c>
      <c r="P16" s="45">
        <f t="shared" si="1"/>
        <v>470.06461252881303</v>
      </c>
      <c r="Q16" s="10"/>
    </row>
    <row r="17" spans="1:17">
      <c r="A17" s="12"/>
      <c r="B17" s="25">
        <v>322</v>
      </c>
      <c r="C17" s="20" t="s">
        <v>159</v>
      </c>
      <c r="D17" s="46">
        <v>20053062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20053062</v>
      </c>
      <c r="P17" s="47">
        <f t="shared" si="1"/>
        <v>204.52707912612448</v>
      </c>
      <c r="Q17" s="9"/>
    </row>
    <row r="18" spans="1:17">
      <c r="A18" s="12"/>
      <c r="B18" s="25">
        <v>323.10000000000002</v>
      </c>
      <c r="C18" s="20" t="s">
        <v>19</v>
      </c>
      <c r="D18" s="46">
        <v>9790751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4">SUM(D18:N18)</f>
        <v>9790751</v>
      </c>
      <c r="P18" s="47">
        <f t="shared" si="1"/>
        <v>99.858749974501762</v>
      </c>
      <c r="Q18" s="9"/>
    </row>
    <row r="19" spans="1:17">
      <c r="A19" s="12"/>
      <c r="B19" s="25">
        <v>323.39999999999998</v>
      </c>
      <c r="C19" s="20" t="s">
        <v>20</v>
      </c>
      <c r="D19" s="46">
        <v>241110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241110</v>
      </c>
      <c r="P19" s="47">
        <f t="shared" si="1"/>
        <v>2.459151826693593</v>
      </c>
      <c r="Q19" s="9"/>
    </row>
    <row r="20" spans="1:17">
      <c r="A20" s="12"/>
      <c r="B20" s="25">
        <v>323.5</v>
      </c>
      <c r="C20" s="20" t="s">
        <v>21</v>
      </c>
      <c r="D20" s="46">
        <v>1641596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1641596</v>
      </c>
      <c r="P20" s="47">
        <f t="shared" si="1"/>
        <v>16.743120576056135</v>
      </c>
      <c r="Q20" s="9"/>
    </row>
    <row r="21" spans="1:17">
      <c r="A21" s="12"/>
      <c r="B21" s="25">
        <v>323.7</v>
      </c>
      <c r="C21" s="20" t="s">
        <v>22</v>
      </c>
      <c r="D21" s="46">
        <v>1569222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1569222</v>
      </c>
      <c r="P21" s="47">
        <f t="shared" si="1"/>
        <v>16.004956856985498</v>
      </c>
      <c r="Q21" s="9"/>
    </row>
    <row r="22" spans="1:17">
      <c r="A22" s="12"/>
      <c r="B22" s="25">
        <v>325.10000000000002</v>
      </c>
      <c r="C22" s="20" t="s">
        <v>25</v>
      </c>
      <c r="D22" s="46">
        <v>0</v>
      </c>
      <c r="E22" s="46">
        <v>0</v>
      </c>
      <c r="F22" s="46">
        <v>0</v>
      </c>
      <c r="G22" s="46">
        <v>1530233</v>
      </c>
      <c r="H22" s="46">
        <v>0</v>
      </c>
      <c r="I22" s="46">
        <v>18173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1548406</v>
      </c>
      <c r="P22" s="47">
        <f t="shared" si="1"/>
        <v>15.792648348734268</v>
      </c>
      <c r="Q22" s="9"/>
    </row>
    <row r="23" spans="1:17">
      <c r="A23" s="12"/>
      <c r="B23" s="25">
        <v>325.2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4393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4393</v>
      </c>
      <c r="P23" s="47">
        <f t="shared" si="1"/>
        <v>4.480549945943741E-2</v>
      </c>
      <c r="Q23" s="9"/>
    </row>
    <row r="24" spans="1:17">
      <c r="A24" s="12"/>
      <c r="B24" s="25">
        <v>329.5</v>
      </c>
      <c r="C24" s="20" t="s">
        <v>160</v>
      </c>
      <c r="D24" s="46">
        <v>4283743</v>
      </c>
      <c r="E24" s="46">
        <v>0</v>
      </c>
      <c r="F24" s="46">
        <v>0</v>
      </c>
      <c r="G24" s="46">
        <v>0</v>
      </c>
      <c r="H24" s="46">
        <v>0</v>
      </c>
      <c r="I24" s="46">
        <v>6955672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11239415</v>
      </c>
      <c r="P24" s="47">
        <f t="shared" si="1"/>
        <v>114.63410032025784</v>
      </c>
      <c r="Q24" s="9"/>
    </row>
    <row r="25" spans="1:17" ht="15.75">
      <c r="A25" s="29" t="s">
        <v>161</v>
      </c>
      <c r="B25" s="30"/>
      <c r="C25" s="31"/>
      <c r="D25" s="32">
        <f t="shared" ref="D25:N25" si="5">SUM(D26:D35)</f>
        <v>28940805</v>
      </c>
      <c r="E25" s="32">
        <f t="shared" si="5"/>
        <v>17213266</v>
      </c>
      <c r="F25" s="32">
        <f t="shared" si="5"/>
        <v>0</v>
      </c>
      <c r="G25" s="32">
        <f t="shared" si="5"/>
        <v>727688</v>
      </c>
      <c r="H25" s="32">
        <f t="shared" si="5"/>
        <v>0</v>
      </c>
      <c r="I25" s="32">
        <f t="shared" si="5"/>
        <v>79336</v>
      </c>
      <c r="J25" s="32">
        <f t="shared" si="5"/>
        <v>57555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47018650</v>
      </c>
      <c r="P25" s="45">
        <f t="shared" si="1"/>
        <v>479.55704465251006</v>
      </c>
      <c r="Q25" s="10"/>
    </row>
    <row r="26" spans="1:17">
      <c r="A26" s="12"/>
      <c r="B26" s="25">
        <v>331.2</v>
      </c>
      <c r="C26" s="20" t="s">
        <v>99</v>
      </c>
      <c r="D26" s="46">
        <v>532765</v>
      </c>
      <c r="E26" s="46">
        <v>1310998</v>
      </c>
      <c r="F26" s="46">
        <v>0</v>
      </c>
      <c r="G26" s="46">
        <v>18435</v>
      </c>
      <c r="H26" s="46">
        <v>0</v>
      </c>
      <c r="I26" s="46">
        <v>22140</v>
      </c>
      <c r="J26" s="46">
        <v>57555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1941893</v>
      </c>
      <c r="P26" s="47">
        <f t="shared" si="1"/>
        <v>19.805938029088388</v>
      </c>
      <c r="Q26" s="9"/>
    </row>
    <row r="27" spans="1:17">
      <c r="A27" s="12"/>
      <c r="B27" s="25">
        <v>334.2</v>
      </c>
      <c r="C27" s="20" t="s">
        <v>90</v>
      </c>
      <c r="D27" s="46">
        <v>0</v>
      </c>
      <c r="E27" s="46">
        <v>271435</v>
      </c>
      <c r="F27" s="46">
        <v>0</v>
      </c>
      <c r="G27" s="46">
        <v>144716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6">SUM(D27:N27)</f>
        <v>416151</v>
      </c>
      <c r="P27" s="47">
        <f t="shared" si="1"/>
        <v>4.2444464843032863</v>
      </c>
      <c r="Q27" s="9"/>
    </row>
    <row r="28" spans="1:17">
      <c r="A28" s="12"/>
      <c r="B28" s="25">
        <v>335.14</v>
      </c>
      <c r="C28" s="20" t="s">
        <v>111</v>
      </c>
      <c r="D28" s="46">
        <v>1073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1073</v>
      </c>
      <c r="P28" s="47">
        <f t="shared" si="1"/>
        <v>1.0943842686086122E-2</v>
      </c>
      <c r="Q28" s="9"/>
    </row>
    <row r="29" spans="1:17">
      <c r="A29" s="12"/>
      <c r="B29" s="25">
        <v>335.15</v>
      </c>
      <c r="C29" s="20" t="s">
        <v>112</v>
      </c>
      <c r="D29" s="46">
        <v>135511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135511</v>
      </c>
      <c r="P29" s="47">
        <f t="shared" si="1"/>
        <v>1.3821165575342187</v>
      </c>
      <c r="Q29" s="9"/>
    </row>
    <row r="30" spans="1:17">
      <c r="A30" s="12"/>
      <c r="B30" s="25">
        <v>335.18</v>
      </c>
      <c r="C30" s="20" t="s">
        <v>162</v>
      </c>
      <c r="D30" s="46">
        <v>8365178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8365178</v>
      </c>
      <c r="P30" s="47">
        <f t="shared" si="1"/>
        <v>85.31891153132203</v>
      </c>
      <c r="Q30" s="9"/>
    </row>
    <row r="31" spans="1:17">
      <c r="A31" s="12"/>
      <c r="B31" s="25">
        <v>335.19</v>
      </c>
      <c r="C31" s="20" t="s">
        <v>114</v>
      </c>
      <c r="D31" s="46">
        <v>3188714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3188714</v>
      </c>
      <c r="P31" s="47">
        <f t="shared" si="1"/>
        <v>32.522632233849414</v>
      </c>
      <c r="Q31" s="9"/>
    </row>
    <row r="32" spans="1:17">
      <c r="A32" s="12"/>
      <c r="B32" s="25">
        <v>335.23</v>
      </c>
      <c r="C32" s="20" t="s">
        <v>163</v>
      </c>
      <c r="D32" s="46">
        <v>137665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137665</v>
      </c>
      <c r="P32" s="47">
        <f t="shared" si="1"/>
        <v>1.4040858372600615</v>
      </c>
      <c r="Q32" s="9"/>
    </row>
    <row r="33" spans="1:17">
      <c r="A33" s="12"/>
      <c r="B33" s="25">
        <v>335.48</v>
      </c>
      <c r="C33" s="20" t="s">
        <v>100</v>
      </c>
      <c r="D33" s="46">
        <v>119498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119498</v>
      </c>
      <c r="P33" s="47">
        <f t="shared" si="1"/>
        <v>1.2187952593680518</v>
      </c>
      <c r="Q33" s="9"/>
    </row>
    <row r="34" spans="1:17">
      <c r="A34" s="12"/>
      <c r="B34" s="25">
        <v>335.9</v>
      </c>
      <c r="C34" s="20" t="s">
        <v>38</v>
      </c>
      <c r="D34" s="46">
        <v>687675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687675</v>
      </c>
      <c r="P34" s="47">
        <f t="shared" si="1"/>
        <v>7.0137996450645614</v>
      </c>
      <c r="Q34" s="9"/>
    </row>
    <row r="35" spans="1:17">
      <c r="A35" s="12"/>
      <c r="B35" s="25">
        <v>338</v>
      </c>
      <c r="C35" s="20" t="s">
        <v>40</v>
      </c>
      <c r="D35" s="46">
        <v>15772726</v>
      </c>
      <c r="E35" s="46">
        <v>15630833</v>
      </c>
      <c r="F35" s="46">
        <v>0</v>
      </c>
      <c r="G35" s="46">
        <v>564537</v>
      </c>
      <c r="H35" s="46">
        <v>0</v>
      </c>
      <c r="I35" s="46">
        <v>57196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32025292</v>
      </c>
      <c r="P35" s="47">
        <f t="shared" si="1"/>
        <v>326.63537523203394</v>
      </c>
      <c r="Q35" s="9"/>
    </row>
    <row r="36" spans="1:17" ht="15.75">
      <c r="A36" s="29" t="s">
        <v>45</v>
      </c>
      <c r="B36" s="30"/>
      <c r="C36" s="31"/>
      <c r="D36" s="32">
        <f t="shared" ref="D36:N36" si="7">SUM(D37:D54)</f>
        <v>30307863</v>
      </c>
      <c r="E36" s="32">
        <f t="shared" si="7"/>
        <v>3664860</v>
      </c>
      <c r="F36" s="32">
        <f t="shared" si="7"/>
        <v>0</v>
      </c>
      <c r="G36" s="32">
        <f t="shared" si="7"/>
        <v>0</v>
      </c>
      <c r="H36" s="32">
        <f t="shared" si="7"/>
        <v>238020</v>
      </c>
      <c r="I36" s="32">
        <f t="shared" si="7"/>
        <v>74948554</v>
      </c>
      <c r="J36" s="32">
        <f t="shared" si="7"/>
        <v>39065009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148224306</v>
      </c>
      <c r="P36" s="45">
        <f t="shared" si="1"/>
        <v>1511.7833057952389</v>
      </c>
      <c r="Q36" s="10"/>
    </row>
    <row r="37" spans="1:17">
      <c r="A37" s="12"/>
      <c r="B37" s="25">
        <v>341.2</v>
      </c>
      <c r="C37" s="20" t="s">
        <v>115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39065009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54" si="8">SUM(D37:N37)</f>
        <v>39065009</v>
      </c>
      <c r="P37" s="47">
        <f t="shared" ref="P37:P68" si="9">(O37/P$77)</f>
        <v>398.43552006201173</v>
      </c>
      <c r="Q37" s="9"/>
    </row>
    <row r="38" spans="1:17">
      <c r="A38" s="12"/>
      <c r="B38" s="25">
        <v>341.3</v>
      </c>
      <c r="C38" s="20" t="s">
        <v>134</v>
      </c>
      <c r="D38" s="46">
        <v>10551706</v>
      </c>
      <c r="E38" s="46">
        <v>225827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10777533</v>
      </c>
      <c r="P38" s="47">
        <f t="shared" si="9"/>
        <v>109.92322991249006</v>
      </c>
      <c r="Q38" s="9"/>
    </row>
    <row r="39" spans="1:17">
      <c r="A39" s="12"/>
      <c r="B39" s="25">
        <v>342.1</v>
      </c>
      <c r="C39" s="20" t="s">
        <v>51</v>
      </c>
      <c r="D39" s="46">
        <v>293371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293371</v>
      </c>
      <c r="P39" s="47">
        <f t="shared" si="9"/>
        <v>2.992177141341819</v>
      </c>
      <c r="Q39" s="9"/>
    </row>
    <row r="40" spans="1:17">
      <c r="A40" s="12"/>
      <c r="B40" s="25">
        <v>342.6</v>
      </c>
      <c r="C40" s="20" t="s">
        <v>53</v>
      </c>
      <c r="D40" s="46">
        <v>2466362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2466362</v>
      </c>
      <c r="P40" s="47">
        <f t="shared" si="9"/>
        <v>25.155151663504885</v>
      </c>
      <c r="Q40" s="9"/>
    </row>
    <row r="41" spans="1:17">
      <c r="A41" s="12"/>
      <c r="B41" s="25">
        <v>342.9</v>
      </c>
      <c r="C41" s="20" t="s">
        <v>54</v>
      </c>
      <c r="D41" s="46">
        <v>12621753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12621753</v>
      </c>
      <c r="P41" s="47">
        <f t="shared" si="9"/>
        <v>128.73297227831833</v>
      </c>
      <c r="Q41" s="9"/>
    </row>
    <row r="42" spans="1:17">
      <c r="A42" s="12"/>
      <c r="B42" s="25">
        <v>343.3</v>
      </c>
      <c r="C42" s="20" t="s">
        <v>55</v>
      </c>
      <c r="D42" s="46">
        <v>3016</v>
      </c>
      <c r="E42" s="46">
        <v>0</v>
      </c>
      <c r="F42" s="46">
        <v>0</v>
      </c>
      <c r="G42" s="46">
        <v>0</v>
      </c>
      <c r="H42" s="46">
        <v>0</v>
      </c>
      <c r="I42" s="46">
        <v>34248931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34251947</v>
      </c>
      <c r="P42" s="47">
        <f t="shared" si="9"/>
        <v>349.34568467862022</v>
      </c>
      <c r="Q42" s="9"/>
    </row>
    <row r="43" spans="1:17">
      <c r="A43" s="12"/>
      <c r="B43" s="25">
        <v>343.4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10921592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10921592</v>
      </c>
      <c r="P43" s="47">
        <f t="shared" si="9"/>
        <v>111.39253003692144</v>
      </c>
      <c r="Q43" s="9"/>
    </row>
    <row r="44" spans="1:17">
      <c r="A44" s="12"/>
      <c r="B44" s="25">
        <v>343.5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23670557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23670557</v>
      </c>
      <c r="P44" s="47">
        <f t="shared" si="9"/>
        <v>241.42297493013484</v>
      </c>
      <c r="Q44" s="9"/>
    </row>
    <row r="45" spans="1:17">
      <c r="A45" s="12"/>
      <c r="B45" s="25">
        <v>343.6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35157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35157</v>
      </c>
      <c r="P45" s="47">
        <f t="shared" si="9"/>
        <v>0.35857658650021418</v>
      </c>
      <c r="Q45" s="9"/>
    </row>
    <row r="46" spans="1:17">
      <c r="A46" s="12"/>
      <c r="B46" s="25">
        <v>343.7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3020969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3020969</v>
      </c>
      <c r="P46" s="47">
        <f t="shared" si="9"/>
        <v>30.811751626787427</v>
      </c>
      <c r="Q46" s="9"/>
    </row>
    <row r="47" spans="1:17">
      <c r="A47" s="12"/>
      <c r="B47" s="25">
        <v>343.8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238020</v>
      </c>
      <c r="I47" s="46">
        <v>189972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427992</v>
      </c>
      <c r="P47" s="47">
        <f t="shared" si="9"/>
        <v>4.3652163270301694</v>
      </c>
      <c r="Q47" s="9"/>
    </row>
    <row r="48" spans="1:17">
      <c r="A48" s="12"/>
      <c r="B48" s="25">
        <v>343.9</v>
      </c>
      <c r="C48" s="20" t="s">
        <v>61</v>
      </c>
      <c r="D48" s="46">
        <v>249766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249766</v>
      </c>
      <c r="P48" s="47">
        <f t="shared" si="9"/>
        <v>2.5474369173653182</v>
      </c>
      <c r="Q48" s="9"/>
    </row>
    <row r="49" spans="1:17">
      <c r="A49" s="12"/>
      <c r="B49" s="25">
        <v>344.3</v>
      </c>
      <c r="C49" s="20" t="s">
        <v>135</v>
      </c>
      <c r="D49" s="46">
        <v>35268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35268</v>
      </c>
      <c r="P49" s="47">
        <f t="shared" si="9"/>
        <v>0.35970870815739553</v>
      </c>
      <c r="Q49" s="9"/>
    </row>
    <row r="50" spans="1:17">
      <c r="A50" s="12"/>
      <c r="B50" s="25">
        <v>344.5</v>
      </c>
      <c r="C50" s="20" t="s">
        <v>117</v>
      </c>
      <c r="D50" s="46">
        <v>1190934</v>
      </c>
      <c r="E50" s="46">
        <v>784947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8"/>
        <v>1975881</v>
      </c>
      <c r="P50" s="47">
        <f t="shared" si="9"/>
        <v>20.152591640658468</v>
      </c>
      <c r="Q50" s="9"/>
    </row>
    <row r="51" spans="1:17">
      <c r="A51" s="12"/>
      <c r="B51" s="25">
        <v>347.1</v>
      </c>
      <c r="C51" s="20" t="s">
        <v>62</v>
      </c>
      <c r="D51" s="46">
        <v>40184</v>
      </c>
      <c r="E51" s="46">
        <v>64627</v>
      </c>
      <c r="F51" s="46">
        <v>0</v>
      </c>
      <c r="G51" s="46">
        <v>0</v>
      </c>
      <c r="H51" s="46">
        <v>0</v>
      </c>
      <c r="I51" s="46">
        <v>6855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8"/>
        <v>111666</v>
      </c>
      <c r="P51" s="47">
        <f t="shared" si="9"/>
        <v>1.138914387124411</v>
      </c>
      <c r="Q51" s="9"/>
    </row>
    <row r="52" spans="1:17">
      <c r="A52" s="12"/>
      <c r="B52" s="25">
        <v>347.2</v>
      </c>
      <c r="C52" s="20" t="s">
        <v>63</v>
      </c>
      <c r="D52" s="46">
        <v>2783593</v>
      </c>
      <c r="E52" s="46">
        <v>2589459</v>
      </c>
      <c r="F52" s="46">
        <v>0</v>
      </c>
      <c r="G52" s="46">
        <v>0</v>
      </c>
      <c r="H52" s="46">
        <v>0</v>
      </c>
      <c r="I52" s="46">
        <v>2854521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8"/>
        <v>8227573</v>
      </c>
      <c r="P52" s="47">
        <f t="shared" si="9"/>
        <v>83.915437651714498</v>
      </c>
      <c r="Q52" s="9"/>
    </row>
    <row r="53" spans="1:17">
      <c r="A53" s="12"/>
      <c r="B53" s="25">
        <v>347.5</v>
      </c>
      <c r="C53" s="20" t="s">
        <v>164</v>
      </c>
      <c r="D53" s="46">
        <v>434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8"/>
        <v>434</v>
      </c>
      <c r="P53" s="47">
        <f t="shared" si="9"/>
        <v>4.4264936866368846E-3</v>
      </c>
      <c r="Q53" s="9"/>
    </row>
    <row r="54" spans="1:17">
      <c r="A54" s="12"/>
      <c r="B54" s="25">
        <v>349</v>
      </c>
      <c r="C54" s="20" t="s">
        <v>165</v>
      </c>
      <c r="D54" s="46">
        <v>71476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8"/>
        <v>71476</v>
      </c>
      <c r="P54" s="47">
        <f t="shared" si="9"/>
        <v>0.72900475287110134</v>
      </c>
      <c r="Q54" s="9"/>
    </row>
    <row r="55" spans="1:17" ht="15.75">
      <c r="A55" s="29" t="s">
        <v>46</v>
      </c>
      <c r="B55" s="30"/>
      <c r="C55" s="31"/>
      <c r="D55" s="32">
        <f t="shared" ref="D55:N55" si="10">SUM(D56:D61)</f>
        <v>1298521</v>
      </c>
      <c r="E55" s="32">
        <f t="shared" si="10"/>
        <v>55449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10"/>
        <v>0</v>
      </c>
      <c r="O55" s="32">
        <f t="shared" ref="O55:O63" si="11">SUM(D55:N55)</f>
        <v>1353970</v>
      </c>
      <c r="P55" s="45">
        <f t="shared" si="9"/>
        <v>13.809538379944108</v>
      </c>
      <c r="Q55" s="10"/>
    </row>
    <row r="56" spans="1:17">
      <c r="A56" s="13"/>
      <c r="B56" s="39">
        <v>351.1</v>
      </c>
      <c r="C56" s="21" t="s">
        <v>136</v>
      </c>
      <c r="D56" s="46">
        <v>68835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68835</v>
      </c>
      <c r="P56" s="47">
        <f t="shared" si="9"/>
        <v>0.70206841686555288</v>
      </c>
      <c r="Q56" s="9"/>
    </row>
    <row r="57" spans="1:17">
      <c r="A57" s="13"/>
      <c r="B57" s="39">
        <v>351.2</v>
      </c>
      <c r="C57" s="21" t="s">
        <v>102</v>
      </c>
      <c r="D57" s="46">
        <v>0</v>
      </c>
      <c r="E57" s="46">
        <v>55449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55449</v>
      </c>
      <c r="P57" s="47">
        <f t="shared" si="9"/>
        <v>0.5655406645860106</v>
      </c>
      <c r="Q57" s="9"/>
    </row>
    <row r="58" spans="1:17">
      <c r="A58" s="13"/>
      <c r="B58" s="39">
        <v>351.9</v>
      </c>
      <c r="C58" s="21" t="s">
        <v>166</v>
      </c>
      <c r="D58" s="46">
        <v>360748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360748</v>
      </c>
      <c r="P58" s="47">
        <f t="shared" si="9"/>
        <v>3.6793749872508821</v>
      </c>
      <c r="Q58" s="9"/>
    </row>
    <row r="59" spans="1:17">
      <c r="A59" s="13"/>
      <c r="B59" s="39">
        <v>352</v>
      </c>
      <c r="C59" s="21" t="s">
        <v>68</v>
      </c>
      <c r="D59" s="46">
        <v>27741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27741</v>
      </c>
      <c r="P59" s="47">
        <f t="shared" si="9"/>
        <v>0.28293862064745118</v>
      </c>
      <c r="Q59" s="9"/>
    </row>
    <row r="60" spans="1:17">
      <c r="A60" s="13"/>
      <c r="B60" s="39">
        <v>354</v>
      </c>
      <c r="C60" s="21" t="s">
        <v>69</v>
      </c>
      <c r="D60" s="46">
        <v>803923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803923</v>
      </c>
      <c r="P60" s="47">
        <f t="shared" si="9"/>
        <v>8.1994471982538801</v>
      </c>
      <c r="Q60" s="9"/>
    </row>
    <row r="61" spans="1:17">
      <c r="A61" s="13"/>
      <c r="B61" s="39">
        <v>358.2</v>
      </c>
      <c r="C61" s="21" t="s">
        <v>167</v>
      </c>
      <c r="D61" s="46">
        <v>37274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37274</v>
      </c>
      <c r="P61" s="47">
        <f t="shared" si="9"/>
        <v>0.38016849234033007</v>
      </c>
      <c r="Q61" s="9"/>
    </row>
    <row r="62" spans="1:17" ht="15.75">
      <c r="A62" s="29" t="s">
        <v>4</v>
      </c>
      <c r="B62" s="30"/>
      <c r="C62" s="31"/>
      <c r="D62" s="32">
        <f t="shared" ref="D62:N62" si="12">SUM(D63:D72)</f>
        <v>1350182</v>
      </c>
      <c r="E62" s="32">
        <f t="shared" si="12"/>
        <v>2586522</v>
      </c>
      <c r="F62" s="32">
        <f t="shared" si="12"/>
        <v>0</v>
      </c>
      <c r="G62" s="32">
        <f t="shared" si="12"/>
        <v>3502065</v>
      </c>
      <c r="H62" s="32">
        <f t="shared" si="12"/>
        <v>8660</v>
      </c>
      <c r="I62" s="32">
        <f t="shared" si="12"/>
        <v>19906863</v>
      </c>
      <c r="J62" s="32">
        <f t="shared" si="12"/>
        <v>2365862</v>
      </c>
      <c r="K62" s="32">
        <f t="shared" si="12"/>
        <v>0</v>
      </c>
      <c r="L62" s="32">
        <f t="shared" si="12"/>
        <v>192629886</v>
      </c>
      <c r="M62" s="32">
        <f t="shared" si="12"/>
        <v>0</v>
      </c>
      <c r="N62" s="32">
        <f t="shared" si="12"/>
        <v>0</v>
      </c>
      <c r="O62" s="32">
        <f t="shared" si="11"/>
        <v>222350040</v>
      </c>
      <c r="P62" s="45">
        <f t="shared" si="9"/>
        <v>2267.8134753075087</v>
      </c>
      <c r="Q62" s="10"/>
    </row>
    <row r="63" spans="1:17">
      <c r="A63" s="12"/>
      <c r="B63" s="25">
        <v>361.1</v>
      </c>
      <c r="C63" s="20" t="s">
        <v>70</v>
      </c>
      <c r="D63" s="46">
        <v>186304</v>
      </c>
      <c r="E63" s="46">
        <v>502541</v>
      </c>
      <c r="F63" s="46">
        <v>0</v>
      </c>
      <c r="G63" s="46">
        <v>152204</v>
      </c>
      <c r="H63" s="46">
        <v>8660</v>
      </c>
      <c r="I63" s="46">
        <v>384482</v>
      </c>
      <c r="J63" s="46">
        <v>225806</v>
      </c>
      <c r="K63" s="46">
        <v>0</v>
      </c>
      <c r="L63" s="46">
        <v>59137256</v>
      </c>
      <c r="M63" s="46">
        <v>0</v>
      </c>
      <c r="N63" s="46">
        <v>0</v>
      </c>
      <c r="O63" s="46">
        <f t="shared" si="11"/>
        <v>60597253</v>
      </c>
      <c r="P63" s="47">
        <f t="shared" si="9"/>
        <v>618.04921159455762</v>
      </c>
      <c r="Q63" s="9"/>
    </row>
    <row r="64" spans="1:17">
      <c r="A64" s="12"/>
      <c r="B64" s="25">
        <v>361.2</v>
      </c>
      <c r="C64" s="20" t="s">
        <v>138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11376346</v>
      </c>
      <c r="M64" s="46">
        <v>0</v>
      </c>
      <c r="N64" s="46">
        <v>0</v>
      </c>
      <c r="O64" s="46">
        <f t="shared" ref="O64:O72" si="13">SUM(D64:N64)</f>
        <v>11376346</v>
      </c>
      <c r="P64" s="47">
        <f t="shared" si="9"/>
        <v>116.03069987556862</v>
      </c>
      <c r="Q64" s="9"/>
    </row>
    <row r="65" spans="1:120">
      <c r="A65" s="12"/>
      <c r="B65" s="25">
        <v>361.3</v>
      </c>
      <c r="C65" s="20" t="s">
        <v>129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97443234</v>
      </c>
      <c r="M65" s="46">
        <v>0</v>
      </c>
      <c r="N65" s="46">
        <v>0</v>
      </c>
      <c r="O65" s="46">
        <f t="shared" si="13"/>
        <v>97443234</v>
      </c>
      <c r="P65" s="47">
        <f t="shared" si="9"/>
        <v>993.85221222691393</v>
      </c>
      <c r="Q65" s="9"/>
    </row>
    <row r="66" spans="1:120">
      <c r="A66" s="12"/>
      <c r="B66" s="25">
        <v>361.4</v>
      </c>
      <c r="C66" s="20" t="s">
        <v>130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-6542352</v>
      </c>
      <c r="M66" s="46">
        <v>0</v>
      </c>
      <c r="N66" s="46">
        <v>0</v>
      </c>
      <c r="O66" s="46">
        <f t="shared" si="13"/>
        <v>-6542352</v>
      </c>
      <c r="P66" s="47">
        <f t="shared" si="9"/>
        <v>-66.72737286579769</v>
      </c>
      <c r="Q66" s="9"/>
    </row>
    <row r="67" spans="1:120">
      <c r="A67" s="12"/>
      <c r="B67" s="25">
        <v>362</v>
      </c>
      <c r="C67" s="20" t="s">
        <v>71</v>
      </c>
      <c r="D67" s="46">
        <v>173366</v>
      </c>
      <c r="E67" s="46">
        <v>1912226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2085592</v>
      </c>
      <c r="P67" s="47">
        <f t="shared" si="9"/>
        <v>21.271566407604595</v>
      </c>
      <c r="Q67" s="9"/>
    </row>
    <row r="68" spans="1:120">
      <c r="A68" s="12"/>
      <c r="B68" s="25">
        <v>364</v>
      </c>
      <c r="C68" s="20" t="s">
        <v>118</v>
      </c>
      <c r="D68" s="46">
        <v>232819</v>
      </c>
      <c r="E68" s="46">
        <v>0</v>
      </c>
      <c r="F68" s="46">
        <v>0</v>
      </c>
      <c r="G68" s="46">
        <v>0</v>
      </c>
      <c r="H68" s="46">
        <v>0</v>
      </c>
      <c r="I68" s="46">
        <v>93884</v>
      </c>
      <c r="J68" s="46">
        <v>420627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747330</v>
      </c>
      <c r="P68" s="47">
        <f t="shared" si="9"/>
        <v>7.6222385410929565</v>
      </c>
      <c r="Q68" s="9"/>
    </row>
    <row r="69" spans="1:120">
      <c r="A69" s="12"/>
      <c r="B69" s="25">
        <v>366</v>
      </c>
      <c r="C69" s="20" t="s">
        <v>73</v>
      </c>
      <c r="D69" s="46">
        <v>409509</v>
      </c>
      <c r="E69" s="46">
        <v>2615</v>
      </c>
      <c r="F69" s="46">
        <v>0</v>
      </c>
      <c r="G69" s="46">
        <v>3349861</v>
      </c>
      <c r="H69" s="46">
        <v>0</v>
      </c>
      <c r="I69" s="46">
        <v>19365249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23127234</v>
      </c>
      <c r="P69" s="47">
        <f t="shared" ref="P69:P75" si="14">(O69/P$77)</f>
        <v>235.88146380270484</v>
      </c>
      <c r="Q69" s="9"/>
    </row>
    <row r="70" spans="1:120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31196661</v>
      </c>
      <c r="M70" s="46">
        <v>0</v>
      </c>
      <c r="N70" s="46">
        <v>0</v>
      </c>
      <c r="O70" s="46">
        <f t="shared" si="13"/>
        <v>31196661</v>
      </c>
      <c r="P70" s="47">
        <f t="shared" si="14"/>
        <v>318.18392387246803</v>
      </c>
      <c r="Q70" s="9"/>
    </row>
    <row r="71" spans="1:120">
      <c r="A71" s="12"/>
      <c r="B71" s="25">
        <v>369.3</v>
      </c>
      <c r="C71" s="20" t="s">
        <v>168</v>
      </c>
      <c r="D71" s="46">
        <v>15519</v>
      </c>
      <c r="E71" s="46">
        <v>8724</v>
      </c>
      <c r="F71" s="46">
        <v>0</v>
      </c>
      <c r="G71" s="46">
        <v>0</v>
      </c>
      <c r="H71" s="46">
        <v>0</v>
      </c>
      <c r="I71" s="46">
        <v>1125</v>
      </c>
      <c r="J71" s="46">
        <v>518476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543844</v>
      </c>
      <c r="P71" s="47">
        <f t="shared" si="14"/>
        <v>5.5468249597127874</v>
      </c>
      <c r="Q71" s="9"/>
    </row>
    <row r="72" spans="1:120">
      <c r="A72" s="12"/>
      <c r="B72" s="25">
        <v>369.9</v>
      </c>
      <c r="C72" s="20" t="s">
        <v>75</v>
      </c>
      <c r="D72" s="46">
        <v>332665</v>
      </c>
      <c r="E72" s="46">
        <v>160416</v>
      </c>
      <c r="F72" s="46">
        <v>0</v>
      </c>
      <c r="G72" s="46">
        <v>0</v>
      </c>
      <c r="H72" s="46">
        <v>0</v>
      </c>
      <c r="I72" s="46">
        <v>62123</v>
      </c>
      <c r="J72" s="46">
        <v>1200953</v>
      </c>
      <c r="K72" s="46">
        <v>0</v>
      </c>
      <c r="L72" s="46">
        <v>18741</v>
      </c>
      <c r="M72" s="46">
        <v>0</v>
      </c>
      <c r="N72" s="46">
        <v>0</v>
      </c>
      <c r="O72" s="46">
        <f t="shared" si="13"/>
        <v>1774898</v>
      </c>
      <c r="P72" s="47">
        <f t="shared" si="14"/>
        <v>18.102706892683027</v>
      </c>
      <c r="Q72" s="9"/>
    </row>
    <row r="73" spans="1:120" ht="15.75">
      <c r="A73" s="29" t="s">
        <v>47</v>
      </c>
      <c r="B73" s="30"/>
      <c r="C73" s="31"/>
      <c r="D73" s="32">
        <f t="shared" ref="D73:N73" si="15">SUM(D74:D74)</f>
        <v>4371000</v>
      </c>
      <c r="E73" s="32">
        <f t="shared" si="15"/>
        <v>0</v>
      </c>
      <c r="F73" s="32">
        <f t="shared" si="15"/>
        <v>6255964</v>
      </c>
      <c r="G73" s="32">
        <f t="shared" si="15"/>
        <v>1200000</v>
      </c>
      <c r="H73" s="32">
        <f t="shared" si="15"/>
        <v>0</v>
      </c>
      <c r="I73" s="32">
        <f t="shared" si="15"/>
        <v>0</v>
      </c>
      <c r="J73" s="32">
        <f t="shared" si="15"/>
        <v>3236200</v>
      </c>
      <c r="K73" s="32">
        <f t="shared" si="15"/>
        <v>0</v>
      </c>
      <c r="L73" s="32">
        <f t="shared" si="15"/>
        <v>94108</v>
      </c>
      <c r="M73" s="32">
        <f t="shared" si="15"/>
        <v>0</v>
      </c>
      <c r="N73" s="32">
        <f t="shared" si="15"/>
        <v>0</v>
      </c>
      <c r="O73" s="32">
        <f>SUM(D73:N73)</f>
        <v>15157272</v>
      </c>
      <c r="P73" s="45">
        <f t="shared" si="14"/>
        <v>154.59347653142402</v>
      </c>
      <c r="Q73" s="9"/>
    </row>
    <row r="74" spans="1:120" ht="15.75" thickBot="1">
      <c r="A74" s="12"/>
      <c r="B74" s="25">
        <v>381</v>
      </c>
      <c r="C74" s="20" t="s">
        <v>76</v>
      </c>
      <c r="D74" s="46">
        <v>4371000</v>
      </c>
      <c r="E74" s="46">
        <v>0</v>
      </c>
      <c r="F74" s="46">
        <v>6255964</v>
      </c>
      <c r="G74" s="46">
        <v>1200000</v>
      </c>
      <c r="H74" s="46">
        <v>0</v>
      </c>
      <c r="I74" s="46">
        <v>0</v>
      </c>
      <c r="J74" s="46">
        <v>3236200</v>
      </c>
      <c r="K74" s="46">
        <v>0</v>
      </c>
      <c r="L74" s="46">
        <v>94108</v>
      </c>
      <c r="M74" s="46">
        <v>0</v>
      </c>
      <c r="N74" s="46">
        <v>0</v>
      </c>
      <c r="O74" s="46">
        <f>SUM(D74:N74)</f>
        <v>15157272</v>
      </c>
      <c r="P74" s="47">
        <f t="shared" si="14"/>
        <v>154.59347653142402</v>
      </c>
      <c r="Q74" s="9"/>
    </row>
    <row r="75" spans="1:120" ht="16.5" thickBot="1">
      <c r="A75" s="14" t="s">
        <v>65</v>
      </c>
      <c r="B75" s="23"/>
      <c r="C75" s="22"/>
      <c r="D75" s="15">
        <f t="shared" ref="D75:N75" si="16">SUM(D5,D16,D25,D36,D55,D62,D73)</f>
        <v>207564065</v>
      </c>
      <c r="E75" s="15">
        <f t="shared" si="16"/>
        <v>41432421</v>
      </c>
      <c r="F75" s="15">
        <f t="shared" si="16"/>
        <v>8976297</v>
      </c>
      <c r="G75" s="15">
        <f t="shared" si="16"/>
        <v>23398825</v>
      </c>
      <c r="H75" s="15">
        <f t="shared" si="16"/>
        <v>246680</v>
      </c>
      <c r="I75" s="15">
        <f t="shared" si="16"/>
        <v>101912991</v>
      </c>
      <c r="J75" s="15">
        <f t="shared" si="16"/>
        <v>48436260</v>
      </c>
      <c r="K75" s="15">
        <f t="shared" si="16"/>
        <v>0</v>
      </c>
      <c r="L75" s="15">
        <f t="shared" si="16"/>
        <v>192723994</v>
      </c>
      <c r="M75" s="15">
        <f t="shared" si="16"/>
        <v>0</v>
      </c>
      <c r="N75" s="15">
        <f t="shared" si="16"/>
        <v>0</v>
      </c>
      <c r="O75" s="15">
        <f>SUM(D75:N75)</f>
        <v>624691533</v>
      </c>
      <c r="P75" s="38">
        <f t="shared" si="14"/>
        <v>6371.4127348387492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51" t="s">
        <v>169</v>
      </c>
      <c r="N77" s="51"/>
      <c r="O77" s="51"/>
      <c r="P77" s="43">
        <v>98046</v>
      </c>
    </row>
    <row r="78" spans="1:120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  <row r="79" spans="1:120" ht="15.75" customHeight="1" thickBot="1">
      <c r="A79" s="55" t="s">
        <v>93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97993370</v>
      </c>
      <c r="E5" s="27">
        <f t="shared" si="0"/>
        <v>17168273</v>
      </c>
      <c r="F5" s="27">
        <f t="shared" si="0"/>
        <v>4787413</v>
      </c>
      <c r="G5" s="27">
        <f t="shared" si="0"/>
        <v>14769632</v>
      </c>
      <c r="H5" s="27">
        <f t="shared" si="0"/>
        <v>0</v>
      </c>
      <c r="I5" s="27">
        <f t="shared" si="0"/>
        <v>0</v>
      </c>
      <c r="J5" s="27">
        <f t="shared" si="0"/>
        <v>3464368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138183056</v>
      </c>
      <c r="O5" s="33">
        <f t="shared" ref="O5:O36" si="1">(N5/O$85)</f>
        <v>1452.4333448953637</v>
      </c>
      <c r="P5" s="6"/>
    </row>
    <row r="6" spans="1:133">
      <c r="A6" s="12"/>
      <c r="B6" s="25">
        <v>311</v>
      </c>
      <c r="C6" s="20" t="s">
        <v>3</v>
      </c>
      <c r="D6" s="46">
        <v>76079386</v>
      </c>
      <c r="E6" s="46">
        <v>15150342</v>
      </c>
      <c r="F6" s="46">
        <v>4787413</v>
      </c>
      <c r="G6" s="46">
        <v>6682768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102699909</v>
      </c>
      <c r="O6" s="47">
        <f t="shared" si="1"/>
        <v>1079.4722353608929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2017931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2017931</v>
      </c>
      <c r="O7" s="47">
        <f t="shared" si="1"/>
        <v>21.210344863830816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1940656</v>
      </c>
      <c r="K8" s="46">
        <v>0</v>
      </c>
      <c r="L8" s="46">
        <v>0</v>
      </c>
      <c r="M8" s="46">
        <v>0</v>
      </c>
      <c r="N8" s="46">
        <f>SUM(D8:M8)</f>
        <v>1940656</v>
      </c>
      <c r="O8" s="47">
        <f t="shared" si="1"/>
        <v>20.39811223578133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1523712</v>
      </c>
      <c r="K9" s="46">
        <v>0</v>
      </c>
      <c r="L9" s="46">
        <v>0</v>
      </c>
      <c r="M9" s="46">
        <v>0</v>
      </c>
      <c r="N9" s="46">
        <f>SUM(D9:M9)</f>
        <v>1523712</v>
      </c>
      <c r="O9" s="47">
        <f t="shared" si="1"/>
        <v>16.01564027370479</v>
      </c>
      <c r="P9" s="9"/>
    </row>
    <row r="10" spans="1:133">
      <c r="A10" s="12"/>
      <c r="B10" s="25">
        <v>312.60000000000002</v>
      </c>
      <c r="C10" s="20" t="s">
        <v>143</v>
      </c>
      <c r="D10" s="46">
        <v>0</v>
      </c>
      <c r="E10" s="46">
        <v>0</v>
      </c>
      <c r="F10" s="46">
        <v>0</v>
      </c>
      <c r="G10" s="46">
        <v>6471212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6471212</v>
      </c>
      <c r="O10" s="47">
        <f t="shared" si="1"/>
        <v>68.018499248468032</v>
      </c>
      <c r="P10" s="9"/>
    </row>
    <row r="11" spans="1:133">
      <c r="A11" s="12"/>
      <c r="B11" s="25">
        <v>314.10000000000002</v>
      </c>
      <c r="C11" s="20" t="s">
        <v>12</v>
      </c>
      <c r="D11" s="46">
        <v>11760249</v>
      </c>
      <c r="E11" s="46">
        <v>0</v>
      </c>
      <c r="F11" s="46">
        <v>0</v>
      </c>
      <c r="G11" s="46">
        <v>1308420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13068669</v>
      </c>
      <c r="O11" s="47">
        <f t="shared" si="1"/>
        <v>137.36395169173525</v>
      </c>
      <c r="P11" s="9"/>
    </row>
    <row r="12" spans="1:133">
      <c r="A12" s="12"/>
      <c r="B12" s="25">
        <v>314.3</v>
      </c>
      <c r="C12" s="20" t="s">
        <v>13</v>
      </c>
      <c r="D12" s="46">
        <v>2317964</v>
      </c>
      <c r="E12" s="46">
        <v>0</v>
      </c>
      <c r="F12" s="46">
        <v>0</v>
      </c>
      <c r="G12" s="46">
        <v>256019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2573983</v>
      </c>
      <c r="O12" s="47">
        <f t="shared" si="1"/>
        <v>27.054972198572614</v>
      </c>
      <c r="P12" s="9"/>
    </row>
    <row r="13" spans="1:133">
      <c r="A13" s="12"/>
      <c r="B13" s="25">
        <v>314.39999999999998</v>
      </c>
      <c r="C13" s="20" t="s">
        <v>15</v>
      </c>
      <c r="D13" s="46">
        <v>294916</v>
      </c>
      <c r="E13" s="46">
        <v>0</v>
      </c>
      <c r="F13" s="46">
        <v>0</v>
      </c>
      <c r="G13" s="46">
        <v>32937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327853</v>
      </c>
      <c r="O13" s="47">
        <f t="shared" si="1"/>
        <v>3.4460421068121381</v>
      </c>
      <c r="P13" s="9"/>
    </row>
    <row r="14" spans="1:133">
      <c r="A14" s="12"/>
      <c r="B14" s="25">
        <v>314.8</v>
      </c>
      <c r="C14" s="20" t="s">
        <v>16</v>
      </c>
      <c r="D14" s="46">
        <v>170303</v>
      </c>
      <c r="E14" s="46">
        <v>0</v>
      </c>
      <c r="F14" s="46">
        <v>0</v>
      </c>
      <c r="G14" s="46">
        <v>18276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188579</v>
      </c>
      <c r="O14" s="47">
        <f t="shared" si="1"/>
        <v>1.9821419186663725</v>
      </c>
      <c r="P14" s="9"/>
    </row>
    <row r="15" spans="1:133">
      <c r="A15" s="12"/>
      <c r="B15" s="25">
        <v>315</v>
      </c>
      <c r="C15" s="20" t="s">
        <v>108</v>
      </c>
      <c r="D15" s="46">
        <v>5664925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5664925</v>
      </c>
      <c r="O15" s="47">
        <f t="shared" si="1"/>
        <v>59.543667686227522</v>
      </c>
      <c r="P15" s="9"/>
    </row>
    <row r="16" spans="1:133">
      <c r="A16" s="12"/>
      <c r="B16" s="25">
        <v>316</v>
      </c>
      <c r="C16" s="20" t="s">
        <v>109</v>
      </c>
      <c r="D16" s="46">
        <v>1705627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1705627</v>
      </c>
      <c r="O16" s="47">
        <f t="shared" si="1"/>
        <v>17.927737310671755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25966214</v>
      </c>
      <c r="E17" s="32">
        <f t="shared" si="3"/>
        <v>0</v>
      </c>
      <c r="F17" s="32">
        <f t="shared" si="3"/>
        <v>0</v>
      </c>
      <c r="G17" s="32">
        <f t="shared" si="3"/>
        <v>1531554</v>
      </c>
      <c r="H17" s="32">
        <f t="shared" si="3"/>
        <v>0</v>
      </c>
      <c r="I17" s="32">
        <f t="shared" si="3"/>
        <v>2774183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30271951</v>
      </c>
      <c r="O17" s="45">
        <f t="shared" si="1"/>
        <v>318.18655861423809</v>
      </c>
      <c r="P17" s="10"/>
    </row>
    <row r="18" spans="1:16">
      <c r="A18" s="12"/>
      <c r="B18" s="25">
        <v>322</v>
      </c>
      <c r="C18" s="20" t="s">
        <v>0</v>
      </c>
      <c r="D18" s="46">
        <v>10834996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10834996</v>
      </c>
      <c r="O18" s="47">
        <f t="shared" si="1"/>
        <v>113.88595633756924</v>
      </c>
      <c r="P18" s="9"/>
    </row>
    <row r="19" spans="1:16">
      <c r="A19" s="12"/>
      <c r="B19" s="25">
        <v>323.10000000000002</v>
      </c>
      <c r="C19" s="20" t="s">
        <v>19</v>
      </c>
      <c r="D19" s="46">
        <v>9529312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9529312</v>
      </c>
      <c r="O19" s="47">
        <f t="shared" si="1"/>
        <v>100.16199455533483</v>
      </c>
      <c r="P19" s="9"/>
    </row>
    <row r="20" spans="1:16">
      <c r="A20" s="12"/>
      <c r="B20" s="25">
        <v>323.39999999999998</v>
      </c>
      <c r="C20" s="20" t="s">
        <v>20</v>
      </c>
      <c r="D20" s="46">
        <v>202881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202881</v>
      </c>
      <c r="O20" s="47">
        <f t="shared" si="1"/>
        <v>2.1324693343423831</v>
      </c>
      <c r="P20" s="9"/>
    </row>
    <row r="21" spans="1:16">
      <c r="A21" s="12"/>
      <c r="B21" s="25">
        <v>323.5</v>
      </c>
      <c r="C21" s="20" t="s">
        <v>21</v>
      </c>
      <c r="D21" s="46">
        <v>1685710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1685710</v>
      </c>
      <c r="O21" s="47">
        <f t="shared" si="1"/>
        <v>17.718390985820747</v>
      </c>
      <c r="P21" s="9"/>
    </row>
    <row r="22" spans="1:16">
      <c r="A22" s="12"/>
      <c r="B22" s="25">
        <v>323.7</v>
      </c>
      <c r="C22" s="20" t="s">
        <v>22</v>
      </c>
      <c r="D22" s="46">
        <v>1463735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1463735</v>
      </c>
      <c r="O22" s="47">
        <f t="shared" si="1"/>
        <v>15.385225827473485</v>
      </c>
      <c r="P22" s="9"/>
    </row>
    <row r="23" spans="1:16">
      <c r="A23" s="12"/>
      <c r="B23" s="25">
        <v>325.10000000000002</v>
      </c>
      <c r="C23" s="20" t="s">
        <v>25</v>
      </c>
      <c r="D23" s="46">
        <v>0</v>
      </c>
      <c r="E23" s="46">
        <v>0</v>
      </c>
      <c r="F23" s="46">
        <v>0</v>
      </c>
      <c r="G23" s="46">
        <v>1520355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1520355</v>
      </c>
      <c r="O23" s="47">
        <f t="shared" si="1"/>
        <v>15.980355059439347</v>
      </c>
      <c r="P23" s="9"/>
    </row>
    <row r="24" spans="1:16">
      <c r="A24" s="12"/>
      <c r="B24" s="25">
        <v>325.2</v>
      </c>
      <c r="C24" s="20" t="s">
        <v>26</v>
      </c>
      <c r="D24" s="46">
        <v>0</v>
      </c>
      <c r="E24" s="46">
        <v>0</v>
      </c>
      <c r="F24" s="46">
        <v>0</v>
      </c>
      <c r="G24" s="46">
        <v>11199</v>
      </c>
      <c r="H24" s="46">
        <v>0</v>
      </c>
      <c r="I24" s="46">
        <v>14333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25532</v>
      </c>
      <c r="O24" s="47">
        <f t="shared" si="1"/>
        <v>0.26836523402600404</v>
      </c>
      <c r="P24" s="9"/>
    </row>
    <row r="25" spans="1:16">
      <c r="A25" s="12"/>
      <c r="B25" s="25">
        <v>329</v>
      </c>
      <c r="C25" s="20" t="s">
        <v>27</v>
      </c>
      <c r="D25" s="46">
        <v>2249580</v>
      </c>
      <c r="E25" s="46">
        <v>0</v>
      </c>
      <c r="F25" s="46">
        <v>0</v>
      </c>
      <c r="G25" s="46">
        <v>0</v>
      </c>
      <c r="H25" s="46">
        <v>0</v>
      </c>
      <c r="I25" s="46">
        <v>2759850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5009430</v>
      </c>
      <c r="O25" s="47">
        <f t="shared" si="1"/>
        <v>52.653801280232081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SUM(D27:D40)</f>
        <v>30549306</v>
      </c>
      <c r="E26" s="32">
        <f t="shared" si="6"/>
        <v>16187647</v>
      </c>
      <c r="F26" s="32">
        <f t="shared" si="6"/>
        <v>0</v>
      </c>
      <c r="G26" s="32">
        <f t="shared" si="6"/>
        <v>356010</v>
      </c>
      <c r="H26" s="32">
        <f t="shared" si="6"/>
        <v>0</v>
      </c>
      <c r="I26" s="32">
        <f t="shared" si="6"/>
        <v>293414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47386377</v>
      </c>
      <c r="O26" s="45">
        <f t="shared" si="1"/>
        <v>498.07520575158452</v>
      </c>
      <c r="P26" s="10"/>
    </row>
    <row r="27" spans="1:16">
      <c r="A27" s="12"/>
      <c r="B27" s="25">
        <v>331.2</v>
      </c>
      <c r="C27" s="20" t="s">
        <v>99</v>
      </c>
      <c r="D27" s="46">
        <v>97611</v>
      </c>
      <c r="E27" s="46">
        <v>45111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142722</v>
      </c>
      <c r="O27" s="47">
        <f t="shared" si="1"/>
        <v>1.5001418976444991</v>
      </c>
      <c r="P27" s="9"/>
    </row>
    <row r="28" spans="1:16">
      <c r="A28" s="12"/>
      <c r="B28" s="25">
        <v>331.39</v>
      </c>
      <c r="C28" s="20" t="s">
        <v>30</v>
      </c>
      <c r="D28" s="46">
        <v>4990354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4990354</v>
      </c>
      <c r="O28" s="47">
        <f t="shared" si="1"/>
        <v>52.453294653086537</v>
      </c>
      <c r="P28" s="9"/>
    </row>
    <row r="29" spans="1:16">
      <c r="A29" s="12"/>
      <c r="B29" s="25">
        <v>331.5</v>
      </c>
      <c r="C29" s="20" t="s">
        <v>29</v>
      </c>
      <c r="D29" s="46">
        <v>0</v>
      </c>
      <c r="E29" s="46">
        <v>181988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181988</v>
      </c>
      <c r="O29" s="47">
        <f t="shared" si="1"/>
        <v>1.9128643353409223</v>
      </c>
      <c r="P29" s="9"/>
    </row>
    <row r="30" spans="1:16">
      <c r="A30" s="12"/>
      <c r="B30" s="25">
        <v>334.2</v>
      </c>
      <c r="C30" s="20" t="s">
        <v>90</v>
      </c>
      <c r="D30" s="46">
        <v>0</v>
      </c>
      <c r="E30" s="46">
        <v>110378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110378</v>
      </c>
      <c r="O30" s="47">
        <f t="shared" si="1"/>
        <v>1.1601761632979115</v>
      </c>
      <c r="P30" s="9"/>
    </row>
    <row r="31" spans="1:16">
      <c r="A31" s="12"/>
      <c r="B31" s="25">
        <v>334.39</v>
      </c>
      <c r="C31" s="20" t="s">
        <v>31</v>
      </c>
      <c r="D31" s="46">
        <v>0</v>
      </c>
      <c r="E31" s="46">
        <v>0</v>
      </c>
      <c r="F31" s="46">
        <v>0</v>
      </c>
      <c r="G31" s="46">
        <v>9372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9372</v>
      </c>
      <c r="O31" s="47">
        <f t="shared" si="1"/>
        <v>9.8508498092265001E-2</v>
      </c>
      <c r="P31" s="9"/>
    </row>
    <row r="32" spans="1:16">
      <c r="A32" s="12"/>
      <c r="B32" s="25">
        <v>334.69</v>
      </c>
      <c r="C32" s="20" t="s">
        <v>32</v>
      </c>
      <c r="D32" s="46">
        <v>0</v>
      </c>
      <c r="E32" s="46">
        <v>160871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160871</v>
      </c>
      <c r="O32" s="47">
        <f t="shared" si="1"/>
        <v>1.6909048865344392</v>
      </c>
      <c r="P32" s="9"/>
    </row>
    <row r="33" spans="1:16">
      <c r="A33" s="12"/>
      <c r="B33" s="25">
        <v>335.12</v>
      </c>
      <c r="C33" s="20" t="s">
        <v>110</v>
      </c>
      <c r="D33" s="46">
        <v>2733696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2733696</v>
      </c>
      <c r="O33" s="47">
        <f t="shared" si="1"/>
        <v>28.733705420490018</v>
      </c>
      <c r="P33" s="9"/>
    </row>
    <row r="34" spans="1:16">
      <c r="A34" s="12"/>
      <c r="B34" s="25">
        <v>335.14</v>
      </c>
      <c r="C34" s="20" t="s">
        <v>111</v>
      </c>
      <c r="D34" s="46">
        <v>1069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1069</v>
      </c>
      <c r="O34" s="47">
        <f t="shared" si="1"/>
        <v>1.1236191257002912E-2</v>
      </c>
      <c r="P34" s="9"/>
    </row>
    <row r="35" spans="1:16">
      <c r="A35" s="12"/>
      <c r="B35" s="25">
        <v>335.15</v>
      </c>
      <c r="C35" s="20" t="s">
        <v>112</v>
      </c>
      <c r="D35" s="46">
        <v>147838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147838</v>
      </c>
      <c r="O35" s="47">
        <f t="shared" si="1"/>
        <v>1.5539158494413436</v>
      </c>
      <c r="P35" s="9"/>
    </row>
    <row r="36" spans="1:16">
      <c r="A36" s="12"/>
      <c r="B36" s="25">
        <v>335.18</v>
      </c>
      <c r="C36" s="20" t="s">
        <v>113</v>
      </c>
      <c r="D36" s="46">
        <v>7040257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7040257</v>
      </c>
      <c r="O36" s="47">
        <f t="shared" si="1"/>
        <v>73.999695182837741</v>
      </c>
      <c r="P36" s="9"/>
    </row>
    <row r="37" spans="1:16">
      <c r="A37" s="12"/>
      <c r="B37" s="25">
        <v>335.19</v>
      </c>
      <c r="C37" s="20" t="s">
        <v>114</v>
      </c>
      <c r="D37" s="46">
        <v>114980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114980</v>
      </c>
      <c r="O37" s="47">
        <f t="shared" ref="O37:O68" si="8">(N37/O$85)</f>
        <v>1.2085474936671607</v>
      </c>
      <c r="P37" s="9"/>
    </row>
    <row r="38" spans="1:16">
      <c r="A38" s="12"/>
      <c r="B38" s="25">
        <v>335.21</v>
      </c>
      <c r="C38" s="20" t="s">
        <v>37</v>
      </c>
      <c r="D38" s="46">
        <v>117899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117899</v>
      </c>
      <c r="O38" s="47">
        <f t="shared" si="8"/>
        <v>1.2392289176888553</v>
      </c>
      <c r="P38" s="9"/>
    </row>
    <row r="39" spans="1:16">
      <c r="A39" s="12"/>
      <c r="B39" s="25">
        <v>335.9</v>
      </c>
      <c r="C39" s="20" t="s">
        <v>38</v>
      </c>
      <c r="D39" s="46">
        <v>579204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579204</v>
      </c>
      <c r="O39" s="47">
        <f t="shared" si="8"/>
        <v>6.0879765395894427</v>
      </c>
      <c r="P39" s="9"/>
    </row>
    <row r="40" spans="1:16">
      <c r="A40" s="12"/>
      <c r="B40" s="25">
        <v>338</v>
      </c>
      <c r="C40" s="20" t="s">
        <v>40</v>
      </c>
      <c r="D40" s="46">
        <v>14726398</v>
      </c>
      <c r="E40" s="46">
        <v>15689299</v>
      </c>
      <c r="F40" s="46">
        <v>0</v>
      </c>
      <c r="G40" s="46">
        <v>346638</v>
      </c>
      <c r="H40" s="46">
        <v>0</v>
      </c>
      <c r="I40" s="46">
        <v>293414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31055749</v>
      </c>
      <c r="O40" s="47">
        <f t="shared" si="8"/>
        <v>326.42500972261638</v>
      </c>
      <c r="P40" s="9"/>
    </row>
    <row r="41" spans="1:16" ht="15.75">
      <c r="A41" s="29" t="s">
        <v>45</v>
      </c>
      <c r="B41" s="30"/>
      <c r="C41" s="31"/>
      <c r="D41" s="32">
        <f t="shared" ref="D41:M41" si="9">SUM(D42:D60)</f>
        <v>28246033</v>
      </c>
      <c r="E41" s="32">
        <f t="shared" si="9"/>
        <v>3994862</v>
      </c>
      <c r="F41" s="32">
        <f t="shared" si="9"/>
        <v>0</v>
      </c>
      <c r="G41" s="32">
        <f t="shared" si="9"/>
        <v>0</v>
      </c>
      <c r="H41" s="32">
        <f t="shared" si="9"/>
        <v>158298</v>
      </c>
      <c r="I41" s="32">
        <f t="shared" si="9"/>
        <v>74291016</v>
      </c>
      <c r="J41" s="32">
        <f t="shared" si="9"/>
        <v>28878030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135568239</v>
      </c>
      <c r="O41" s="45">
        <f t="shared" si="8"/>
        <v>1424.9491691104595</v>
      </c>
      <c r="P41" s="10"/>
    </row>
    <row r="42" spans="1:16">
      <c r="A42" s="12"/>
      <c r="B42" s="25">
        <v>341.2</v>
      </c>
      <c r="C42" s="20" t="s">
        <v>115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28878030</v>
      </c>
      <c r="K42" s="46">
        <v>0</v>
      </c>
      <c r="L42" s="46">
        <v>0</v>
      </c>
      <c r="M42" s="46">
        <v>0</v>
      </c>
      <c r="N42" s="46">
        <f t="shared" ref="N42:N60" si="10">SUM(D42:M42)</f>
        <v>28878030</v>
      </c>
      <c r="O42" s="47">
        <f t="shared" si="8"/>
        <v>303.53514331662092</v>
      </c>
      <c r="P42" s="9"/>
    </row>
    <row r="43" spans="1:16">
      <c r="A43" s="12"/>
      <c r="B43" s="25">
        <v>341.3</v>
      </c>
      <c r="C43" s="20" t="s">
        <v>134</v>
      </c>
      <c r="D43" s="46">
        <v>1131279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1131279</v>
      </c>
      <c r="O43" s="47">
        <f t="shared" si="8"/>
        <v>11.89080187935547</v>
      </c>
      <c r="P43" s="9"/>
    </row>
    <row r="44" spans="1:16">
      <c r="A44" s="12"/>
      <c r="B44" s="25">
        <v>341.9</v>
      </c>
      <c r="C44" s="20" t="s">
        <v>116</v>
      </c>
      <c r="D44" s="46">
        <v>0</v>
      </c>
      <c r="E44" s="46">
        <v>15113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15113</v>
      </c>
      <c r="O44" s="47">
        <f t="shared" si="8"/>
        <v>0.15885178528258653</v>
      </c>
      <c r="P44" s="9"/>
    </row>
    <row r="45" spans="1:16">
      <c r="A45" s="12"/>
      <c r="B45" s="25">
        <v>342.1</v>
      </c>
      <c r="C45" s="20" t="s">
        <v>51</v>
      </c>
      <c r="D45" s="46">
        <v>239273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239273</v>
      </c>
      <c r="O45" s="47">
        <f t="shared" si="8"/>
        <v>2.514983340165442</v>
      </c>
      <c r="P45" s="9"/>
    </row>
    <row r="46" spans="1:16">
      <c r="A46" s="12"/>
      <c r="B46" s="25">
        <v>342.2</v>
      </c>
      <c r="C46" s="20" t="s">
        <v>52</v>
      </c>
      <c r="D46" s="46">
        <v>2400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2400</v>
      </c>
      <c r="O46" s="47">
        <f t="shared" si="8"/>
        <v>2.5226247910951346E-2</v>
      </c>
      <c r="P46" s="9"/>
    </row>
    <row r="47" spans="1:16">
      <c r="A47" s="12"/>
      <c r="B47" s="25">
        <v>342.6</v>
      </c>
      <c r="C47" s="20" t="s">
        <v>53</v>
      </c>
      <c r="D47" s="46">
        <v>2593647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2593647</v>
      </c>
      <c r="O47" s="47">
        <f t="shared" si="8"/>
        <v>27.261659256456344</v>
      </c>
      <c r="P47" s="9"/>
    </row>
    <row r="48" spans="1:16">
      <c r="A48" s="12"/>
      <c r="B48" s="25">
        <v>342.9</v>
      </c>
      <c r="C48" s="20" t="s">
        <v>54</v>
      </c>
      <c r="D48" s="46">
        <v>12537776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12537776</v>
      </c>
      <c r="O48" s="47">
        <f t="shared" si="8"/>
        <v>131.78376901165663</v>
      </c>
      <c r="P48" s="9"/>
    </row>
    <row r="49" spans="1:16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34639222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34639222</v>
      </c>
      <c r="O49" s="47">
        <f t="shared" si="8"/>
        <v>364.09066733936663</v>
      </c>
      <c r="P49" s="9"/>
    </row>
    <row r="50" spans="1:16">
      <c r="A50" s="12"/>
      <c r="B50" s="25">
        <v>343.4</v>
      </c>
      <c r="C50" s="20" t="s">
        <v>56</v>
      </c>
      <c r="D50" s="46">
        <v>835</v>
      </c>
      <c r="E50" s="46">
        <v>0</v>
      </c>
      <c r="F50" s="46">
        <v>0</v>
      </c>
      <c r="G50" s="46">
        <v>0</v>
      </c>
      <c r="H50" s="46">
        <v>0</v>
      </c>
      <c r="I50" s="46">
        <v>10133893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10134728</v>
      </c>
      <c r="O50" s="47">
        <f t="shared" si="8"/>
        <v>106.52548376585838</v>
      </c>
      <c r="P50" s="9"/>
    </row>
    <row r="51" spans="1:16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23909868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23909868</v>
      </c>
      <c r="O51" s="47">
        <f t="shared" si="8"/>
        <v>251.31510736921769</v>
      </c>
      <c r="P51" s="9"/>
    </row>
    <row r="52" spans="1:16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306851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306851</v>
      </c>
      <c r="O52" s="47">
        <f t="shared" si="8"/>
        <v>3.2252914157180546</v>
      </c>
      <c r="P52" s="9"/>
    </row>
    <row r="53" spans="1:16">
      <c r="A53" s="12"/>
      <c r="B53" s="25">
        <v>343.8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158298</v>
      </c>
      <c r="I53" s="46">
        <v>147185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305483</v>
      </c>
      <c r="O53" s="47">
        <f t="shared" si="8"/>
        <v>3.2109124544088123</v>
      </c>
      <c r="P53" s="9"/>
    </row>
    <row r="54" spans="1:16">
      <c r="A54" s="12"/>
      <c r="B54" s="25">
        <v>343.9</v>
      </c>
      <c r="C54" s="20" t="s">
        <v>61</v>
      </c>
      <c r="D54" s="46">
        <v>204526</v>
      </c>
      <c r="E54" s="46">
        <v>0</v>
      </c>
      <c r="F54" s="46">
        <v>0</v>
      </c>
      <c r="G54" s="46">
        <v>0</v>
      </c>
      <c r="H54" s="46">
        <v>0</v>
      </c>
      <c r="I54" s="46">
        <v>3016870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3221396</v>
      </c>
      <c r="O54" s="47">
        <f t="shared" si="8"/>
        <v>33.859889214727922</v>
      </c>
      <c r="P54" s="9"/>
    </row>
    <row r="55" spans="1:16">
      <c r="A55" s="12"/>
      <c r="B55" s="25">
        <v>344.3</v>
      </c>
      <c r="C55" s="20" t="s">
        <v>135</v>
      </c>
      <c r="D55" s="46">
        <v>23573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23573</v>
      </c>
      <c r="O55" s="47">
        <f t="shared" si="8"/>
        <v>0.24777430916869003</v>
      </c>
      <c r="P55" s="9"/>
    </row>
    <row r="56" spans="1:16">
      <c r="A56" s="12"/>
      <c r="B56" s="25">
        <v>344.5</v>
      </c>
      <c r="C56" s="20" t="s">
        <v>117</v>
      </c>
      <c r="D56" s="46">
        <v>601352</v>
      </c>
      <c r="E56" s="46">
        <v>2074583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2675935</v>
      </c>
      <c r="O56" s="47">
        <f t="shared" si="8"/>
        <v>28.126583209829828</v>
      </c>
      <c r="P56" s="9"/>
    </row>
    <row r="57" spans="1:16">
      <c r="A57" s="12"/>
      <c r="B57" s="25">
        <v>347.1</v>
      </c>
      <c r="C57" s="20" t="s">
        <v>62</v>
      </c>
      <c r="D57" s="46">
        <v>55517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55517</v>
      </c>
      <c r="O57" s="47">
        <f t="shared" si="8"/>
        <v>0.58353566886345243</v>
      </c>
      <c r="P57" s="9"/>
    </row>
    <row r="58" spans="1:16">
      <c r="A58" s="12"/>
      <c r="B58" s="25">
        <v>347.2</v>
      </c>
      <c r="C58" s="20" t="s">
        <v>63</v>
      </c>
      <c r="D58" s="46">
        <v>1453593</v>
      </c>
      <c r="E58" s="46">
        <v>1905166</v>
      </c>
      <c r="F58" s="46">
        <v>0</v>
      </c>
      <c r="G58" s="46">
        <v>0</v>
      </c>
      <c r="H58" s="46">
        <v>0</v>
      </c>
      <c r="I58" s="46">
        <v>2137127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5495886</v>
      </c>
      <c r="O58" s="47">
        <f t="shared" si="8"/>
        <v>57.76690946930281</v>
      </c>
      <c r="P58" s="9"/>
    </row>
    <row r="59" spans="1:16">
      <c r="A59" s="12"/>
      <c r="B59" s="25">
        <v>347.9</v>
      </c>
      <c r="C59" s="20" t="s">
        <v>64</v>
      </c>
      <c r="D59" s="46">
        <v>509424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509424</v>
      </c>
      <c r="O59" s="47">
        <f t="shared" si="8"/>
        <v>5.3545233815785327</v>
      </c>
      <c r="P59" s="9"/>
    </row>
    <row r="60" spans="1:16">
      <c r="A60" s="12"/>
      <c r="B60" s="25">
        <v>349</v>
      </c>
      <c r="C60" s="20" t="s">
        <v>1</v>
      </c>
      <c r="D60" s="46">
        <v>8892838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8892838</v>
      </c>
      <c r="O60" s="47">
        <f t="shared" si="8"/>
        <v>93.472056674970304</v>
      </c>
      <c r="P60" s="9"/>
    </row>
    <row r="61" spans="1:16" ht="15.75">
      <c r="A61" s="29" t="s">
        <v>46</v>
      </c>
      <c r="B61" s="30"/>
      <c r="C61" s="31"/>
      <c r="D61" s="32">
        <f t="shared" ref="D61:M61" si="11">SUM(D62:D68)</f>
        <v>1125683</v>
      </c>
      <c r="E61" s="32">
        <f t="shared" si="11"/>
        <v>127857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1253540</v>
      </c>
      <c r="O61" s="45">
        <f t="shared" si="8"/>
        <v>13.175879502622479</v>
      </c>
      <c r="P61" s="10"/>
    </row>
    <row r="62" spans="1:16">
      <c r="A62" s="13"/>
      <c r="B62" s="39">
        <v>351.1</v>
      </c>
      <c r="C62" s="21" t="s">
        <v>136</v>
      </c>
      <c r="D62" s="46">
        <v>81243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81243</v>
      </c>
      <c r="O62" s="47">
        <f t="shared" si="8"/>
        <v>0.85394002459559171</v>
      </c>
      <c r="P62" s="9"/>
    </row>
    <row r="63" spans="1:16">
      <c r="A63" s="13"/>
      <c r="B63" s="39">
        <v>351.2</v>
      </c>
      <c r="C63" s="21" t="s">
        <v>102</v>
      </c>
      <c r="D63" s="46">
        <v>0</v>
      </c>
      <c r="E63" s="46">
        <v>127857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2">SUM(D63:M63)</f>
        <v>127857</v>
      </c>
      <c r="O63" s="47">
        <f t="shared" si="8"/>
        <v>1.3438968246460443</v>
      </c>
      <c r="P63" s="9"/>
    </row>
    <row r="64" spans="1:16">
      <c r="A64" s="13"/>
      <c r="B64" s="39">
        <v>351.5</v>
      </c>
      <c r="C64" s="21" t="s">
        <v>67</v>
      </c>
      <c r="D64" s="46">
        <v>463533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463533</v>
      </c>
      <c r="O64" s="47">
        <f t="shared" si="8"/>
        <v>4.8721659887112541</v>
      </c>
      <c r="P64" s="9"/>
    </row>
    <row r="65" spans="1:16">
      <c r="A65" s="13"/>
      <c r="B65" s="39">
        <v>352</v>
      </c>
      <c r="C65" s="21" t="s">
        <v>68</v>
      </c>
      <c r="D65" s="46">
        <v>35180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35180</v>
      </c>
      <c r="O65" s="47">
        <f t="shared" si="8"/>
        <v>0.36977475062802845</v>
      </c>
      <c r="P65" s="9"/>
    </row>
    <row r="66" spans="1:16">
      <c r="A66" s="13"/>
      <c r="B66" s="39">
        <v>354</v>
      </c>
      <c r="C66" s="21" t="s">
        <v>69</v>
      </c>
      <c r="D66" s="46">
        <v>539741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539741</v>
      </c>
      <c r="O66" s="47">
        <f t="shared" si="8"/>
        <v>5.6731834473769958</v>
      </c>
      <c r="P66" s="9"/>
    </row>
    <row r="67" spans="1:16">
      <c r="A67" s="13"/>
      <c r="B67" s="39">
        <v>355</v>
      </c>
      <c r="C67" s="21" t="s">
        <v>103</v>
      </c>
      <c r="D67" s="46">
        <v>5803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5803</v>
      </c>
      <c r="O67" s="47">
        <f t="shared" si="8"/>
        <v>6.0994965261354436E-2</v>
      </c>
      <c r="P67" s="9"/>
    </row>
    <row r="68" spans="1:16">
      <c r="A68" s="13"/>
      <c r="B68" s="39">
        <v>356</v>
      </c>
      <c r="C68" s="21" t="s">
        <v>137</v>
      </c>
      <c r="D68" s="46">
        <v>183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183</v>
      </c>
      <c r="O68" s="47">
        <f t="shared" si="8"/>
        <v>1.92350140321004E-3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SUM(D70:D78)</f>
        <v>2448741</v>
      </c>
      <c r="E69" s="32">
        <f t="shared" si="13"/>
        <v>1237866</v>
      </c>
      <c r="F69" s="32">
        <f t="shared" si="13"/>
        <v>0</v>
      </c>
      <c r="G69" s="32">
        <f t="shared" si="13"/>
        <v>2790154</v>
      </c>
      <c r="H69" s="32">
        <f t="shared" si="13"/>
        <v>72406</v>
      </c>
      <c r="I69" s="32">
        <f t="shared" si="13"/>
        <v>3401925</v>
      </c>
      <c r="J69" s="32">
        <f t="shared" si="13"/>
        <v>2675531</v>
      </c>
      <c r="K69" s="32">
        <f t="shared" si="13"/>
        <v>75110470</v>
      </c>
      <c r="L69" s="32">
        <f t="shared" si="13"/>
        <v>0</v>
      </c>
      <c r="M69" s="32">
        <f t="shared" si="13"/>
        <v>0</v>
      </c>
      <c r="N69" s="32">
        <f>SUM(D69:M69)</f>
        <v>87737093</v>
      </c>
      <c r="O69" s="45">
        <f t="shared" ref="O69:O83" si="14">(N69/O$85)</f>
        <v>922.19902458508079</v>
      </c>
      <c r="P69" s="10"/>
    </row>
    <row r="70" spans="1:16">
      <c r="A70" s="12"/>
      <c r="B70" s="25">
        <v>361.1</v>
      </c>
      <c r="C70" s="20" t="s">
        <v>70</v>
      </c>
      <c r="D70" s="46">
        <v>1224921</v>
      </c>
      <c r="E70" s="46">
        <v>911445</v>
      </c>
      <c r="F70" s="46">
        <v>0</v>
      </c>
      <c r="G70" s="46">
        <v>1077572</v>
      </c>
      <c r="H70" s="46">
        <v>59310</v>
      </c>
      <c r="I70" s="46">
        <v>2541528</v>
      </c>
      <c r="J70" s="46">
        <v>1497333</v>
      </c>
      <c r="K70" s="46">
        <v>5774639</v>
      </c>
      <c r="L70" s="46">
        <v>0</v>
      </c>
      <c r="M70" s="46">
        <v>0</v>
      </c>
      <c r="N70" s="46">
        <f>SUM(D70:M70)</f>
        <v>13086748</v>
      </c>
      <c r="O70" s="47">
        <f t="shared" si="14"/>
        <v>137.55397891506112</v>
      </c>
      <c r="P70" s="9"/>
    </row>
    <row r="71" spans="1:16">
      <c r="A71" s="12"/>
      <c r="B71" s="25">
        <v>361.2</v>
      </c>
      <c r="C71" s="20" t="s">
        <v>138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9469666</v>
      </c>
      <c r="L71" s="46">
        <v>0</v>
      </c>
      <c r="M71" s="46">
        <v>0</v>
      </c>
      <c r="N71" s="46">
        <f t="shared" ref="N71:N78" si="15">SUM(D71:M71)</f>
        <v>9469666</v>
      </c>
      <c r="O71" s="47">
        <f t="shared" si="14"/>
        <v>99.53505922912791</v>
      </c>
      <c r="P71" s="9"/>
    </row>
    <row r="72" spans="1:16">
      <c r="A72" s="12"/>
      <c r="B72" s="25">
        <v>361.3</v>
      </c>
      <c r="C72" s="20" t="s">
        <v>129</v>
      </c>
      <c r="D72" s="46">
        <v>60261</v>
      </c>
      <c r="E72" s="46">
        <v>25375</v>
      </c>
      <c r="F72" s="46">
        <v>0</v>
      </c>
      <c r="G72" s="46">
        <v>41655</v>
      </c>
      <c r="H72" s="46">
        <v>3496</v>
      </c>
      <c r="I72" s="46">
        <v>163255</v>
      </c>
      <c r="J72" s="46">
        <v>93723</v>
      </c>
      <c r="K72" s="46">
        <v>33886296</v>
      </c>
      <c r="L72" s="46">
        <v>0</v>
      </c>
      <c r="M72" s="46">
        <v>0</v>
      </c>
      <c r="N72" s="46">
        <f t="shared" si="15"/>
        <v>34274061</v>
      </c>
      <c r="O72" s="47">
        <f t="shared" si="14"/>
        <v>360.25248320877876</v>
      </c>
      <c r="P72" s="9"/>
    </row>
    <row r="73" spans="1:16">
      <c r="A73" s="12"/>
      <c r="B73" s="25">
        <v>361.4</v>
      </c>
      <c r="C73" s="20" t="s">
        <v>130</v>
      </c>
      <c r="D73" s="46">
        <v>234374</v>
      </c>
      <c r="E73" s="46">
        <v>70694</v>
      </c>
      <c r="F73" s="46">
        <v>0</v>
      </c>
      <c r="G73" s="46">
        <v>114379</v>
      </c>
      <c r="H73" s="46">
        <v>9600</v>
      </c>
      <c r="I73" s="46">
        <v>414585</v>
      </c>
      <c r="J73" s="46">
        <v>241127</v>
      </c>
      <c r="K73" s="46">
        <v>-3837713</v>
      </c>
      <c r="L73" s="46">
        <v>0</v>
      </c>
      <c r="M73" s="46">
        <v>0</v>
      </c>
      <c r="N73" s="46">
        <f t="shared" si="15"/>
        <v>-2752954</v>
      </c>
      <c r="O73" s="47">
        <f t="shared" si="14"/>
        <v>-28.936125038102144</v>
      </c>
      <c r="P73" s="9"/>
    </row>
    <row r="74" spans="1:16">
      <c r="A74" s="12"/>
      <c r="B74" s="25">
        <v>362</v>
      </c>
      <c r="C74" s="20" t="s">
        <v>71</v>
      </c>
      <c r="D74" s="46">
        <v>2400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2400</v>
      </c>
      <c r="O74" s="47">
        <f t="shared" si="14"/>
        <v>2.5226247910951346E-2</v>
      </c>
      <c r="P74" s="9"/>
    </row>
    <row r="75" spans="1:16">
      <c r="A75" s="12"/>
      <c r="B75" s="25">
        <v>364</v>
      </c>
      <c r="C75" s="20" t="s">
        <v>118</v>
      </c>
      <c r="D75" s="46">
        <v>279944</v>
      </c>
      <c r="E75" s="46">
        <v>60867</v>
      </c>
      <c r="F75" s="46">
        <v>0</v>
      </c>
      <c r="G75" s="46">
        <v>0</v>
      </c>
      <c r="H75" s="46">
        <v>0</v>
      </c>
      <c r="I75" s="46">
        <v>-4040</v>
      </c>
      <c r="J75" s="46">
        <v>67128</v>
      </c>
      <c r="K75" s="46">
        <v>0</v>
      </c>
      <c r="L75" s="46">
        <v>0</v>
      </c>
      <c r="M75" s="46">
        <v>0</v>
      </c>
      <c r="N75" s="46">
        <f t="shared" si="15"/>
        <v>403899</v>
      </c>
      <c r="O75" s="47">
        <f t="shared" si="14"/>
        <v>4.2453567937438903</v>
      </c>
      <c r="P75" s="9"/>
    </row>
    <row r="76" spans="1:16">
      <c r="A76" s="12"/>
      <c r="B76" s="25">
        <v>366</v>
      </c>
      <c r="C76" s="20" t="s">
        <v>73</v>
      </c>
      <c r="D76" s="46">
        <v>98986</v>
      </c>
      <c r="E76" s="46">
        <v>28700</v>
      </c>
      <c r="F76" s="46">
        <v>0</v>
      </c>
      <c r="G76" s="46">
        <v>1556548</v>
      </c>
      <c r="H76" s="46">
        <v>0</v>
      </c>
      <c r="I76" s="46">
        <v>79532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1763766</v>
      </c>
      <c r="O76" s="47">
        <f t="shared" si="14"/>
        <v>18.53883265537792</v>
      </c>
      <c r="P76" s="9"/>
    </row>
    <row r="77" spans="1:16">
      <c r="A77" s="12"/>
      <c r="B77" s="25">
        <v>368</v>
      </c>
      <c r="C77" s="20" t="s">
        <v>74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29815960</v>
      </c>
      <c r="L77" s="46">
        <v>0</v>
      </c>
      <c r="M77" s="46">
        <v>0</v>
      </c>
      <c r="N77" s="46">
        <f t="shared" si="15"/>
        <v>29815960</v>
      </c>
      <c r="O77" s="47">
        <f t="shared" si="14"/>
        <v>313.393666109587</v>
      </c>
      <c r="P77" s="9"/>
    </row>
    <row r="78" spans="1:16">
      <c r="A78" s="12"/>
      <c r="B78" s="25">
        <v>369.9</v>
      </c>
      <c r="C78" s="20" t="s">
        <v>75</v>
      </c>
      <c r="D78" s="46">
        <v>547855</v>
      </c>
      <c r="E78" s="46">
        <v>140785</v>
      </c>
      <c r="F78" s="46">
        <v>0</v>
      </c>
      <c r="G78" s="46">
        <v>0</v>
      </c>
      <c r="H78" s="46">
        <v>0</v>
      </c>
      <c r="I78" s="46">
        <v>207065</v>
      </c>
      <c r="J78" s="46">
        <v>776220</v>
      </c>
      <c r="K78" s="46">
        <v>1622</v>
      </c>
      <c r="L78" s="46">
        <v>0</v>
      </c>
      <c r="M78" s="46">
        <v>0</v>
      </c>
      <c r="N78" s="46">
        <f t="shared" si="15"/>
        <v>1673547</v>
      </c>
      <c r="O78" s="47">
        <f t="shared" si="14"/>
        <v>17.59054646359537</v>
      </c>
      <c r="P78" s="9"/>
    </row>
    <row r="79" spans="1:16" ht="15.75">
      <c r="A79" s="29" t="s">
        <v>47</v>
      </c>
      <c r="B79" s="30"/>
      <c r="C79" s="31"/>
      <c r="D79" s="32">
        <f t="shared" ref="D79:M79" si="16">SUM(D80:D82)</f>
        <v>21000</v>
      </c>
      <c r="E79" s="32">
        <f t="shared" si="16"/>
        <v>5694063</v>
      </c>
      <c r="F79" s="32">
        <f t="shared" si="16"/>
        <v>6244932</v>
      </c>
      <c r="G79" s="32">
        <f t="shared" si="16"/>
        <v>0</v>
      </c>
      <c r="H79" s="32">
        <f t="shared" si="16"/>
        <v>0</v>
      </c>
      <c r="I79" s="32">
        <f t="shared" si="16"/>
        <v>997271</v>
      </c>
      <c r="J79" s="32">
        <f t="shared" si="16"/>
        <v>15832200</v>
      </c>
      <c r="K79" s="32">
        <f t="shared" si="16"/>
        <v>259656</v>
      </c>
      <c r="L79" s="32">
        <f t="shared" si="16"/>
        <v>0</v>
      </c>
      <c r="M79" s="32">
        <f t="shared" si="16"/>
        <v>0</v>
      </c>
      <c r="N79" s="32">
        <f>SUM(D79:M79)</f>
        <v>29049122</v>
      </c>
      <c r="O79" s="45">
        <f t="shared" si="14"/>
        <v>305.33348048644615</v>
      </c>
      <c r="P79" s="9"/>
    </row>
    <row r="80" spans="1:16">
      <c r="A80" s="12"/>
      <c r="B80" s="25">
        <v>381</v>
      </c>
      <c r="C80" s="20" t="s">
        <v>76</v>
      </c>
      <c r="D80" s="46">
        <v>21000</v>
      </c>
      <c r="E80" s="46">
        <v>5694063</v>
      </c>
      <c r="F80" s="46">
        <v>6244932</v>
      </c>
      <c r="G80" s="46">
        <v>0</v>
      </c>
      <c r="H80" s="46">
        <v>0</v>
      </c>
      <c r="I80" s="46">
        <v>353800</v>
      </c>
      <c r="J80" s="46">
        <v>4630000</v>
      </c>
      <c r="K80" s="46">
        <v>259656</v>
      </c>
      <c r="L80" s="46">
        <v>0</v>
      </c>
      <c r="M80" s="46">
        <v>0</v>
      </c>
      <c r="N80" s="46">
        <f>SUM(D80:M80)</f>
        <v>17203451</v>
      </c>
      <c r="O80" s="47">
        <f t="shared" si="14"/>
        <v>180.82438327079325</v>
      </c>
      <c r="P80" s="9"/>
    </row>
    <row r="81" spans="1:119">
      <c r="A81" s="12"/>
      <c r="B81" s="25">
        <v>389.4</v>
      </c>
      <c r="C81" s="20" t="s">
        <v>139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643471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643471</v>
      </c>
      <c r="O81" s="47">
        <f t="shared" si="14"/>
        <v>6.763482903961572</v>
      </c>
      <c r="P81" s="9"/>
    </row>
    <row r="82" spans="1:119" ht="15.75" thickBot="1">
      <c r="A82" s="48"/>
      <c r="B82" s="49">
        <v>393</v>
      </c>
      <c r="C82" s="50" t="s">
        <v>140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11202200</v>
      </c>
      <c r="K82" s="46">
        <v>0</v>
      </c>
      <c r="L82" s="46">
        <v>0</v>
      </c>
      <c r="M82" s="46">
        <v>0</v>
      </c>
      <c r="N82" s="46">
        <f>SUM(D82:M82)</f>
        <v>11202200</v>
      </c>
      <c r="O82" s="47">
        <f t="shared" si="14"/>
        <v>117.74561431169131</v>
      </c>
      <c r="P82" s="9"/>
    </row>
    <row r="83" spans="1:119" ht="16.5" thickBot="1">
      <c r="A83" s="14" t="s">
        <v>65</v>
      </c>
      <c r="B83" s="23"/>
      <c r="C83" s="22"/>
      <c r="D83" s="15">
        <f t="shared" ref="D83:M83" si="17">SUM(D5,D17,D26,D41,D61,D69,D79)</f>
        <v>186350347</v>
      </c>
      <c r="E83" s="15">
        <f t="shared" si="17"/>
        <v>44410568</v>
      </c>
      <c r="F83" s="15">
        <f t="shared" si="17"/>
        <v>11032345</v>
      </c>
      <c r="G83" s="15">
        <f t="shared" si="17"/>
        <v>19447350</v>
      </c>
      <c r="H83" s="15">
        <f t="shared" si="17"/>
        <v>230704</v>
      </c>
      <c r="I83" s="15">
        <f t="shared" si="17"/>
        <v>81757809</v>
      </c>
      <c r="J83" s="15">
        <f t="shared" si="17"/>
        <v>50850129</v>
      </c>
      <c r="K83" s="15">
        <f t="shared" si="17"/>
        <v>75370126</v>
      </c>
      <c r="L83" s="15">
        <f t="shared" si="17"/>
        <v>0</v>
      </c>
      <c r="M83" s="15">
        <f t="shared" si="17"/>
        <v>0</v>
      </c>
      <c r="N83" s="15">
        <f>SUM(D83:M83)</f>
        <v>469449378</v>
      </c>
      <c r="O83" s="38">
        <f t="shared" si="14"/>
        <v>4934.3526629457947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150</v>
      </c>
      <c r="M85" s="51"/>
      <c r="N85" s="51"/>
      <c r="O85" s="43">
        <v>95139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93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94952139</v>
      </c>
      <c r="E5" s="27">
        <f t="shared" si="0"/>
        <v>16631115</v>
      </c>
      <c r="F5" s="27">
        <f t="shared" si="0"/>
        <v>4821759</v>
      </c>
      <c r="G5" s="27">
        <f t="shared" si="0"/>
        <v>14789581</v>
      </c>
      <c r="H5" s="27">
        <f t="shared" si="0"/>
        <v>0</v>
      </c>
      <c r="I5" s="27">
        <f t="shared" si="0"/>
        <v>0</v>
      </c>
      <c r="J5" s="27">
        <f t="shared" si="0"/>
        <v>3483705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134678299</v>
      </c>
      <c r="O5" s="33">
        <f t="shared" ref="O5:O36" si="1">(N5/O$87)</f>
        <v>1425.3481817796969</v>
      </c>
      <c r="P5" s="6"/>
    </row>
    <row r="6" spans="1:133">
      <c r="A6" s="12"/>
      <c r="B6" s="25">
        <v>311</v>
      </c>
      <c r="C6" s="20" t="s">
        <v>3</v>
      </c>
      <c r="D6" s="46">
        <v>72578516</v>
      </c>
      <c r="E6" s="46">
        <v>14366285</v>
      </c>
      <c r="F6" s="46">
        <v>4821759</v>
      </c>
      <c r="G6" s="46">
        <v>6381178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98147738</v>
      </c>
      <c r="O6" s="47">
        <f t="shared" si="1"/>
        <v>1038.7323046312758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2264830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2264830</v>
      </c>
      <c r="O7" s="47">
        <f t="shared" si="1"/>
        <v>23.969498772330876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2004767</v>
      </c>
      <c r="K8" s="46">
        <v>0</v>
      </c>
      <c r="L8" s="46">
        <v>0</v>
      </c>
      <c r="M8" s="46">
        <v>0</v>
      </c>
      <c r="N8" s="46">
        <f>SUM(D8:M8)</f>
        <v>2004767</v>
      </c>
      <c r="O8" s="47">
        <f t="shared" si="1"/>
        <v>21.21715985098637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1478938</v>
      </c>
      <c r="K9" s="46">
        <v>0</v>
      </c>
      <c r="L9" s="46">
        <v>0</v>
      </c>
      <c r="M9" s="46">
        <v>0</v>
      </c>
      <c r="N9" s="46">
        <f>SUM(D9:M9)</f>
        <v>1478938</v>
      </c>
      <c r="O9" s="47">
        <f t="shared" si="1"/>
        <v>15.652125137583608</v>
      </c>
      <c r="P9" s="9"/>
    </row>
    <row r="10" spans="1:133">
      <c r="A10" s="12"/>
      <c r="B10" s="25">
        <v>312.60000000000002</v>
      </c>
      <c r="C10" s="20" t="s">
        <v>143</v>
      </c>
      <c r="D10" s="46">
        <v>0</v>
      </c>
      <c r="E10" s="46">
        <v>0</v>
      </c>
      <c r="F10" s="46">
        <v>0</v>
      </c>
      <c r="G10" s="46">
        <v>6766870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6766870</v>
      </c>
      <c r="O10" s="47">
        <f t="shared" si="1"/>
        <v>71.616184065701461</v>
      </c>
      <c r="P10" s="9"/>
    </row>
    <row r="11" spans="1:133">
      <c r="A11" s="12"/>
      <c r="B11" s="25">
        <v>314.10000000000002</v>
      </c>
      <c r="C11" s="20" t="s">
        <v>12</v>
      </c>
      <c r="D11" s="46">
        <v>12045417</v>
      </c>
      <c r="E11" s="46">
        <v>0</v>
      </c>
      <c r="F11" s="46">
        <v>0</v>
      </c>
      <c r="G11" s="46">
        <v>1329974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13375391</v>
      </c>
      <c r="O11" s="47">
        <f t="shared" si="1"/>
        <v>141.55650452967572</v>
      </c>
      <c r="P11" s="9"/>
    </row>
    <row r="12" spans="1:133">
      <c r="A12" s="12"/>
      <c r="B12" s="25">
        <v>314.3</v>
      </c>
      <c r="C12" s="20" t="s">
        <v>13</v>
      </c>
      <c r="D12" s="46">
        <v>2285828</v>
      </c>
      <c r="E12" s="46">
        <v>0</v>
      </c>
      <c r="F12" s="46">
        <v>0</v>
      </c>
      <c r="G12" s="46">
        <v>258553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2544381</v>
      </c>
      <c r="O12" s="47">
        <f t="shared" si="1"/>
        <v>26.928086106172213</v>
      </c>
      <c r="P12" s="9"/>
    </row>
    <row r="13" spans="1:133">
      <c r="A13" s="12"/>
      <c r="B13" s="25">
        <v>314.39999999999998</v>
      </c>
      <c r="C13" s="20" t="s">
        <v>15</v>
      </c>
      <c r="D13" s="46">
        <v>316461</v>
      </c>
      <c r="E13" s="46">
        <v>0</v>
      </c>
      <c r="F13" s="46">
        <v>0</v>
      </c>
      <c r="G13" s="46">
        <v>34216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350677</v>
      </c>
      <c r="O13" s="47">
        <f t="shared" si="1"/>
        <v>3.7113390060113454</v>
      </c>
      <c r="P13" s="9"/>
    </row>
    <row r="14" spans="1:133">
      <c r="A14" s="12"/>
      <c r="B14" s="25">
        <v>314.8</v>
      </c>
      <c r="C14" s="20" t="s">
        <v>16</v>
      </c>
      <c r="D14" s="46">
        <v>169225</v>
      </c>
      <c r="E14" s="46">
        <v>0</v>
      </c>
      <c r="F14" s="46">
        <v>0</v>
      </c>
      <c r="G14" s="46">
        <v>18790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188015</v>
      </c>
      <c r="O14" s="47">
        <f t="shared" si="1"/>
        <v>1.9898293963254594</v>
      </c>
      <c r="P14" s="9"/>
    </row>
    <row r="15" spans="1:133">
      <c r="A15" s="12"/>
      <c r="B15" s="25">
        <v>315</v>
      </c>
      <c r="C15" s="20" t="s">
        <v>108</v>
      </c>
      <c r="D15" s="46">
        <v>5756763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5756763</v>
      </c>
      <c r="O15" s="47">
        <f t="shared" si="1"/>
        <v>60.925863601727201</v>
      </c>
      <c r="P15" s="9"/>
    </row>
    <row r="16" spans="1:133">
      <c r="A16" s="12"/>
      <c r="B16" s="25">
        <v>316</v>
      </c>
      <c r="C16" s="20" t="s">
        <v>109</v>
      </c>
      <c r="D16" s="46">
        <v>1799929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1799929</v>
      </c>
      <c r="O16" s="47">
        <f t="shared" si="1"/>
        <v>19.049286681906697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SUM(D18:D27)</f>
        <v>27982762</v>
      </c>
      <c r="E17" s="32">
        <f t="shared" si="3"/>
        <v>0</v>
      </c>
      <c r="F17" s="32">
        <f t="shared" si="3"/>
        <v>0</v>
      </c>
      <c r="G17" s="32">
        <f t="shared" si="3"/>
        <v>1547777</v>
      </c>
      <c r="H17" s="32">
        <f t="shared" si="3"/>
        <v>0</v>
      </c>
      <c r="I17" s="32">
        <f t="shared" si="3"/>
        <v>4667842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34198381</v>
      </c>
      <c r="O17" s="45">
        <f t="shared" si="1"/>
        <v>361.93358945051222</v>
      </c>
      <c r="P17" s="10"/>
    </row>
    <row r="18" spans="1:16">
      <c r="A18" s="12"/>
      <c r="B18" s="25">
        <v>322</v>
      </c>
      <c r="C18" s="20" t="s">
        <v>0</v>
      </c>
      <c r="D18" s="46">
        <v>12754297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12754297</v>
      </c>
      <c r="O18" s="47">
        <f t="shared" si="1"/>
        <v>134.98324654982645</v>
      </c>
      <c r="P18" s="9"/>
    </row>
    <row r="19" spans="1:16">
      <c r="A19" s="12"/>
      <c r="B19" s="25">
        <v>323.10000000000002</v>
      </c>
      <c r="C19" s="20" t="s">
        <v>19</v>
      </c>
      <c r="D19" s="46">
        <v>10204392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10204392</v>
      </c>
      <c r="O19" s="47">
        <f t="shared" si="1"/>
        <v>107.99669799339598</v>
      </c>
      <c r="P19" s="9"/>
    </row>
    <row r="20" spans="1:16">
      <c r="A20" s="12"/>
      <c r="B20" s="25">
        <v>323.39999999999998</v>
      </c>
      <c r="C20" s="20" t="s">
        <v>20</v>
      </c>
      <c r="D20" s="46">
        <v>190674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190674</v>
      </c>
      <c r="O20" s="47">
        <f t="shared" si="1"/>
        <v>2.017970535941072</v>
      </c>
      <c r="P20" s="9"/>
    </row>
    <row r="21" spans="1:16">
      <c r="A21" s="12"/>
      <c r="B21" s="25">
        <v>323.5</v>
      </c>
      <c r="C21" s="20" t="s">
        <v>21</v>
      </c>
      <c r="D21" s="46">
        <v>1521884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1521884</v>
      </c>
      <c r="O21" s="47">
        <f t="shared" si="1"/>
        <v>16.106637879942426</v>
      </c>
      <c r="P21" s="9"/>
    </row>
    <row r="22" spans="1:16">
      <c r="A22" s="12"/>
      <c r="B22" s="25">
        <v>323.7</v>
      </c>
      <c r="C22" s="20" t="s">
        <v>22</v>
      </c>
      <c r="D22" s="46">
        <v>1432801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1432801</v>
      </c>
      <c r="O22" s="47">
        <f t="shared" si="1"/>
        <v>15.163840911015155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3332110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3332110</v>
      </c>
      <c r="O23" s="47">
        <f t="shared" si="1"/>
        <v>35.264901363136062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1312826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1312826</v>
      </c>
      <c r="O24" s="47">
        <f t="shared" si="1"/>
        <v>13.894102954872576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0</v>
      </c>
      <c r="G25" s="46">
        <v>1516578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1516578</v>
      </c>
      <c r="O25" s="47">
        <f t="shared" si="1"/>
        <v>16.050482600965204</v>
      </c>
      <c r="P25" s="9"/>
    </row>
    <row r="26" spans="1:16">
      <c r="A26" s="12"/>
      <c r="B26" s="25">
        <v>325.2</v>
      </c>
      <c r="C26" s="20" t="s">
        <v>26</v>
      </c>
      <c r="D26" s="46">
        <v>0</v>
      </c>
      <c r="E26" s="46">
        <v>0</v>
      </c>
      <c r="F26" s="46">
        <v>0</v>
      </c>
      <c r="G26" s="46">
        <v>31199</v>
      </c>
      <c r="H26" s="46">
        <v>0</v>
      </c>
      <c r="I26" s="46">
        <v>22906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54105</v>
      </c>
      <c r="O26" s="47">
        <f t="shared" si="1"/>
        <v>0.57261239522479046</v>
      </c>
      <c r="P26" s="9"/>
    </row>
    <row r="27" spans="1:16">
      <c r="A27" s="12"/>
      <c r="B27" s="25">
        <v>329</v>
      </c>
      <c r="C27" s="20" t="s">
        <v>27</v>
      </c>
      <c r="D27" s="46">
        <v>1878714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1878714</v>
      </c>
      <c r="O27" s="47">
        <f t="shared" si="1"/>
        <v>19.883096266192531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SUM(D29:D41)</f>
        <v>24121819</v>
      </c>
      <c r="E28" s="32">
        <f t="shared" si="5"/>
        <v>18233684</v>
      </c>
      <c r="F28" s="32">
        <f t="shared" si="5"/>
        <v>0</v>
      </c>
      <c r="G28" s="32">
        <f t="shared" si="5"/>
        <v>1898261</v>
      </c>
      <c r="H28" s="32">
        <f t="shared" si="5"/>
        <v>0</v>
      </c>
      <c r="I28" s="32">
        <f t="shared" si="5"/>
        <v>168979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44422743</v>
      </c>
      <c r="O28" s="45">
        <f t="shared" si="1"/>
        <v>470.14163703327409</v>
      </c>
      <c r="P28" s="10"/>
    </row>
    <row r="29" spans="1:16">
      <c r="A29" s="12"/>
      <c r="B29" s="25">
        <v>331.2</v>
      </c>
      <c r="C29" s="20" t="s">
        <v>99</v>
      </c>
      <c r="D29" s="46">
        <v>0</v>
      </c>
      <c r="E29" s="46">
        <v>21183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21183</v>
      </c>
      <c r="O29" s="47">
        <f t="shared" si="1"/>
        <v>0.22418719837439674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491183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491183</v>
      </c>
      <c r="O30" s="47">
        <f t="shared" si="1"/>
        <v>5.1983638133942938</v>
      </c>
      <c r="P30" s="9"/>
    </row>
    <row r="31" spans="1:16">
      <c r="A31" s="12"/>
      <c r="B31" s="25">
        <v>334.2</v>
      </c>
      <c r="C31" s="20" t="s">
        <v>90</v>
      </c>
      <c r="D31" s="46">
        <v>0</v>
      </c>
      <c r="E31" s="46">
        <v>172663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172663</v>
      </c>
      <c r="O31" s="47">
        <f t="shared" si="1"/>
        <v>1.8273537380408094</v>
      </c>
      <c r="P31" s="9"/>
    </row>
    <row r="32" spans="1:16">
      <c r="A32" s="12"/>
      <c r="B32" s="25">
        <v>334.39</v>
      </c>
      <c r="C32" s="20" t="s">
        <v>31</v>
      </c>
      <c r="D32" s="46">
        <v>0</v>
      </c>
      <c r="E32" s="46">
        <v>0</v>
      </c>
      <c r="F32" s="46">
        <v>0</v>
      </c>
      <c r="G32" s="46">
        <v>1445296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6">SUM(D32:M32)</f>
        <v>1445296</v>
      </c>
      <c r="O32" s="47">
        <f t="shared" si="1"/>
        <v>15.296079925493185</v>
      </c>
      <c r="P32" s="9"/>
    </row>
    <row r="33" spans="1:16">
      <c r="A33" s="12"/>
      <c r="B33" s="25">
        <v>334.69</v>
      </c>
      <c r="C33" s="20" t="s">
        <v>32</v>
      </c>
      <c r="D33" s="46">
        <v>0</v>
      </c>
      <c r="E33" s="46">
        <v>124010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124010</v>
      </c>
      <c r="O33" s="47">
        <f t="shared" si="1"/>
        <v>1.3124417915502498</v>
      </c>
      <c r="P33" s="9"/>
    </row>
    <row r="34" spans="1:16">
      <c r="A34" s="12"/>
      <c r="B34" s="25">
        <v>335.12</v>
      </c>
      <c r="C34" s="20" t="s">
        <v>110</v>
      </c>
      <c r="D34" s="46">
        <v>2945602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2945602</v>
      </c>
      <c r="O34" s="47">
        <f t="shared" si="1"/>
        <v>31.174350182033699</v>
      </c>
      <c r="P34" s="9"/>
    </row>
    <row r="35" spans="1:16">
      <c r="A35" s="12"/>
      <c r="B35" s="25">
        <v>335.14</v>
      </c>
      <c r="C35" s="20" t="s">
        <v>111</v>
      </c>
      <c r="D35" s="46">
        <v>1387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1387</v>
      </c>
      <c r="O35" s="47">
        <f t="shared" si="1"/>
        <v>1.4679112691558716E-2</v>
      </c>
      <c r="P35" s="9"/>
    </row>
    <row r="36" spans="1:16">
      <c r="A36" s="12"/>
      <c r="B36" s="25">
        <v>335.15</v>
      </c>
      <c r="C36" s="20" t="s">
        <v>112</v>
      </c>
      <c r="D36" s="46">
        <v>199522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199522</v>
      </c>
      <c r="O36" s="47">
        <f t="shared" si="1"/>
        <v>2.1116120565574463</v>
      </c>
      <c r="P36" s="9"/>
    </row>
    <row r="37" spans="1:16">
      <c r="A37" s="12"/>
      <c r="B37" s="25">
        <v>335.18</v>
      </c>
      <c r="C37" s="20" t="s">
        <v>113</v>
      </c>
      <c r="D37" s="46">
        <v>7463838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7463838</v>
      </c>
      <c r="O37" s="47">
        <f t="shared" ref="O37:O68" si="7">(N37/O$87)</f>
        <v>78.992443484886977</v>
      </c>
      <c r="P37" s="9"/>
    </row>
    <row r="38" spans="1:16">
      <c r="A38" s="12"/>
      <c r="B38" s="25">
        <v>335.19</v>
      </c>
      <c r="C38" s="20" t="s">
        <v>114</v>
      </c>
      <c r="D38" s="46">
        <v>130192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130192</v>
      </c>
      <c r="O38" s="47">
        <f t="shared" si="7"/>
        <v>1.3778680890695114</v>
      </c>
      <c r="P38" s="9"/>
    </row>
    <row r="39" spans="1:16">
      <c r="A39" s="12"/>
      <c r="B39" s="25">
        <v>335.21</v>
      </c>
      <c r="C39" s="20" t="s">
        <v>37</v>
      </c>
      <c r="D39" s="46">
        <v>118216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118216</v>
      </c>
      <c r="O39" s="47">
        <f t="shared" si="7"/>
        <v>1.2511218355770044</v>
      </c>
      <c r="P39" s="9"/>
    </row>
    <row r="40" spans="1:16">
      <c r="A40" s="12"/>
      <c r="B40" s="25">
        <v>335.9</v>
      </c>
      <c r="C40" s="20" t="s">
        <v>38</v>
      </c>
      <c r="D40" s="46">
        <v>560357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560357</v>
      </c>
      <c r="O40" s="47">
        <f t="shared" si="7"/>
        <v>5.9304567775802219</v>
      </c>
      <c r="P40" s="9"/>
    </row>
    <row r="41" spans="1:16">
      <c r="A41" s="12"/>
      <c r="B41" s="25">
        <v>338</v>
      </c>
      <c r="C41" s="20" t="s">
        <v>40</v>
      </c>
      <c r="D41" s="46">
        <v>12702705</v>
      </c>
      <c r="E41" s="46">
        <v>17424645</v>
      </c>
      <c r="F41" s="46">
        <v>0</v>
      </c>
      <c r="G41" s="46">
        <v>452965</v>
      </c>
      <c r="H41" s="46">
        <v>0</v>
      </c>
      <c r="I41" s="46">
        <v>168979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30749294</v>
      </c>
      <c r="O41" s="47">
        <f t="shared" si="7"/>
        <v>325.43067902802471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SUM(D43:D61)</f>
        <v>28833186</v>
      </c>
      <c r="E42" s="32">
        <f t="shared" si="8"/>
        <v>4296130</v>
      </c>
      <c r="F42" s="32">
        <f t="shared" si="8"/>
        <v>0</v>
      </c>
      <c r="G42" s="32">
        <f t="shared" si="8"/>
        <v>0</v>
      </c>
      <c r="H42" s="32">
        <f t="shared" si="8"/>
        <v>268449</v>
      </c>
      <c r="I42" s="32">
        <f t="shared" si="8"/>
        <v>72333276</v>
      </c>
      <c r="J42" s="32">
        <f t="shared" si="8"/>
        <v>25575726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131306767</v>
      </c>
      <c r="O42" s="45">
        <f t="shared" si="7"/>
        <v>1389.6660634154603</v>
      </c>
      <c r="P42" s="10"/>
    </row>
    <row r="43" spans="1:16">
      <c r="A43" s="12"/>
      <c r="B43" s="25">
        <v>341.2</v>
      </c>
      <c r="C43" s="20" t="s">
        <v>115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25575726</v>
      </c>
      <c r="K43" s="46">
        <v>0</v>
      </c>
      <c r="L43" s="46">
        <v>0</v>
      </c>
      <c r="M43" s="46">
        <v>0</v>
      </c>
      <c r="N43" s="46">
        <f t="shared" ref="N43:N61" si="9">SUM(D43:M43)</f>
        <v>25575726</v>
      </c>
      <c r="O43" s="47">
        <f t="shared" si="7"/>
        <v>270.67697485394973</v>
      </c>
      <c r="P43" s="9"/>
    </row>
    <row r="44" spans="1:16">
      <c r="A44" s="12"/>
      <c r="B44" s="25">
        <v>341.3</v>
      </c>
      <c r="C44" s="20" t="s">
        <v>134</v>
      </c>
      <c r="D44" s="46">
        <v>1145437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1145437</v>
      </c>
      <c r="O44" s="47">
        <f t="shared" si="7"/>
        <v>12.122565828464991</v>
      </c>
      <c r="P44" s="9"/>
    </row>
    <row r="45" spans="1:16">
      <c r="A45" s="12"/>
      <c r="B45" s="25">
        <v>341.9</v>
      </c>
      <c r="C45" s="20" t="s">
        <v>116</v>
      </c>
      <c r="D45" s="46">
        <v>0</v>
      </c>
      <c r="E45" s="46">
        <v>950190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950190</v>
      </c>
      <c r="O45" s="47">
        <f t="shared" si="7"/>
        <v>10.056197612395225</v>
      </c>
      <c r="P45" s="9"/>
    </row>
    <row r="46" spans="1:16">
      <c r="A46" s="12"/>
      <c r="B46" s="25">
        <v>342.1</v>
      </c>
      <c r="C46" s="20" t="s">
        <v>51</v>
      </c>
      <c r="D46" s="46">
        <v>326633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326633</v>
      </c>
      <c r="O46" s="47">
        <f t="shared" si="7"/>
        <v>3.4568728304123275</v>
      </c>
      <c r="P46" s="9"/>
    </row>
    <row r="47" spans="1:16">
      <c r="A47" s="12"/>
      <c r="B47" s="25">
        <v>342.2</v>
      </c>
      <c r="C47" s="20" t="s">
        <v>52</v>
      </c>
      <c r="D47" s="46">
        <v>9655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9655</v>
      </c>
      <c r="O47" s="47">
        <f t="shared" si="7"/>
        <v>0.10218228769790873</v>
      </c>
      <c r="P47" s="9"/>
    </row>
    <row r="48" spans="1:16">
      <c r="A48" s="12"/>
      <c r="B48" s="25">
        <v>342.6</v>
      </c>
      <c r="C48" s="20" t="s">
        <v>53</v>
      </c>
      <c r="D48" s="46">
        <v>3138034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3138034</v>
      </c>
      <c r="O48" s="47">
        <f t="shared" si="7"/>
        <v>33.210926255185846</v>
      </c>
      <c r="P48" s="9"/>
    </row>
    <row r="49" spans="1:16">
      <c r="A49" s="12"/>
      <c r="B49" s="25">
        <v>342.9</v>
      </c>
      <c r="C49" s="20" t="s">
        <v>54</v>
      </c>
      <c r="D49" s="46">
        <v>11636123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11636123</v>
      </c>
      <c r="O49" s="47">
        <f t="shared" si="7"/>
        <v>123.14921471509609</v>
      </c>
      <c r="P49" s="9"/>
    </row>
    <row r="50" spans="1:16">
      <c r="A50" s="12"/>
      <c r="B50" s="25">
        <v>343.3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34435247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34435247</v>
      </c>
      <c r="O50" s="47">
        <f t="shared" si="7"/>
        <v>364.44042629751925</v>
      </c>
      <c r="P50" s="9"/>
    </row>
    <row r="51" spans="1:16">
      <c r="A51" s="12"/>
      <c r="B51" s="25">
        <v>343.4</v>
      </c>
      <c r="C51" s="20" t="s">
        <v>56</v>
      </c>
      <c r="D51" s="46">
        <v>3155</v>
      </c>
      <c r="E51" s="46">
        <v>0</v>
      </c>
      <c r="F51" s="46">
        <v>0</v>
      </c>
      <c r="G51" s="46">
        <v>0</v>
      </c>
      <c r="H51" s="46">
        <v>0</v>
      </c>
      <c r="I51" s="46">
        <v>8037996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8041151</v>
      </c>
      <c r="O51" s="47">
        <f t="shared" si="7"/>
        <v>85.102351621369905</v>
      </c>
      <c r="P51" s="9"/>
    </row>
    <row r="52" spans="1:16">
      <c r="A52" s="12"/>
      <c r="B52" s="25">
        <v>343.5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24170559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24170559</v>
      </c>
      <c r="O52" s="47">
        <f t="shared" si="7"/>
        <v>255.80559436118872</v>
      </c>
      <c r="P52" s="9"/>
    </row>
    <row r="53" spans="1:16">
      <c r="A53" s="12"/>
      <c r="B53" s="25">
        <v>343.6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556105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556105</v>
      </c>
      <c r="O53" s="47">
        <f t="shared" si="7"/>
        <v>5.8854563542460419</v>
      </c>
      <c r="P53" s="9"/>
    </row>
    <row r="54" spans="1:16">
      <c r="A54" s="12"/>
      <c r="B54" s="25">
        <v>343.8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268449</v>
      </c>
      <c r="I54" s="46">
        <v>172206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440655</v>
      </c>
      <c r="O54" s="47">
        <f t="shared" si="7"/>
        <v>4.6636080772161543</v>
      </c>
      <c r="P54" s="9"/>
    </row>
    <row r="55" spans="1:16">
      <c r="A55" s="12"/>
      <c r="B55" s="25">
        <v>343.9</v>
      </c>
      <c r="C55" s="20" t="s">
        <v>61</v>
      </c>
      <c r="D55" s="46">
        <v>203342</v>
      </c>
      <c r="E55" s="46">
        <v>0</v>
      </c>
      <c r="F55" s="46">
        <v>0</v>
      </c>
      <c r="G55" s="46">
        <v>0</v>
      </c>
      <c r="H55" s="46">
        <v>0</v>
      </c>
      <c r="I55" s="46">
        <v>2652775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2856117</v>
      </c>
      <c r="O55" s="47">
        <f t="shared" si="7"/>
        <v>30.227298704597409</v>
      </c>
      <c r="P55" s="9"/>
    </row>
    <row r="56" spans="1:16">
      <c r="A56" s="12"/>
      <c r="B56" s="25">
        <v>344.3</v>
      </c>
      <c r="C56" s="20" t="s">
        <v>135</v>
      </c>
      <c r="D56" s="46">
        <v>30984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30984</v>
      </c>
      <c r="O56" s="47">
        <f t="shared" si="7"/>
        <v>0.32791465582931167</v>
      </c>
      <c r="P56" s="9"/>
    </row>
    <row r="57" spans="1:16">
      <c r="A57" s="12"/>
      <c r="B57" s="25">
        <v>344.5</v>
      </c>
      <c r="C57" s="20" t="s">
        <v>117</v>
      </c>
      <c r="D57" s="46">
        <v>583089</v>
      </c>
      <c r="E57" s="46">
        <v>608815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1191904</v>
      </c>
      <c r="O57" s="47">
        <f t="shared" si="7"/>
        <v>12.614342562018457</v>
      </c>
      <c r="P57" s="9"/>
    </row>
    <row r="58" spans="1:16">
      <c r="A58" s="12"/>
      <c r="B58" s="25">
        <v>347.1</v>
      </c>
      <c r="C58" s="20" t="s">
        <v>62</v>
      </c>
      <c r="D58" s="46">
        <v>134488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134488</v>
      </c>
      <c r="O58" s="47">
        <f t="shared" si="7"/>
        <v>1.4233341800016934</v>
      </c>
      <c r="P58" s="9"/>
    </row>
    <row r="59" spans="1:16">
      <c r="A59" s="12"/>
      <c r="B59" s="25">
        <v>347.2</v>
      </c>
      <c r="C59" s="20" t="s">
        <v>63</v>
      </c>
      <c r="D59" s="46">
        <v>1557613</v>
      </c>
      <c r="E59" s="46">
        <v>2737125</v>
      </c>
      <c r="F59" s="46">
        <v>0</v>
      </c>
      <c r="G59" s="46">
        <v>0</v>
      </c>
      <c r="H59" s="46">
        <v>0</v>
      </c>
      <c r="I59" s="46">
        <v>2308388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6603126</v>
      </c>
      <c r="O59" s="47">
        <f t="shared" si="7"/>
        <v>69.883223266446535</v>
      </c>
      <c r="P59" s="9"/>
    </row>
    <row r="60" spans="1:16">
      <c r="A60" s="12"/>
      <c r="B60" s="25">
        <v>347.9</v>
      </c>
      <c r="C60" s="20" t="s">
        <v>64</v>
      </c>
      <c r="D60" s="46">
        <v>1223767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1223767</v>
      </c>
      <c r="O60" s="47">
        <f t="shared" si="7"/>
        <v>12.951559986453306</v>
      </c>
      <c r="P60" s="9"/>
    </row>
    <row r="61" spans="1:16">
      <c r="A61" s="12"/>
      <c r="B61" s="25">
        <v>349</v>
      </c>
      <c r="C61" s="20" t="s">
        <v>1</v>
      </c>
      <c r="D61" s="46">
        <v>8840866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8840866</v>
      </c>
      <c r="O61" s="47">
        <f t="shared" si="7"/>
        <v>93.566018965371271</v>
      </c>
      <c r="P61" s="9"/>
    </row>
    <row r="62" spans="1:16" ht="15.75">
      <c r="A62" s="29" t="s">
        <v>46</v>
      </c>
      <c r="B62" s="30"/>
      <c r="C62" s="31"/>
      <c r="D62" s="32">
        <f t="shared" ref="D62:M62" si="10">SUM(D63:D69)</f>
        <v>1675887</v>
      </c>
      <c r="E62" s="32">
        <f t="shared" si="10"/>
        <v>9574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1685461</v>
      </c>
      <c r="O62" s="45">
        <f t="shared" si="7"/>
        <v>17.837831258995852</v>
      </c>
      <c r="P62" s="10"/>
    </row>
    <row r="63" spans="1:16">
      <c r="A63" s="13"/>
      <c r="B63" s="39">
        <v>351.1</v>
      </c>
      <c r="C63" s="21" t="s">
        <v>136</v>
      </c>
      <c r="D63" s="46">
        <v>126219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126219</v>
      </c>
      <c r="O63" s="47">
        <f t="shared" si="7"/>
        <v>1.3358204216408434</v>
      </c>
      <c r="P63" s="9"/>
    </row>
    <row r="64" spans="1:16">
      <c r="A64" s="13"/>
      <c r="B64" s="39">
        <v>351.2</v>
      </c>
      <c r="C64" s="21" t="s">
        <v>102</v>
      </c>
      <c r="D64" s="46">
        <v>0</v>
      </c>
      <c r="E64" s="46">
        <v>9574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1">SUM(D64:M64)</f>
        <v>9574</v>
      </c>
      <c r="O64" s="47">
        <f t="shared" si="7"/>
        <v>0.1013250359834053</v>
      </c>
      <c r="P64" s="9"/>
    </row>
    <row r="65" spans="1:16">
      <c r="A65" s="13"/>
      <c r="B65" s="39">
        <v>351.5</v>
      </c>
      <c r="C65" s="21" t="s">
        <v>67</v>
      </c>
      <c r="D65" s="46">
        <v>529795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529795</v>
      </c>
      <c r="O65" s="47">
        <f t="shared" si="7"/>
        <v>5.6070082973499282</v>
      </c>
      <c r="P65" s="9"/>
    </row>
    <row r="66" spans="1:16">
      <c r="A66" s="13"/>
      <c r="B66" s="39">
        <v>352</v>
      </c>
      <c r="C66" s="21" t="s">
        <v>68</v>
      </c>
      <c r="D66" s="46">
        <v>69752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69752</v>
      </c>
      <c r="O66" s="47">
        <f t="shared" si="7"/>
        <v>0.73821014308695287</v>
      </c>
      <c r="P66" s="9"/>
    </row>
    <row r="67" spans="1:16">
      <c r="A67" s="13"/>
      <c r="B67" s="39">
        <v>354</v>
      </c>
      <c r="C67" s="21" t="s">
        <v>69</v>
      </c>
      <c r="D67" s="46">
        <v>852809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852809</v>
      </c>
      <c r="O67" s="47">
        <f t="shared" si="7"/>
        <v>9.0255799678266015</v>
      </c>
      <c r="P67" s="9"/>
    </row>
    <row r="68" spans="1:16">
      <c r="A68" s="13"/>
      <c r="B68" s="39">
        <v>355</v>
      </c>
      <c r="C68" s="21" t="s">
        <v>103</v>
      </c>
      <c r="D68" s="46">
        <v>97129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97129</v>
      </c>
      <c r="O68" s="47">
        <f t="shared" si="7"/>
        <v>1.0279506392346118</v>
      </c>
      <c r="P68" s="9"/>
    </row>
    <row r="69" spans="1:16">
      <c r="A69" s="13"/>
      <c r="B69" s="39">
        <v>356</v>
      </c>
      <c r="C69" s="21" t="s">
        <v>137</v>
      </c>
      <c r="D69" s="46">
        <v>183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183</v>
      </c>
      <c r="O69" s="47">
        <f t="shared" ref="O69:O85" si="12">(N69/O$87)</f>
        <v>1.9367538735077471E-3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SUM(D71:D79)</f>
        <v>2815708</v>
      </c>
      <c r="E70" s="32">
        <f t="shared" si="13"/>
        <v>3338364</v>
      </c>
      <c r="F70" s="32">
        <f t="shared" si="13"/>
        <v>12899</v>
      </c>
      <c r="G70" s="32">
        <f t="shared" si="13"/>
        <v>3453636</v>
      </c>
      <c r="H70" s="32">
        <f t="shared" si="13"/>
        <v>116935</v>
      </c>
      <c r="I70" s="32">
        <f t="shared" si="13"/>
        <v>7076366</v>
      </c>
      <c r="J70" s="32">
        <f t="shared" si="13"/>
        <v>3603779</v>
      </c>
      <c r="K70" s="32">
        <f t="shared" si="13"/>
        <v>56475899</v>
      </c>
      <c r="L70" s="32">
        <f t="shared" si="13"/>
        <v>0</v>
      </c>
      <c r="M70" s="32">
        <f t="shared" si="13"/>
        <v>0</v>
      </c>
      <c r="N70" s="32">
        <f>SUM(D70:M70)</f>
        <v>76893586</v>
      </c>
      <c r="O70" s="45">
        <f t="shared" si="12"/>
        <v>813.79207941749212</v>
      </c>
      <c r="P70" s="10"/>
    </row>
    <row r="71" spans="1:16">
      <c r="A71" s="12"/>
      <c r="B71" s="25">
        <v>361.1</v>
      </c>
      <c r="C71" s="20" t="s">
        <v>70</v>
      </c>
      <c r="D71" s="46">
        <v>1470922</v>
      </c>
      <c r="E71" s="46">
        <v>1077237</v>
      </c>
      <c r="F71" s="46">
        <v>11275</v>
      </c>
      <c r="G71" s="46">
        <v>1318797</v>
      </c>
      <c r="H71" s="46">
        <v>82825</v>
      </c>
      <c r="I71" s="46">
        <v>3340098</v>
      </c>
      <c r="J71" s="46">
        <v>1977717</v>
      </c>
      <c r="K71" s="46">
        <v>5971254</v>
      </c>
      <c r="L71" s="46">
        <v>0</v>
      </c>
      <c r="M71" s="46">
        <v>0</v>
      </c>
      <c r="N71" s="46">
        <f>SUM(D71:M71)</f>
        <v>15250125</v>
      </c>
      <c r="O71" s="47">
        <f t="shared" si="12"/>
        <v>161.39747904495809</v>
      </c>
      <c r="P71" s="9"/>
    </row>
    <row r="72" spans="1:16">
      <c r="A72" s="12"/>
      <c r="B72" s="25">
        <v>361.2</v>
      </c>
      <c r="C72" s="20" t="s">
        <v>138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7429800</v>
      </c>
      <c r="L72" s="46">
        <v>0</v>
      </c>
      <c r="M72" s="46">
        <v>0</v>
      </c>
      <c r="N72" s="46">
        <f t="shared" ref="N72:N79" si="14">SUM(D72:M72)</f>
        <v>7429800</v>
      </c>
      <c r="O72" s="47">
        <f t="shared" si="12"/>
        <v>78.632207264414532</v>
      </c>
      <c r="P72" s="9"/>
    </row>
    <row r="73" spans="1:16">
      <c r="A73" s="12"/>
      <c r="B73" s="25">
        <v>361.3</v>
      </c>
      <c r="C73" s="20" t="s">
        <v>129</v>
      </c>
      <c r="D73" s="46">
        <v>271509</v>
      </c>
      <c r="E73" s="46">
        <v>128638</v>
      </c>
      <c r="F73" s="46">
        <v>0</v>
      </c>
      <c r="G73" s="46">
        <v>185322</v>
      </c>
      <c r="H73" s="46">
        <v>19019</v>
      </c>
      <c r="I73" s="46">
        <v>754910</v>
      </c>
      <c r="J73" s="46">
        <v>428365</v>
      </c>
      <c r="K73" s="46">
        <v>14324241</v>
      </c>
      <c r="L73" s="46">
        <v>0</v>
      </c>
      <c r="M73" s="46">
        <v>0</v>
      </c>
      <c r="N73" s="46">
        <f t="shared" si="14"/>
        <v>16112004</v>
      </c>
      <c r="O73" s="47">
        <f t="shared" si="12"/>
        <v>170.51905003810009</v>
      </c>
      <c r="P73" s="9"/>
    </row>
    <row r="74" spans="1:16">
      <c r="A74" s="12"/>
      <c r="B74" s="25">
        <v>361.4</v>
      </c>
      <c r="C74" s="20" t="s">
        <v>130</v>
      </c>
      <c r="D74" s="46">
        <v>275888</v>
      </c>
      <c r="E74" s="46">
        <v>101517</v>
      </c>
      <c r="F74" s="46">
        <v>1624</v>
      </c>
      <c r="G74" s="46">
        <v>162599</v>
      </c>
      <c r="H74" s="46">
        <v>15091</v>
      </c>
      <c r="I74" s="46">
        <v>607031</v>
      </c>
      <c r="J74" s="46">
        <v>364820</v>
      </c>
      <c r="K74" s="46">
        <v>0</v>
      </c>
      <c r="L74" s="46">
        <v>0</v>
      </c>
      <c r="M74" s="46">
        <v>0</v>
      </c>
      <c r="N74" s="46">
        <f t="shared" si="14"/>
        <v>1528570</v>
      </c>
      <c r="O74" s="47">
        <f t="shared" si="12"/>
        <v>16.177398188129711</v>
      </c>
      <c r="P74" s="9"/>
    </row>
    <row r="75" spans="1:16">
      <c r="A75" s="12"/>
      <c r="B75" s="25">
        <v>362</v>
      </c>
      <c r="C75" s="20" t="s">
        <v>71</v>
      </c>
      <c r="D75" s="46">
        <v>0</v>
      </c>
      <c r="E75" s="46">
        <v>1806562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1806562</v>
      </c>
      <c r="O75" s="47">
        <f t="shared" si="12"/>
        <v>19.119486072305477</v>
      </c>
      <c r="P75" s="9"/>
    </row>
    <row r="76" spans="1:16">
      <c r="A76" s="12"/>
      <c r="B76" s="25">
        <v>364</v>
      </c>
      <c r="C76" s="20" t="s">
        <v>118</v>
      </c>
      <c r="D76" s="46">
        <v>360754</v>
      </c>
      <c r="E76" s="46">
        <v>34103</v>
      </c>
      <c r="F76" s="46">
        <v>0</v>
      </c>
      <c r="G76" s="46">
        <v>0</v>
      </c>
      <c r="H76" s="46">
        <v>0</v>
      </c>
      <c r="I76" s="46">
        <v>400754</v>
      </c>
      <c r="J76" s="46">
        <v>179356</v>
      </c>
      <c r="K76" s="46">
        <v>0</v>
      </c>
      <c r="L76" s="46">
        <v>0</v>
      </c>
      <c r="M76" s="46">
        <v>0</v>
      </c>
      <c r="N76" s="46">
        <f t="shared" si="14"/>
        <v>974967</v>
      </c>
      <c r="O76" s="47">
        <f t="shared" si="12"/>
        <v>10.318421386842774</v>
      </c>
      <c r="P76" s="9"/>
    </row>
    <row r="77" spans="1:16">
      <c r="A77" s="12"/>
      <c r="B77" s="25">
        <v>366</v>
      </c>
      <c r="C77" s="20" t="s">
        <v>73</v>
      </c>
      <c r="D77" s="46">
        <v>50272</v>
      </c>
      <c r="E77" s="46">
        <v>6514</v>
      </c>
      <c r="F77" s="46">
        <v>0</v>
      </c>
      <c r="G77" s="46">
        <v>1786918</v>
      </c>
      <c r="H77" s="46">
        <v>0</v>
      </c>
      <c r="I77" s="46">
        <v>1333914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3177618</v>
      </c>
      <c r="O77" s="47">
        <f t="shared" si="12"/>
        <v>33.62985775971552</v>
      </c>
      <c r="P77" s="9"/>
    </row>
    <row r="78" spans="1:16">
      <c r="A78" s="12"/>
      <c r="B78" s="25">
        <v>368</v>
      </c>
      <c r="C78" s="20" t="s">
        <v>74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28714431</v>
      </c>
      <c r="L78" s="46">
        <v>0</v>
      </c>
      <c r="M78" s="46">
        <v>0</v>
      </c>
      <c r="N78" s="46">
        <f t="shared" si="14"/>
        <v>28714431</v>
      </c>
      <c r="O78" s="47">
        <f t="shared" si="12"/>
        <v>303.89500254000507</v>
      </c>
      <c r="P78" s="9"/>
    </row>
    <row r="79" spans="1:16">
      <c r="A79" s="12"/>
      <c r="B79" s="25">
        <v>369.9</v>
      </c>
      <c r="C79" s="20" t="s">
        <v>75</v>
      </c>
      <c r="D79" s="46">
        <v>386363</v>
      </c>
      <c r="E79" s="46">
        <v>183793</v>
      </c>
      <c r="F79" s="46">
        <v>0</v>
      </c>
      <c r="G79" s="46">
        <v>0</v>
      </c>
      <c r="H79" s="46">
        <v>0</v>
      </c>
      <c r="I79" s="46">
        <v>639659</v>
      </c>
      <c r="J79" s="46">
        <v>653521</v>
      </c>
      <c r="K79" s="46">
        <v>36173</v>
      </c>
      <c r="L79" s="46">
        <v>0</v>
      </c>
      <c r="M79" s="46">
        <v>0</v>
      </c>
      <c r="N79" s="46">
        <f t="shared" si="14"/>
        <v>1899509</v>
      </c>
      <c r="O79" s="47">
        <f t="shared" si="12"/>
        <v>20.103177123020913</v>
      </c>
      <c r="P79" s="9"/>
    </row>
    <row r="80" spans="1:16" ht="15.75">
      <c r="A80" s="29" t="s">
        <v>47</v>
      </c>
      <c r="B80" s="30"/>
      <c r="C80" s="31"/>
      <c r="D80" s="32">
        <f t="shared" ref="D80:M80" si="15">SUM(D81:D84)</f>
        <v>6254079</v>
      </c>
      <c r="E80" s="32">
        <f t="shared" si="15"/>
        <v>1550000</v>
      </c>
      <c r="F80" s="32">
        <f t="shared" si="15"/>
        <v>5331445</v>
      </c>
      <c r="G80" s="32">
        <f t="shared" si="15"/>
        <v>20000000</v>
      </c>
      <c r="H80" s="32">
        <f t="shared" si="15"/>
        <v>0</v>
      </c>
      <c r="I80" s="32">
        <f t="shared" si="15"/>
        <v>1768153</v>
      </c>
      <c r="J80" s="32">
        <f t="shared" si="15"/>
        <v>16995300</v>
      </c>
      <c r="K80" s="32">
        <f t="shared" si="15"/>
        <v>454958</v>
      </c>
      <c r="L80" s="32">
        <f t="shared" si="15"/>
        <v>0</v>
      </c>
      <c r="M80" s="32">
        <f t="shared" si="15"/>
        <v>0</v>
      </c>
      <c r="N80" s="32">
        <f t="shared" ref="N80:N85" si="16">SUM(D80:M80)</f>
        <v>52353935</v>
      </c>
      <c r="O80" s="45">
        <f t="shared" si="12"/>
        <v>554.08025357717383</v>
      </c>
      <c r="P80" s="9"/>
    </row>
    <row r="81" spans="1:119">
      <c r="A81" s="12"/>
      <c r="B81" s="25">
        <v>381</v>
      </c>
      <c r="C81" s="20" t="s">
        <v>76</v>
      </c>
      <c r="D81" s="46">
        <v>6254079</v>
      </c>
      <c r="E81" s="46">
        <v>1550000</v>
      </c>
      <c r="F81" s="46">
        <v>5331445</v>
      </c>
      <c r="G81" s="46">
        <v>0</v>
      </c>
      <c r="H81" s="46">
        <v>0</v>
      </c>
      <c r="I81" s="46">
        <v>593100</v>
      </c>
      <c r="J81" s="46">
        <v>7535900</v>
      </c>
      <c r="K81" s="46">
        <v>454958</v>
      </c>
      <c r="L81" s="46">
        <v>0</v>
      </c>
      <c r="M81" s="46">
        <v>0</v>
      </c>
      <c r="N81" s="46">
        <f t="shared" si="16"/>
        <v>21719482</v>
      </c>
      <c r="O81" s="47">
        <f t="shared" si="12"/>
        <v>229.86497756328845</v>
      </c>
      <c r="P81" s="9"/>
    </row>
    <row r="82" spans="1:119">
      <c r="A82" s="12"/>
      <c r="B82" s="25">
        <v>384</v>
      </c>
      <c r="C82" s="20" t="s">
        <v>91</v>
      </c>
      <c r="D82" s="46">
        <v>0</v>
      </c>
      <c r="E82" s="46">
        <v>0</v>
      </c>
      <c r="F82" s="46">
        <v>0</v>
      </c>
      <c r="G82" s="46">
        <v>20000000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20000000</v>
      </c>
      <c r="O82" s="47">
        <f t="shared" si="12"/>
        <v>211.66709000084666</v>
      </c>
      <c r="P82" s="9"/>
    </row>
    <row r="83" spans="1:119">
      <c r="A83" s="12"/>
      <c r="B83" s="25">
        <v>389.4</v>
      </c>
      <c r="C83" s="20" t="s">
        <v>139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1175053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1175053</v>
      </c>
      <c r="O83" s="47">
        <f t="shared" si="12"/>
        <v>12.436002455338244</v>
      </c>
      <c r="P83" s="9"/>
    </row>
    <row r="84" spans="1:119" ht="15.75" thickBot="1">
      <c r="A84" s="48"/>
      <c r="B84" s="49">
        <v>393</v>
      </c>
      <c r="C84" s="5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9459400</v>
      </c>
      <c r="K84" s="46">
        <v>0</v>
      </c>
      <c r="L84" s="46">
        <v>0</v>
      </c>
      <c r="M84" s="46">
        <v>0</v>
      </c>
      <c r="N84" s="46">
        <f t="shared" si="16"/>
        <v>9459400</v>
      </c>
      <c r="O84" s="47">
        <f t="shared" si="12"/>
        <v>100.11218355770045</v>
      </c>
      <c r="P84" s="9"/>
    </row>
    <row r="85" spans="1:119" ht="16.5" thickBot="1">
      <c r="A85" s="14" t="s">
        <v>65</v>
      </c>
      <c r="B85" s="23"/>
      <c r="C85" s="22"/>
      <c r="D85" s="15">
        <f t="shared" ref="D85:M85" si="17">SUM(D5,D17,D28,D42,D62,D70,D80)</f>
        <v>186635580</v>
      </c>
      <c r="E85" s="15">
        <f t="shared" si="17"/>
        <v>44058867</v>
      </c>
      <c r="F85" s="15">
        <f t="shared" si="17"/>
        <v>10166103</v>
      </c>
      <c r="G85" s="15">
        <f t="shared" si="17"/>
        <v>41689255</v>
      </c>
      <c r="H85" s="15">
        <f t="shared" si="17"/>
        <v>385384</v>
      </c>
      <c r="I85" s="15">
        <f t="shared" si="17"/>
        <v>86014616</v>
      </c>
      <c r="J85" s="15">
        <f t="shared" si="17"/>
        <v>49658510</v>
      </c>
      <c r="K85" s="15">
        <f t="shared" si="17"/>
        <v>56930857</v>
      </c>
      <c r="L85" s="15">
        <f t="shared" si="17"/>
        <v>0</v>
      </c>
      <c r="M85" s="15">
        <f t="shared" si="17"/>
        <v>0</v>
      </c>
      <c r="N85" s="15">
        <f t="shared" si="16"/>
        <v>475539172</v>
      </c>
      <c r="O85" s="38">
        <f t="shared" si="12"/>
        <v>5032.7996359326053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148</v>
      </c>
      <c r="M87" s="51"/>
      <c r="N87" s="51"/>
      <c r="O87" s="43">
        <v>94488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93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88297859</v>
      </c>
      <c r="E5" s="27">
        <f t="shared" si="0"/>
        <v>15733646</v>
      </c>
      <c r="F5" s="27">
        <f t="shared" si="0"/>
        <v>4865417</v>
      </c>
      <c r="G5" s="27">
        <f t="shared" si="0"/>
        <v>15575607</v>
      </c>
      <c r="H5" s="27">
        <f t="shared" si="0"/>
        <v>0</v>
      </c>
      <c r="I5" s="27">
        <f t="shared" si="0"/>
        <v>0</v>
      </c>
      <c r="J5" s="27">
        <f t="shared" si="0"/>
        <v>3313019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127785548</v>
      </c>
      <c r="O5" s="33">
        <f t="shared" ref="O5:O36" si="1">(N5/O$86)</f>
        <v>1367.9046426239336</v>
      </c>
      <c r="P5" s="6"/>
    </row>
    <row r="6" spans="1:133">
      <c r="A6" s="12"/>
      <c r="B6" s="25">
        <v>311</v>
      </c>
      <c r="C6" s="20" t="s">
        <v>3</v>
      </c>
      <c r="D6" s="46">
        <v>66401403</v>
      </c>
      <c r="E6" s="46">
        <v>13489146</v>
      </c>
      <c r="F6" s="46">
        <v>4865417</v>
      </c>
      <c r="G6" s="46">
        <v>7486242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92242208</v>
      </c>
      <c r="O6" s="47">
        <f t="shared" si="1"/>
        <v>987.42421614909495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2244500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2244500</v>
      </c>
      <c r="O7" s="47">
        <f t="shared" si="1"/>
        <v>24.026676086793625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1928872</v>
      </c>
      <c r="K8" s="46">
        <v>0</v>
      </c>
      <c r="L8" s="46">
        <v>0</v>
      </c>
      <c r="M8" s="46">
        <v>0</v>
      </c>
      <c r="N8" s="46">
        <f>SUM(D8:M8)</f>
        <v>1928872</v>
      </c>
      <c r="O8" s="47">
        <f t="shared" si="1"/>
        <v>20.647976278407569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1384147</v>
      </c>
      <c r="K9" s="46">
        <v>0</v>
      </c>
      <c r="L9" s="46">
        <v>0</v>
      </c>
      <c r="M9" s="46">
        <v>0</v>
      </c>
      <c r="N9" s="46">
        <f>SUM(D9:M9)</f>
        <v>1384147</v>
      </c>
      <c r="O9" s="47">
        <f t="shared" si="1"/>
        <v>14.816864168192085</v>
      </c>
      <c r="P9" s="9"/>
    </row>
    <row r="10" spans="1:133">
      <c r="A10" s="12"/>
      <c r="B10" s="25">
        <v>312.60000000000002</v>
      </c>
      <c r="C10" s="20" t="s">
        <v>143</v>
      </c>
      <c r="D10" s="46">
        <v>0</v>
      </c>
      <c r="E10" s="46">
        <v>0</v>
      </c>
      <c r="F10" s="46">
        <v>0</v>
      </c>
      <c r="G10" s="46">
        <v>6471239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6471239</v>
      </c>
      <c r="O10" s="47">
        <f t="shared" si="1"/>
        <v>69.272605628525852</v>
      </c>
      <c r="P10" s="9"/>
    </row>
    <row r="11" spans="1:133">
      <c r="A11" s="12"/>
      <c r="B11" s="25">
        <v>314.10000000000002</v>
      </c>
      <c r="C11" s="20" t="s">
        <v>12</v>
      </c>
      <c r="D11" s="46">
        <v>11832043</v>
      </c>
      <c r="E11" s="46">
        <v>0</v>
      </c>
      <c r="F11" s="46">
        <v>0</v>
      </c>
      <c r="G11" s="46">
        <v>1319265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13151308</v>
      </c>
      <c r="O11" s="47">
        <f t="shared" si="1"/>
        <v>140.78067161223331</v>
      </c>
      <c r="P11" s="9"/>
    </row>
    <row r="12" spans="1:133">
      <c r="A12" s="12"/>
      <c r="B12" s="25">
        <v>314.3</v>
      </c>
      <c r="C12" s="20" t="s">
        <v>13</v>
      </c>
      <c r="D12" s="46">
        <v>2195867</v>
      </c>
      <c r="E12" s="46">
        <v>0</v>
      </c>
      <c r="F12" s="46">
        <v>0</v>
      </c>
      <c r="G12" s="46">
        <v>243166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2439033</v>
      </c>
      <c r="O12" s="47">
        <f t="shared" si="1"/>
        <v>26.109091492983076</v>
      </c>
      <c r="P12" s="9"/>
    </row>
    <row r="13" spans="1:133">
      <c r="A13" s="12"/>
      <c r="B13" s="25">
        <v>314.39999999999998</v>
      </c>
      <c r="C13" s="20" t="s">
        <v>15</v>
      </c>
      <c r="D13" s="46">
        <v>356753</v>
      </c>
      <c r="E13" s="46">
        <v>0</v>
      </c>
      <c r="F13" s="46">
        <v>0</v>
      </c>
      <c r="G13" s="46">
        <v>37101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393854</v>
      </c>
      <c r="O13" s="47">
        <f t="shared" si="1"/>
        <v>4.2160848667801361</v>
      </c>
      <c r="P13" s="9"/>
    </row>
    <row r="14" spans="1:133">
      <c r="A14" s="12"/>
      <c r="B14" s="25">
        <v>314.8</v>
      </c>
      <c r="C14" s="20" t="s">
        <v>16</v>
      </c>
      <c r="D14" s="46">
        <v>169627</v>
      </c>
      <c r="E14" s="46">
        <v>0</v>
      </c>
      <c r="F14" s="46">
        <v>0</v>
      </c>
      <c r="G14" s="46">
        <v>18594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188221</v>
      </c>
      <c r="O14" s="47">
        <f t="shared" si="1"/>
        <v>2.0148474046479761</v>
      </c>
      <c r="P14" s="9"/>
    </row>
    <row r="15" spans="1:133">
      <c r="A15" s="12"/>
      <c r="B15" s="25">
        <v>315</v>
      </c>
      <c r="C15" s="20" t="s">
        <v>108</v>
      </c>
      <c r="D15" s="46">
        <v>5697472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5697472</v>
      </c>
      <c r="O15" s="47">
        <f t="shared" si="1"/>
        <v>60.98966997441579</v>
      </c>
      <c r="P15" s="9"/>
    </row>
    <row r="16" spans="1:133">
      <c r="A16" s="12"/>
      <c r="B16" s="25">
        <v>316</v>
      </c>
      <c r="C16" s="20" t="s">
        <v>109</v>
      </c>
      <c r="D16" s="46">
        <v>1644694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1644694</v>
      </c>
      <c r="O16" s="47">
        <f t="shared" si="1"/>
        <v>17.605938961859191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SUM(D18:D27)</f>
        <v>24458751</v>
      </c>
      <c r="E17" s="32">
        <f t="shared" si="3"/>
        <v>0</v>
      </c>
      <c r="F17" s="32">
        <f t="shared" si="3"/>
        <v>0</v>
      </c>
      <c r="G17" s="32">
        <f t="shared" si="3"/>
        <v>1519976</v>
      </c>
      <c r="H17" s="32">
        <f t="shared" si="3"/>
        <v>0</v>
      </c>
      <c r="I17" s="32">
        <f t="shared" si="3"/>
        <v>825097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26803824</v>
      </c>
      <c r="O17" s="45">
        <f t="shared" si="1"/>
        <v>286.92661935193809</v>
      </c>
      <c r="P17" s="10"/>
    </row>
    <row r="18" spans="1:16">
      <c r="A18" s="12"/>
      <c r="B18" s="25">
        <v>322</v>
      </c>
      <c r="C18" s="20" t="s">
        <v>0</v>
      </c>
      <c r="D18" s="46">
        <v>9917170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9917170</v>
      </c>
      <c r="O18" s="47">
        <f t="shared" si="1"/>
        <v>106.16022779579734</v>
      </c>
      <c r="P18" s="9"/>
    </row>
    <row r="19" spans="1:16">
      <c r="A19" s="12"/>
      <c r="B19" s="25">
        <v>323.10000000000002</v>
      </c>
      <c r="C19" s="20" t="s">
        <v>19</v>
      </c>
      <c r="D19" s="46">
        <v>10214332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10214332</v>
      </c>
      <c r="O19" s="47">
        <f t="shared" si="1"/>
        <v>109.34125480372951</v>
      </c>
      <c r="P19" s="9"/>
    </row>
    <row r="20" spans="1:16">
      <c r="A20" s="12"/>
      <c r="B20" s="25">
        <v>323.39999999999998</v>
      </c>
      <c r="C20" s="20" t="s">
        <v>20</v>
      </c>
      <c r="D20" s="46">
        <v>228482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228482</v>
      </c>
      <c r="O20" s="47">
        <f t="shared" si="1"/>
        <v>2.4458289176488219</v>
      </c>
      <c r="P20" s="9"/>
    </row>
    <row r="21" spans="1:16">
      <c r="A21" s="12"/>
      <c r="B21" s="25">
        <v>323.5</v>
      </c>
      <c r="C21" s="20" t="s">
        <v>21</v>
      </c>
      <c r="D21" s="46">
        <v>1355880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1355880</v>
      </c>
      <c r="O21" s="47">
        <f t="shared" si="1"/>
        <v>14.514274703747711</v>
      </c>
      <c r="P21" s="9"/>
    </row>
    <row r="22" spans="1:16">
      <c r="A22" s="12"/>
      <c r="B22" s="25">
        <v>323.7</v>
      </c>
      <c r="C22" s="20" t="s">
        <v>22</v>
      </c>
      <c r="D22" s="46">
        <v>1415930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1415930</v>
      </c>
      <c r="O22" s="47">
        <f t="shared" si="1"/>
        <v>15.157091321708041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688791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688791</v>
      </c>
      <c r="O23" s="47">
        <f t="shared" si="1"/>
        <v>7.3732939400751469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113272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113272</v>
      </c>
      <c r="O24" s="47">
        <f t="shared" si="1"/>
        <v>1.2125416144813042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0</v>
      </c>
      <c r="G25" s="46">
        <v>1496211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1496211</v>
      </c>
      <c r="O25" s="47">
        <f t="shared" si="1"/>
        <v>16.01647451748611</v>
      </c>
      <c r="P25" s="9"/>
    </row>
    <row r="26" spans="1:16">
      <c r="A26" s="12"/>
      <c r="B26" s="25">
        <v>325.2</v>
      </c>
      <c r="C26" s="20" t="s">
        <v>26</v>
      </c>
      <c r="D26" s="46">
        <v>0</v>
      </c>
      <c r="E26" s="46">
        <v>0</v>
      </c>
      <c r="F26" s="46">
        <v>0</v>
      </c>
      <c r="G26" s="46">
        <v>23765</v>
      </c>
      <c r="H26" s="46">
        <v>0</v>
      </c>
      <c r="I26" s="46">
        <v>23034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46799</v>
      </c>
      <c r="O26" s="47">
        <f t="shared" si="1"/>
        <v>0.50096877442007348</v>
      </c>
      <c r="P26" s="9"/>
    </row>
    <row r="27" spans="1:16">
      <c r="A27" s="12"/>
      <c r="B27" s="25">
        <v>329</v>
      </c>
      <c r="C27" s="20" t="s">
        <v>27</v>
      </c>
      <c r="D27" s="46">
        <v>1326957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1326957</v>
      </c>
      <c r="O27" s="47">
        <f t="shared" si="1"/>
        <v>14.204662962844022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SUM(D29:D41)</f>
        <v>16230784</v>
      </c>
      <c r="E28" s="32">
        <f t="shared" si="5"/>
        <v>16536448</v>
      </c>
      <c r="F28" s="32">
        <f t="shared" si="5"/>
        <v>0</v>
      </c>
      <c r="G28" s="32">
        <f t="shared" si="5"/>
        <v>2360540</v>
      </c>
      <c r="H28" s="32">
        <f t="shared" si="5"/>
        <v>0</v>
      </c>
      <c r="I28" s="32">
        <f t="shared" si="5"/>
        <v>234693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35362465</v>
      </c>
      <c r="O28" s="45">
        <f t="shared" si="1"/>
        <v>378.54421572090735</v>
      </c>
      <c r="P28" s="10"/>
    </row>
    <row r="29" spans="1:16">
      <c r="A29" s="12"/>
      <c r="B29" s="25">
        <v>331.2</v>
      </c>
      <c r="C29" s="20" t="s">
        <v>99</v>
      </c>
      <c r="D29" s="46">
        <v>0</v>
      </c>
      <c r="E29" s="46">
        <v>27493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27493</v>
      </c>
      <c r="O29" s="47">
        <f t="shared" si="1"/>
        <v>0.29430403459755716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230017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230017</v>
      </c>
      <c r="O30" s="47">
        <f t="shared" si="1"/>
        <v>2.4622606163760343</v>
      </c>
      <c r="P30" s="9"/>
    </row>
    <row r="31" spans="1:16">
      <c r="A31" s="12"/>
      <c r="B31" s="25">
        <v>334.2</v>
      </c>
      <c r="C31" s="20" t="s">
        <v>90</v>
      </c>
      <c r="D31" s="46">
        <v>0</v>
      </c>
      <c r="E31" s="46">
        <v>168900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168900</v>
      </c>
      <c r="O31" s="47">
        <f t="shared" si="1"/>
        <v>1.8080220944795915</v>
      </c>
      <c r="P31" s="9"/>
    </row>
    <row r="32" spans="1:16">
      <c r="A32" s="12"/>
      <c r="B32" s="25">
        <v>334.39</v>
      </c>
      <c r="C32" s="20" t="s">
        <v>31</v>
      </c>
      <c r="D32" s="46">
        <v>0</v>
      </c>
      <c r="E32" s="46">
        <v>0</v>
      </c>
      <c r="F32" s="46">
        <v>0</v>
      </c>
      <c r="G32" s="46">
        <v>1788836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6">SUM(D32:M32)</f>
        <v>1788836</v>
      </c>
      <c r="O32" s="47">
        <f t="shared" si="1"/>
        <v>19.148934348137921</v>
      </c>
      <c r="P32" s="9"/>
    </row>
    <row r="33" spans="1:16">
      <c r="A33" s="12"/>
      <c r="B33" s="25">
        <v>334.69</v>
      </c>
      <c r="C33" s="20" t="s">
        <v>32</v>
      </c>
      <c r="D33" s="46">
        <v>0</v>
      </c>
      <c r="E33" s="46">
        <v>376749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376749</v>
      </c>
      <c r="O33" s="47">
        <f t="shared" si="1"/>
        <v>4.0329811490413947</v>
      </c>
      <c r="P33" s="9"/>
    </row>
    <row r="34" spans="1:16">
      <c r="A34" s="12"/>
      <c r="B34" s="25">
        <v>335.12</v>
      </c>
      <c r="C34" s="20" t="s">
        <v>110</v>
      </c>
      <c r="D34" s="46">
        <v>2801616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2801616</v>
      </c>
      <c r="O34" s="47">
        <f t="shared" si="1"/>
        <v>29.990430007386237</v>
      </c>
      <c r="P34" s="9"/>
    </row>
    <row r="35" spans="1:16">
      <c r="A35" s="12"/>
      <c r="B35" s="25">
        <v>335.14</v>
      </c>
      <c r="C35" s="20" t="s">
        <v>111</v>
      </c>
      <c r="D35" s="46">
        <v>1134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1134</v>
      </c>
      <c r="O35" s="47">
        <f t="shared" si="1"/>
        <v>1.2139118147660491E-2</v>
      </c>
      <c r="P35" s="9"/>
    </row>
    <row r="36" spans="1:16">
      <c r="A36" s="12"/>
      <c r="B36" s="25">
        <v>335.15</v>
      </c>
      <c r="C36" s="20" t="s">
        <v>112</v>
      </c>
      <c r="D36" s="46">
        <v>142419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142419</v>
      </c>
      <c r="O36" s="47">
        <f t="shared" si="1"/>
        <v>1.5245512058832975</v>
      </c>
      <c r="P36" s="9"/>
    </row>
    <row r="37" spans="1:16">
      <c r="A37" s="12"/>
      <c r="B37" s="25">
        <v>335.18</v>
      </c>
      <c r="C37" s="20" t="s">
        <v>113</v>
      </c>
      <c r="D37" s="46">
        <v>7177413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7177413</v>
      </c>
      <c r="O37" s="47">
        <f t="shared" ref="O37:O68" si="7">(N37/O$86)</f>
        <v>76.831979190083175</v>
      </c>
      <c r="P37" s="9"/>
    </row>
    <row r="38" spans="1:16">
      <c r="A38" s="12"/>
      <c r="B38" s="25">
        <v>335.19</v>
      </c>
      <c r="C38" s="20" t="s">
        <v>114</v>
      </c>
      <c r="D38" s="46">
        <v>98917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98917</v>
      </c>
      <c r="O38" s="47">
        <f t="shared" si="7"/>
        <v>1.0588757934851258</v>
      </c>
      <c r="P38" s="9"/>
    </row>
    <row r="39" spans="1:16">
      <c r="A39" s="12"/>
      <c r="B39" s="25">
        <v>335.21</v>
      </c>
      <c r="C39" s="20" t="s">
        <v>37</v>
      </c>
      <c r="D39" s="46">
        <v>115554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115554</v>
      </c>
      <c r="O39" s="47">
        <f t="shared" si="7"/>
        <v>1.2369697164327691</v>
      </c>
      <c r="P39" s="9"/>
    </row>
    <row r="40" spans="1:16">
      <c r="A40" s="12"/>
      <c r="B40" s="25">
        <v>335.9</v>
      </c>
      <c r="C40" s="20" t="s">
        <v>38</v>
      </c>
      <c r="D40" s="46">
        <v>536856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536856</v>
      </c>
      <c r="O40" s="47">
        <f t="shared" si="7"/>
        <v>5.7468769067728571</v>
      </c>
      <c r="P40" s="9"/>
    </row>
    <row r="41" spans="1:16">
      <c r="A41" s="12"/>
      <c r="B41" s="25">
        <v>338</v>
      </c>
      <c r="C41" s="20" t="s">
        <v>40</v>
      </c>
      <c r="D41" s="46">
        <v>5356875</v>
      </c>
      <c r="E41" s="46">
        <v>15733289</v>
      </c>
      <c r="F41" s="46">
        <v>0</v>
      </c>
      <c r="G41" s="46">
        <v>571704</v>
      </c>
      <c r="H41" s="46">
        <v>0</v>
      </c>
      <c r="I41" s="46">
        <v>234693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21896561</v>
      </c>
      <c r="O41" s="47">
        <f t="shared" si="7"/>
        <v>234.39589154008371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SUM(D43:D61)</f>
        <v>27597497</v>
      </c>
      <c r="E42" s="32">
        <f t="shared" si="8"/>
        <v>3390508</v>
      </c>
      <c r="F42" s="32">
        <f t="shared" si="8"/>
        <v>0</v>
      </c>
      <c r="G42" s="32">
        <f t="shared" si="8"/>
        <v>0</v>
      </c>
      <c r="H42" s="32">
        <f t="shared" si="8"/>
        <v>195814</v>
      </c>
      <c r="I42" s="32">
        <f t="shared" si="8"/>
        <v>69242648</v>
      </c>
      <c r="J42" s="32">
        <f t="shared" si="8"/>
        <v>25300386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125726853</v>
      </c>
      <c r="O42" s="45">
        <f t="shared" si="7"/>
        <v>1345.8669514114133</v>
      </c>
      <c r="P42" s="10"/>
    </row>
    <row r="43" spans="1:16">
      <c r="A43" s="12"/>
      <c r="B43" s="25">
        <v>341.2</v>
      </c>
      <c r="C43" s="20" t="s">
        <v>115</v>
      </c>
      <c r="D43" s="46">
        <v>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25300386</v>
      </c>
      <c r="K43" s="46">
        <v>0</v>
      </c>
      <c r="L43" s="46">
        <v>0</v>
      </c>
      <c r="M43" s="46">
        <v>0</v>
      </c>
      <c r="N43" s="46">
        <f t="shared" ref="N43:N61" si="9">SUM(D43:M43)</f>
        <v>25300387</v>
      </c>
      <c r="O43" s="47">
        <f t="shared" si="7"/>
        <v>270.83279274650226</v>
      </c>
      <c r="P43" s="9"/>
    </row>
    <row r="44" spans="1:16">
      <c r="A44" s="12"/>
      <c r="B44" s="25">
        <v>341.3</v>
      </c>
      <c r="C44" s="20" t="s">
        <v>134</v>
      </c>
      <c r="D44" s="46">
        <v>1228438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1228438</v>
      </c>
      <c r="O44" s="47">
        <f t="shared" si="7"/>
        <v>13.150047635869274</v>
      </c>
      <c r="P44" s="9"/>
    </row>
    <row r="45" spans="1:16">
      <c r="A45" s="12"/>
      <c r="B45" s="25">
        <v>341.9</v>
      </c>
      <c r="C45" s="20" t="s">
        <v>116</v>
      </c>
      <c r="D45" s="46">
        <v>0</v>
      </c>
      <c r="E45" s="46">
        <v>32829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32829</v>
      </c>
      <c r="O45" s="47">
        <f t="shared" si="7"/>
        <v>0.35142425896785384</v>
      </c>
      <c r="P45" s="9"/>
    </row>
    <row r="46" spans="1:16">
      <c r="A46" s="12"/>
      <c r="B46" s="25">
        <v>342.1</v>
      </c>
      <c r="C46" s="20" t="s">
        <v>51</v>
      </c>
      <c r="D46" s="46">
        <v>299723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299723</v>
      </c>
      <c r="O46" s="47">
        <f t="shared" si="7"/>
        <v>3.2084417183167946</v>
      </c>
      <c r="P46" s="9"/>
    </row>
    <row r="47" spans="1:16">
      <c r="A47" s="12"/>
      <c r="B47" s="25">
        <v>342.2</v>
      </c>
      <c r="C47" s="20" t="s">
        <v>52</v>
      </c>
      <c r="D47" s="46">
        <v>10050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10050</v>
      </c>
      <c r="O47" s="47">
        <f t="shared" si="7"/>
        <v>0.10758213173191175</v>
      </c>
      <c r="P47" s="9"/>
    </row>
    <row r="48" spans="1:16">
      <c r="A48" s="12"/>
      <c r="B48" s="25">
        <v>342.6</v>
      </c>
      <c r="C48" s="20" t="s">
        <v>53</v>
      </c>
      <c r="D48" s="46">
        <v>2916091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2916091</v>
      </c>
      <c r="O48" s="47">
        <f t="shared" si="7"/>
        <v>31.215849363606196</v>
      </c>
      <c r="P48" s="9"/>
    </row>
    <row r="49" spans="1:16">
      <c r="A49" s="12"/>
      <c r="B49" s="25">
        <v>342.9</v>
      </c>
      <c r="C49" s="20" t="s">
        <v>54</v>
      </c>
      <c r="D49" s="46">
        <v>10945003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10945003</v>
      </c>
      <c r="O49" s="47">
        <f t="shared" si="7"/>
        <v>117.16286114946958</v>
      </c>
      <c r="P49" s="9"/>
    </row>
    <row r="50" spans="1:16">
      <c r="A50" s="12"/>
      <c r="B50" s="25">
        <v>343.3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32810413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32810413</v>
      </c>
      <c r="O50" s="47">
        <f t="shared" si="7"/>
        <v>351.22529089994327</v>
      </c>
      <c r="P50" s="9"/>
    </row>
    <row r="51" spans="1:16">
      <c r="A51" s="12"/>
      <c r="B51" s="25">
        <v>343.4</v>
      </c>
      <c r="C51" s="20" t="s">
        <v>56</v>
      </c>
      <c r="D51" s="46">
        <v>1490</v>
      </c>
      <c r="E51" s="46">
        <v>0</v>
      </c>
      <c r="F51" s="46">
        <v>0</v>
      </c>
      <c r="G51" s="46">
        <v>0</v>
      </c>
      <c r="H51" s="46">
        <v>0</v>
      </c>
      <c r="I51" s="46">
        <v>7715432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7716922</v>
      </c>
      <c r="O51" s="47">
        <f t="shared" si="7"/>
        <v>82.607255638695307</v>
      </c>
      <c r="P51" s="9"/>
    </row>
    <row r="52" spans="1:16">
      <c r="A52" s="12"/>
      <c r="B52" s="25">
        <v>343.5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23343537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23343537</v>
      </c>
      <c r="O52" s="47">
        <f t="shared" si="7"/>
        <v>249.8853206589807</v>
      </c>
      <c r="P52" s="9"/>
    </row>
    <row r="53" spans="1:16">
      <c r="A53" s="12"/>
      <c r="B53" s="25">
        <v>343.6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539178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539178</v>
      </c>
      <c r="O53" s="47">
        <f t="shared" si="7"/>
        <v>5.7717331963133045</v>
      </c>
      <c r="P53" s="9"/>
    </row>
    <row r="54" spans="1:16">
      <c r="A54" s="12"/>
      <c r="B54" s="25">
        <v>343.8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195814</v>
      </c>
      <c r="I54" s="46">
        <v>156775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352589</v>
      </c>
      <c r="O54" s="47">
        <f t="shared" si="7"/>
        <v>3.7743558452958239</v>
      </c>
      <c r="P54" s="9"/>
    </row>
    <row r="55" spans="1:16">
      <c r="A55" s="12"/>
      <c r="B55" s="25">
        <v>343.9</v>
      </c>
      <c r="C55" s="20" t="s">
        <v>61</v>
      </c>
      <c r="D55" s="46">
        <v>218808</v>
      </c>
      <c r="E55" s="46">
        <v>0</v>
      </c>
      <c r="F55" s="46">
        <v>0</v>
      </c>
      <c r="G55" s="46">
        <v>0</v>
      </c>
      <c r="H55" s="46">
        <v>0</v>
      </c>
      <c r="I55" s="46">
        <v>2533749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2752557</v>
      </c>
      <c r="O55" s="47">
        <f t="shared" si="7"/>
        <v>29.465268634188639</v>
      </c>
      <c r="P55" s="9"/>
    </row>
    <row r="56" spans="1:16">
      <c r="A56" s="12"/>
      <c r="B56" s="25">
        <v>344.3</v>
      </c>
      <c r="C56" s="20" t="s">
        <v>135</v>
      </c>
      <c r="D56" s="46">
        <v>12665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12665</v>
      </c>
      <c r="O56" s="47">
        <f t="shared" si="7"/>
        <v>0.13557489536165795</v>
      </c>
      <c r="P56" s="9"/>
    </row>
    <row r="57" spans="1:16">
      <c r="A57" s="12"/>
      <c r="B57" s="25">
        <v>344.5</v>
      </c>
      <c r="C57" s="20" t="s">
        <v>117</v>
      </c>
      <c r="D57" s="46">
        <v>510443</v>
      </c>
      <c r="E57" s="46">
        <v>672334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1182777</v>
      </c>
      <c r="O57" s="47">
        <f t="shared" si="7"/>
        <v>12.661260798355759</v>
      </c>
      <c r="P57" s="9"/>
    </row>
    <row r="58" spans="1:16">
      <c r="A58" s="12"/>
      <c r="B58" s="25">
        <v>347.1</v>
      </c>
      <c r="C58" s="20" t="s">
        <v>62</v>
      </c>
      <c r="D58" s="46">
        <v>122209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122209</v>
      </c>
      <c r="O58" s="47">
        <f t="shared" si="7"/>
        <v>1.3082094265497715</v>
      </c>
      <c r="P58" s="9"/>
    </row>
    <row r="59" spans="1:16">
      <c r="A59" s="12"/>
      <c r="B59" s="25">
        <v>347.2</v>
      </c>
      <c r="C59" s="20" t="s">
        <v>63</v>
      </c>
      <c r="D59" s="46">
        <v>1460651</v>
      </c>
      <c r="E59" s="46">
        <v>2685345</v>
      </c>
      <c r="F59" s="46">
        <v>0</v>
      </c>
      <c r="G59" s="46">
        <v>0</v>
      </c>
      <c r="H59" s="46">
        <v>0</v>
      </c>
      <c r="I59" s="46">
        <v>2143564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6289560</v>
      </c>
      <c r="O59" s="47">
        <f t="shared" si="7"/>
        <v>67.327788304056</v>
      </c>
      <c r="P59" s="9"/>
    </row>
    <row r="60" spans="1:16">
      <c r="A60" s="12"/>
      <c r="B60" s="25">
        <v>347.9</v>
      </c>
      <c r="C60" s="20" t="s">
        <v>64</v>
      </c>
      <c r="D60" s="46">
        <v>1316889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1316889</v>
      </c>
      <c r="O60" s="47">
        <f t="shared" si="7"/>
        <v>14.096888146697069</v>
      </c>
      <c r="P60" s="9"/>
    </row>
    <row r="61" spans="1:16">
      <c r="A61" s="12"/>
      <c r="B61" s="25">
        <v>349</v>
      </c>
      <c r="C61" s="20" t="s">
        <v>1</v>
      </c>
      <c r="D61" s="46">
        <v>8555036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8555036</v>
      </c>
      <c r="O61" s="47">
        <f t="shared" si="7"/>
        <v>91.57900596251217</v>
      </c>
      <c r="P61" s="9"/>
    </row>
    <row r="62" spans="1:16" ht="15.75">
      <c r="A62" s="29" t="s">
        <v>46</v>
      </c>
      <c r="B62" s="30"/>
      <c r="C62" s="31"/>
      <c r="D62" s="32">
        <f t="shared" ref="D62:M62" si="10">SUM(D63:D68)</f>
        <v>1435920</v>
      </c>
      <c r="E62" s="32">
        <f t="shared" si="10"/>
        <v>71236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70" si="11">SUM(D62:M62)</f>
        <v>1507156</v>
      </c>
      <c r="O62" s="45">
        <f t="shared" si="7"/>
        <v>16.13363734652151</v>
      </c>
      <c r="P62" s="10"/>
    </row>
    <row r="63" spans="1:16">
      <c r="A63" s="13"/>
      <c r="B63" s="39">
        <v>351.1</v>
      </c>
      <c r="C63" s="21" t="s">
        <v>136</v>
      </c>
      <c r="D63" s="46">
        <v>129625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129625</v>
      </c>
      <c r="O63" s="47">
        <f t="shared" si="7"/>
        <v>1.3875954055471702</v>
      </c>
      <c r="P63" s="9"/>
    </row>
    <row r="64" spans="1:16">
      <c r="A64" s="13"/>
      <c r="B64" s="39">
        <v>351.2</v>
      </c>
      <c r="C64" s="21" t="s">
        <v>102</v>
      </c>
      <c r="D64" s="46">
        <v>0</v>
      </c>
      <c r="E64" s="46">
        <v>71236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71236</v>
      </c>
      <c r="O64" s="47">
        <f t="shared" si="7"/>
        <v>0.7625592772193498</v>
      </c>
      <c r="P64" s="9"/>
    </row>
    <row r="65" spans="1:16">
      <c r="A65" s="13"/>
      <c r="B65" s="39">
        <v>351.5</v>
      </c>
      <c r="C65" s="21" t="s">
        <v>67</v>
      </c>
      <c r="D65" s="46">
        <v>495929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495929</v>
      </c>
      <c r="O65" s="47">
        <f t="shared" si="7"/>
        <v>5.3087660704154489</v>
      </c>
      <c r="P65" s="9"/>
    </row>
    <row r="66" spans="1:16">
      <c r="A66" s="13"/>
      <c r="B66" s="39">
        <v>352</v>
      </c>
      <c r="C66" s="21" t="s">
        <v>68</v>
      </c>
      <c r="D66" s="46">
        <v>76938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76938</v>
      </c>
      <c r="O66" s="47">
        <f t="shared" si="7"/>
        <v>0.82359741802883846</v>
      </c>
      <c r="P66" s="9"/>
    </row>
    <row r="67" spans="1:16">
      <c r="A67" s="13"/>
      <c r="B67" s="39">
        <v>354</v>
      </c>
      <c r="C67" s="21" t="s">
        <v>69</v>
      </c>
      <c r="D67" s="46">
        <v>733278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733278</v>
      </c>
      <c r="O67" s="47">
        <f t="shared" si="7"/>
        <v>7.8495134718520188</v>
      </c>
      <c r="P67" s="9"/>
    </row>
    <row r="68" spans="1:16">
      <c r="A68" s="13"/>
      <c r="B68" s="39">
        <v>356</v>
      </c>
      <c r="C68" s="21" t="s">
        <v>137</v>
      </c>
      <c r="D68" s="46">
        <v>150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150</v>
      </c>
      <c r="O68" s="47">
        <f t="shared" si="7"/>
        <v>1.6057034586852499E-3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SUM(D70:D78)</f>
        <v>1673274</v>
      </c>
      <c r="E69" s="32">
        <f t="shared" si="12"/>
        <v>2406021</v>
      </c>
      <c r="F69" s="32">
        <f t="shared" si="12"/>
        <v>32999</v>
      </c>
      <c r="G69" s="32">
        <f t="shared" si="12"/>
        <v>1197781</v>
      </c>
      <c r="H69" s="32">
        <f t="shared" si="12"/>
        <v>31465</v>
      </c>
      <c r="I69" s="32">
        <f t="shared" si="12"/>
        <v>1753603</v>
      </c>
      <c r="J69" s="32">
        <f t="shared" si="12"/>
        <v>1523161</v>
      </c>
      <c r="K69" s="32">
        <f t="shared" si="12"/>
        <v>74350451</v>
      </c>
      <c r="L69" s="32">
        <f t="shared" si="12"/>
        <v>0</v>
      </c>
      <c r="M69" s="32">
        <f t="shared" si="12"/>
        <v>0</v>
      </c>
      <c r="N69" s="32">
        <f t="shared" si="11"/>
        <v>82968755</v>
      </c>
      <c r="O69" s="45">
        <f t="shared" ref="O69:O84" si="13">(N69/O$86)</f>
        <v>888.15477910872755</v>
      </c>
      <c r="P69" s="10"/>
    </row>
    <row r="70" spans="1:16">
      <c r="A70" s="12"/>
      <c r="B70" s="25">
        <v>361.1</v>
      </c>
      <c r="C70" s="20" t="s">
        <v>70</v>
      </c>
      <c r="D70" s="46">
        <v>799865</v>
      </c>
      <c r="E70" s="46">
        <v>460817</v>
      </c>
      <c r="F70" s="46">
        <v>49028</v>
      </c>
      <c r="G70" s="46">
        <v>481431</v>
      </c>
      <c r="H70" s="46">
        <v>44254</v>
      </c>
      <c r="I70" s="46">
        <v>1656830</v>
      </c>
      <c r="J70" s="46">
        <v>1007771</v>
      </c>
      <c r="K70" s="46">
        <v>7750808</v>
      </c>
      <c r="L70" s="46">
        <v>0</v>
      </c>
      <c r="M70" s="46">
        <v>0</v>
      </c>
      <c r="N70" s="46">
        <f t="shared" si="11"/>
        <v>12250804</v>
      </c>
      <c r="O70" s="47">
        <f t="shared" si="13"/>
        <v>131.14105569650064</v>
      </c>
      <c r="P70" s="9"/>
    </row>
    <row r="71" spans="1:16">
      <c r="A71" s="12"/>
      <c r="B71" s="25">
        <v>361.2</v>
      </c>
      <c r="C71" s="20" t="s">
        <v>138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6184880</v>
      </c>
      <c r="L71" s="46">
        <v>0</v>
      </c>
      <c r="M71" s="46">
        <v>0</v>
      </c>
      <c r="N71" s="46">
        <f t="shared" ref="N71:N78" si="14">SUM(D71:M71)</f>
        <v>6184880</v>
      </c>
      <c r="O71" s="47">
        <f t="shared" si="13"/>
        <v>66.207221383688193</v>
      </c>
      <c r="P71" s="9"/>
    </row>
    <row r="72" spans="1:16">
      <c r="A72" s="12"/>
      <c r="B72" s="25">
        <v>361.3</v>
      </c>
      <c r="C72" s="20" t="s">
        <v>129</v>
      </c>
      <c r="D72" s="46">
        <v>-208976</v>
      </c>
      <c r="E72" s="46">
        <v>-91337</v>
      </c>
      <c r="F72" s="46">
        <v>-13431</v>
      </c>
      <c r="G72" s="46">
        <v>-148439</v>
      </c>
      <c r="H72" s="46">
        <v>-15280</v>
      </c>
      <c r="I72" s="46">
        <v>-600988</v>
      </c>
      <c r="J72" s="46">
        <v>-341392</v>
      </c>
      <c r="K72" s="46">
        <v>39057215</v>
      </c>
      <c r="L72" s="46">
        <v>0</v>
      </c>
      <c r="M72" s="46">
        <v>0</v>
      </c>
      <c r="N72" s="46">
        <f t="shared" si="14"/>
        <v>37637372</v>
      </c>
      <c r="O72" s="47">
        <f t="shared" si="13"/>
        <v>402.8963893081559</v>
      </c>
      <c r="P72" s="9"/>
    </row>
    <row r="73" spans="1:16">
      <c r="A73" s="12"/>
      <c r="B73" s="25">
        <v>361.4</v>
      </c>
      <c r="C73" s="20" t="s">
        <v>130</v>
      </c>
      <c r="D73" s="46">
        <v>36154</v>
      </c>
      <c r="E73" s="46">
        <v>14965</v>
      </c>
      <c r="F73" s="46">
        <v>-2598</v>
      </c>
      <c r="G73" s="46">
        <v>24290</v>
      </c>
      <c r="H73" s="46">
        <v>2491</v>
      </c>
      <c r="I73" s="46">
        <v>98486</v>
      </c>
      <c r="J73" s="46">
        <v>56411</v>
      </c>
      <c r="K73" s="46">
        <v>-3592870</v>
      </c>
      <c r="L73" s="46">
        <v>0</v>
      </c>
      <c r="M73" s="46">
        <v>0</v>
      </c>
      <c r="N73" s="46">
        <f t="shared" si="14"/>
        <v>-3362671</v>
      </c>
      <c r="O73" s="47">
        <f t="shared" si="13"/>
        <v>-35.996349700803925</v>
      </c>
      <c r="P73" s="9"/>
    </row>
    <row r="74" spans="1:16">
      <c r="A74" s="12"/>
      <c r="B74" s="25">
        <v>362</v>
      </c>
      <c r="C74" s="20" t="s">
        <v>71</v>
      </c>
      <c r="D74" s="46">
        <v>0</v>
      </c>
      <c r="E74" s="46">
        <v>1908824</v>
      </c>
      <c r="F74" s="46">
        <v>0</v>
      </c>
      <c r="G74" s="46">
        <v>0</v>
      </c>
      <c r="H74" s="46">
        <v>0</v>
      </c>
      <c r="I74" s="46">
        <v>2089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1910913</v>
      </c>
      <c r="O74" s="47">
        <f t="shared" si="13"/>
        <v>20.455730755644048</v>
      </c>
      <c r="P74" s="9"/>
    </row>
    <row r="75" spans="1:16">
      <c r="A75" s="12"/>
      <c r="B75" s="25">
        <v>364</v>
      </c>
      <c r="C75" s="20" t="s">
        <v>118</v>
      </c>
      <c r="D75" s="46">
        <v>502300</v>
      </c>
      <c r="E75" s="46">
        <v>0</v>
      </c>
      <c r="F75" s="46">
        <v>0</v>
      </c>
      <c r="G75" s="46">
        <v>0</v>
      </c>
      <c r="H75" s="46">
        <v>0</v>
      </c>
      <c r="I75" s="46">
        <v>334023</v>
      </c>
      <c r="J75" s="46">
        <v>105461</v>
      </c>
      <c r="K75" s="46">
        <v>0</v>
      </c>
      <c r="L75" s="46">
        <v>0</v>
      </c>
      <c r="M75" s="46">
        <v>0</v>
      </c>
      <c r="N75" s="46">
        <f t="shared" si="14"/>
        <v>941784</v>
      </c>
      <c r="O75" s="47">
        <f t="shared" si="13"/>
        <v>10.081505507562863</v>
      </c>
      <c r="P75" s="9"/>
    </row>
    <row r="76" spans="1:16">
      <c r="A76" s="12"/>
      <c r="B76" s="25">
        <v>366</v>
      </c>
      <c r="C76" s="20" t="s">
        <v>73</v>
      </c>
      <c r="D76" s="46">
        <v>18876</v>
      </c>
      <c r="E76" s="46">
        <v>0</v>
      </c>
      <c r="F76" s="46">
        <v>0</v>
      </c>
      <c r="G76" s="46">
        <v>840499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859375</v>
      </c>
      <c r="O76" s="47">
        <f t="shared" si="13"/>
        <v>9.199342732050912</v>
      </c>
      <c r="P76" s="9"/>
    </row>
    <row r="77" spans="1:16">
      <c r="A77" s="12"/>
      <c r="B77" s="25">
        <v>368</v>
      </c>
      <c r="C77" s="20" t="s">
        <v>74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24949346</v>
      </c>
      <c r="L77" s="46">
        <v>0</v>
      </c>
      <c r="M77" s="46">
        <v>0</v>
      </c>
      <c r="N77" s="46">
        <f t="shared" si="14"/>
        <v>24949346</v>
      </c>
      <c r="O77" s="47">
        <f t="shared" si="13"/>
        <v>267.07500776090006</v>
      </c>
      <c r="P77" s="9"/>
    </row>
    <row r="78" spans="1:16">
      <c r="A78" s="12"/>
      <c r="B78" s="25">
        <v>369.9</v>
      </c>
      <c r="C78" s="20" t="s">
        <v>75</v>
      </c>
      <c r="D78" s="46">
        <v>525055</v>
      </c>
      <c r="E78" s="46">
        <v>112752</v>
      </c>
      <c r="F78" s="46">
        <v>0</v>
      </c>
      <c r="G78" s="46">
        <v>0</v>
      </c>
      <c r="H78" s="46">
        <v>0</v>
      </c>
      <c r="I78" s="46">
        <v>263163</v>
      </c>
      <c r="J78" s="46">
        <v>694910</v>
      </c>
      <c r="K78" s="46">
        <v>1072</v>
      </c>
      <c r="L78" s="46">
        <v>0</v>
      </c>
      <c r="M78" s="46">
        <v>0</v>
      </c>
      <c r="N78" s="46">
        <f t="shared" si="14"/>
        <v>1596952</v>
      </c>
      <c r="O78" s="47">
        <f t="shared" si="13"/>
        <v>17.094875665028848</v>
      </c>
      <c r="P78" s="9"/>
    </row>
    <row r="79" spans="1:16" ht="15.75">
      <c r="A79" s="29" t="s">
        <v>47</v>
      </c>
      <c r="B79" s="30"/>
      <c r="C79" s="31"/>
      <c r="D79" s="32">
        <f t="shared" ref="D79:M79" si="15">SUM(D80:D83)</f>
        <v>21000</v>
      </c>
      <c r="E79" s="32">
        <f t="shared" si="15"/>
        <v>21417900</v>
      </c>
      <c r="F79" s="32">
        <f t="shared" si="15"/>
        <v>9102585</v>
      </c>
      <c r="G79" s="32">
        <f t="shared" si="15"/>
        <v>0</v>
      </c>
      <c r="H79" s="32">
        <f t="shared" si="15"/>
        <v>0</v>
      </c>
      <c r="I79" s="32">
        <f t="shared" si="15"/>
        <v>408620</v>
      </c>
      <c r="J79" s="32">
        <f t="shared" si="15"/>
        <v>18902312</v>
      </c>
      <c r="K79" s="32">
        <f t="shared" si="15"/>
        <v>419432</v>
      </c>
      <c r="L79" s="32">
        <f t="shared" si="15"/>
        <v>0</v>
      </c>
      <c r="M79" s="32">
        <f t="shared" si="15"/>
        <v>0</v>
      </c>
      <c r="N79" s="32">
        <f t="shared" ref="N79:N84" si="16">SUM(D79:M79)</f>
        <v>50271849</v>
      </c>
      <c r="O79" s="45">
        <f t="shared" si="13"/>
        <v>538.14454542535088</v>
      </c>
      <c r="P79" s="9"/>
    </row>
    <row r="80" spans="1:16">
      <c r="A80" s="12"/>
      <c r="B80" s="25">
        <v>381</v>
      </c>
      <c r="C80" s="20" t="s">
        <v>76</v>
      </c>
      <c r="D80" s="46">
        <v>21000</v>
      </c>
      <c r="E80" s="46">
        <v>2317900</v>
      </c>
      <c r="F80" s="46">
        <v>9102585</v>
      </c>
      <c r="G80" s="46">
        <v>0</v>
      </c>
      <c r="H80" s="46">
        <v>0</v>
      </c>
      <c r="I80" s="46">
        <v>208600</v>
      </c>
      <c r="J80" s="46">
        <v>10567800</v>
      </c>
      <c r="K80" s="46">
        <v>419432</v>
      </c>
      <c r="L80" s="46">
        <v>0</v>
      </c>
      <c r="M80" s="46">
        <v>0</v>
      </c>
      <c r="N80" s="46">
        <f t="shared" si="16"/>
        <v>22637317</v>
      </c>
      <c r="O80" s="47">
        <f t="shared" si="13"/>
        <v>242.32545468169604</v>
      </c>
      <c r="P80" s="9"/>
    </row>
    <row r="81" spans="1:119">
      <c r="A81" s="12"/>
      <c r="B81" s="25">
        <v>384</v>
      </c>
      <c r="C81" s="20" t="s">
        <v>91</v>
      </c>
      <c r="D81" s="46">
        <v>0</v>
      </c>
      <c r="E81" s="46">
        <v>19100000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19100000</v>
      </c>
      <c r="O81" s="47">
        <f t="shared" si="13"/>
        <v>204.45957373925518</v>
      </c>
      <c r="P81" s="9"/>
    </row>
    <row r="82" spans="1:119">
      <c r="A82" s="12"/>
      <c r="B82" s="25">
        <v>389.4</v>
      </c>
      <c r="C82" s="20" t="s">
        <v>139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200020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200020</v>
      </c>
      <c r="O82" s="47">
        <f t="shared" si="13"/>
        <v>2.141152038708158</v>
      </c>
      <c r="P82" s="9"/>
    </row>
    <row r="83" spans="1:119" ht="15.75" thickBot="1">
      <c r="A83" s="48"/>
      <c r="B83" s="49">
        <v>393</v>
      </c>
      <c r="C83" s="50" t="s">
        <v>140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8334512</v>
      </c>
      <c r="K83" s="46">
        <v>0</v>
      </c>
      <c r="L83" s="46">
        <v>0</v>
      </c>
      <c r="M83" s="46">
        <v>0</v>
      </c>
      <c r="N83" s="46">
        <f t="shared" si="16"/>
        <v>8334512</v>
      </c>
      <c r="O83" s="47">
        <f t="shared" si="13"/>
        <v>89.218364965691464</v>
      </c>
      <c r="P83" s="9"/>
    </row>
    <row r="84" spans="1:119" ht="16.5" thickBot="1">
      <c r="A84" s="14" t="s">
        <v>65</v>
      </c>
      <c r="B84" s="23"/>
      <c r="C84" s="22"/>
      <c r="D84" s="15">
        <f t="shared" ref="D84:M84" si="17">SUM(D5,D17,D28,D42,D62,D69,D79)</f>
        <v>159715085</v>
      </c>
      <c r="E84" s="15">
        <f t="shared" si="17"/>
        <v>59555759</v>
      </c>
      <c r="F84" s="15">
        <f t="shared" si="17"/>
        <v>14001001</v>
      </c>
      <c r="G84" s="15">
        <f t="shared" si="17"/>
        <v>20653904</v>
      </c>
      <c r="H84" s="15">
        <f t="shared" si="17"/>
        <v>227279</v>
      </c>
      <c r="I84" s="15">
        <f t="shared" si="17"/>
        <v>72464661</v>
      </c>
      <c r="J84" s="15">
        <f t="shared" si="17"/>
        <v>49038878</v>
      </c>
      <c r="K84" s="15">
        <f t="shared" si="17"/>
        <v>74769883</v>
      </c>
      <c r="L84" s="15">
        <f t="shared" si="17"/>
        <v>0</v>
      </c>
      <c r="M84" s="15">
        <f t="shared" si="17"/>
        <v>0</v>
      </c>
      <c r="N84" s="15">
        <f t="shared" si="16"/>
        <v>450426450</v>
      </c>
      <c r="O84" s="38">
        <f t="shared" si="13"/>
        <v>4821.6753909887921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146</v>
      </c>
      <c r="M86" s="51"/>
      <c r="N86" s="51"/>
      <c r="O86" s="43">
        <v>93417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93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83220761</v>
      </c>
      <c r="E5" s="27">
        <f t="shared" si="0"/>
        <v>17343247</v>
      </c>
      <c r="F5" s="27">
        <f t="shared" si="0"/>
        <v>4865585</v>
      </c>
      <c r="G5" s="27">
        <f t="shared" si="0"/>
        <v>8555503</v>
      </c>
      <c r="H5" s="27">
        <f t="shared" si="0"/>
        <v>0</v>
      </c>
      <c r="I5" s="27">
        <f t="shared" si="0"/>
        <v>0</v>
      </c>
      <c r="J5" s="27">
        <f t="shared" si="0"/>
        <v>2771797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116756893</v>
      </c>
      <c r="O5" s="33">
        <f t="shared" ref="O5:O36" si="1">(N5/O$87)</f>
        <v>1271.9031449829515</v>
      </c>
      <c r="P5" s="6"/>
    </row>
    <row r="6" spans="1:133">
      <c r="A6" s="12"/>
      <c r="B6" s="25">
        <v>311</v>
      </c>
      <c r="C6" s="20" t="s">
        <v>3</v>
      </c>
      <c r="D6" s="46">
        <v>64371872</v>
      </c>
      <c r="E6" s="46">
        <v>10719650</v>
      </c>
      <c r="F6" s="46">
        <v>4865585</v>
      </c>
      <c r="G6" s="46">
        <v>6962477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86919584</v>
      </c>
      <c r="O6" s="47">
        <f t="shared" si="1"/>
        <v>946.86737039336799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2312034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2312034</v>
      </c>
      <c r="O7" s="47">
        <f t="shared" si="1"/>
        <v>25.186378639824831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1432175</v>
      </c>
      <c r="K8" s="46">
        <v>0</v>
      </c>
      <c r="L8" s="46">
        <v>0</v>
      </c>
      <c r="M8" s="46">
        <v>0</v>
      </c>
      <c r="N8" s="46">
        <f>SUM(D8:M8)</f>
        <v>1432175</v>
      </c>
      <c r="O8" s="47">
        <f t="shared" si="1"/>
        <v>15.601544712790178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1339622</v>
      </c>
      <c r="K9" s="46">
        <v>0</v>
      </c>
      <c r="L9" s="46">
        <v>0</v>
      </c>
      <c r="M9" s="46">
        <v>0</v>
      </c>
      <c r="N9" s="46">
        <f>SUM(D9:M9)</f>
        <v>1339622</v>
      </c>
      <c r="O9" s="47">
        <f t="shared" si="1"/>
        <v>14.593309149536477</v>
      </c>
      <c r="P9" s="9"/>
    </row>
    <row r="10" spans="1:133">
      <c r="A10" s="12"/>
      <c r="B10" s="25">
        <v>312.60000000000002</v>
      </c>
      <c r="C10" s="20" t="s">
        <v>143</v>
      </c>
      <c r="D10" s="46">
        <v>0</v>
      </c>
      <c r="E10" s="46">
        <v>4311563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4311563</v>
      </c>
      <c r="O10" s="47">
        <f t="shared" si="1"/>
        <v>46.968452128065188</v>
      </c>
      <c r="P10" s="9"/>
    </row>
    <row r="11" spans="1:133">
      <c r="A11" s="12"/>
      <c r="B11" s="25">
        <v>314.10000000000002</v>
      </c>
      <c r="C11" s="20" t="s">
        <v>12</v>
      </c>
      <c r="D11" s="46">
        <v>10303717</v>
      </c>
      <c r="E11" s="46">
        <v>0</v>
      </c>
      <c r="F11" s="46">
        <v>0</v>
      </c>
      <c r="G11" s="46">
        <v>1287970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11591687</v>
      </c>
      <c r="O11" s="47">
        <f t="shared" si="1"/>
        <v>126.27522685926556</v>
      </c>
      <c r="P11" s="9"/>
    </row>
    <row r="12" spans="1:133">
      <c r="A12" s="12"/>
      <c r="B12" s="25">
        <v>314.3</v>
      </c>
      <c r="C12" s="20" t="s">
        <v>13</v>
      </c>
      <c r="D12" s="46">
        <v>2026934</v>
      </c>
      <c r="E12" s="46">
        <v>0</v>
      </c>
      <c r="F12" s="46">
        <v>0</v>
      </c>
      <c r="G12" s="46">
        <v>249863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2276797</v>
      </c>
      <c r="O12" s="47">
        <f t="shared" si="1"/>
        <v>24.802520779546171</v>
      </c>
      <c r="P12" s="9"/>
    </row>
    <row r="13" spans="1:133">
      <c r="A13" s="12"/>
      <c r="B13" s="25">
        <v>314.39999999999998</v>
      </c>
      <c r="C13" s="20" t="s">
        <v>15</v>
      </c>
      <c r="D13" s="46">
        <v>324082</v>
      </c>
      <c r="E13" s="46">
        <v>0</v>
      </c>
      <c r="F13" s="46">
        <v>0</v>
      </c>
      <c r="G13" s="46">
        <v>39462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363544</v>
      </c>
      <c r="O13" s="47">
        <f t="shared" si="1"/>
        <v>3.9603037136289858</v>
      </c>
      <c r="P13" s="9"/>
    </row>
    <row r="14" spans="1:133">
      <c r="A14" s="12"/>
      <c r="B14" s="25">
        <v>314.8</v>
      </c>
      <c r="C14" s="20" t="s">
        <v>16</v>
      </c>
      <c r="D14" s="46">
        <v>125854</v>
      </c>
      <c r="E14" s="46">
        <v>0</v>
      </c>
      <c r="F14" s="46">
        <v>0</v>
      </c>
      <c r="G14" s="46">
        <v>15731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141585</v>
      </c>
      <c r="O14" s="47">
        <f t="shared" si="1"/>
        <v>1.5423706657080296</v>
      </c>
      <c r="P14" s="9"/>
    </row>
    <row r="15" spans="1:133">
      <c r="A15" s="12"/>
      <c r="B15" s="25">
        <v>315</v>
      </c>
      <c r="C15" s="20" t="s">
        <v>108</v>
      </c>
      <c r="D15" s="46">
        <v>4446972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4446972</v>
      </c>
      <c r="O15" s="47">
        <f t="shared" si="1"/>
        <v>48.443543906663614</v>
      </c>
      <c r="P15" s="9"/>
    </row>
    <row r="16" spans="1:133">
      <c r="A16" s="12"/>
      <c r="B16" s="25">
        <v>316</v>
      </c>
      <c r="C16" s="20" t="s">
        <v>109</v>
      </c>
      <c r="D16" s="46">
        <v>1621330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1621330</v>
      </c>
      <c r="O16" s="47">
        <f t="shared" si="1"/>
        <v>17.662124034554505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SUM(D18:D27)</f>
        <v>24813170</v>
      </c>
      <c r="E17" s="32">
        <f t="shared" si="3"/>
        <v>0</v>
      </c>
      <c r="F17" s="32">
        <f t="shared" si="3"/>
        <v>0</v>
      </c>
      <c r="G17" s="32">
        <f t="shared" si="3"/>
        <v>1512790</v>
      </c>
      <c r="H17" s="32">
        <f t="shared" si="3"/>
        <v>0</v>
      </c>
      <c r="I17" s="32">
        <f t="shared" si="3"/>
        <v>4464528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30790488</v>
      </c>
      <c r="O17" s="45">
        <f t="shared" si="1"/>
        <v>335.41932742900093</v>
      </c>
      <c r="P17" s="10"/>
    </row>
    <row r="18" spans="1:16">
      <c r="A18" s="12"/>
      <c r="B18" s="25">
        <v>322</v>
      </c>
      <c r="C18" s="20" t="s">
        <v>0</v>
      </c>
      <c r="D18" s="46">
        <v>10211274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10211274</v>
      </c>
      <c r="O18" s="47">
        <f t="shared" si="1"/>
        <v>111.23755678290141</v>
      </c>
      <c r="P18" s="9"/>
    </row>
    <row r="19" spans="1:16">
      <c r="A19" s="12"/>
      <c r="B19" s="25">
        <v>323.10000000000002</v>
      </c>
      <c r="C19" s="20" t="s">
        <v>19</v>
      </c>
      <c r="D19" s="46">
        <v>10062218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10062218</v>
      </c>
      <c r="O19" s="47">
        <f t="shared" si="1"/>
        <v>109.61380001525104</v>
      </c>
      <c r="P19" s="9"/>
    </row>
    <row r="20" spans="1:16">
      <c r="A20" s="12"/>
      <c r="B20" s="25">
        <v>323.39999999999998</v>
      </c>
      <c r="C20" s="20" t="s">
        <v>20</v>
      </c>
      <c r="D20" s="46">
        <v>228481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228481</v>
      </c>
      <c r="O20" s="47">
        <f t="shared" si="1"/>
        <v>2.4889811213874093</v>
      </c>
      <c r="P20" s="9"/>
    </row>
    <row r="21" spans="1:16">
      <c r="A21" s="12"/>
      <c r="B21" s="25">
        <v>323.5</v>
      </c>
      <c r="C21" s="20" t="s">
        <v>21</v>
      </c>
      <c r="D21" s="46">
        <v>1151858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1151858</v>
      </c>
      <c r="O21" s="47">
        <f t="shared" si="1"/>
        <v>12.547882828414872</v>
      </c>
      <c r="P21" s="9"/>
    </row>
    <row r="22" spans="1:16">
      <c r="A22" s="12"/>
      <c r="B22" s="25">
        <v>323.7</v>
      </c>
      <c r="C22" s="20" t="s">
        <v>22</v>
      </c>
      <c r="D22" s="46">
        <v>1383306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1383306</v>
      </c>
      <c r="O22" s="47">
        <f t="shared" si="1"/>
        <v>15.069185267492403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4139142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4139142</v>
      </c>
      <c r="O23" s="47">
        <f t="shared" si="1"/>
        <v>45.090166345305406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302667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302667</v>
      </c>
      <c r="O24" s="47">
        <f t="shared" si="1"/>
        <v>3.2971338932644856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0</v>
      </c>
      <c r="G25" s="46">
        <v>1492048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1492048</v>
      </c>
      <c r="O25" s="47">
        <f t="shared" si="1"/>
        <v>16.253777356558494</v>
      </c>
      <c r="P25" s="9"/>
    </row>
    <row r="26" spans="1:16">
      <c r="A26" s="12"/>
      <c r="B26" s="25">
        <v>325.2</v>
      </c>
      <c r="C26" s="20" t="s">
        <v>26</v>
      </c>
      <c r="D26" s="46">
        <v>0</v>
      </c>
      <c r="E26" s="46">
        <v>0</v>
      </c>
      <c r="F26" s="46">
        <v>0</v>
      </c>
      <c r="G26" s="46">
        <v>20742</v>
      </c>
      <c r="H26" s="46">
        <v>0</v>
      </c>
      <c r="I26" s="46">
        <v>22719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43461</v>
      </c>
      <c r="O26" s="47">
        <f t="shared" si="1"/>
        <v>0.47344684466812642</v>
      </c>
      <c r="P26" s="9"/>
    </row>
    <row r="27" spans="1:16">
      <c r="A27" s="12"/>
      <c r="B27" s="25">
        <v>329</v>
      </c>
      <c r="C27" s="20" t="s">
        <v>27</v>
      </c>
      <c r="D27" s="46">
        <v>1776033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1776033</v>
      </c>
      <c r="O27" s="47">
        <f t="shared" si="1"/>
        <v>19.347396973757313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SUM(D29:D41)</f>
        <v>15963372</v>
      </c>
      <c r="E28" s="32">
        <f t="shared" si="5"/>
        <v>15453884</v>
      </c>
      <c r="F28" s="32">
        <f t="shared" si="5"/>
        <v>0</v>
      </c>
      <c r="G28" s="32">
        <f t="shared" si="5"/>
        <v>7709873</v>
      </c>
      <c r="H28" s="32">
        <f t="shared" si="5"/>
        <v>0</v>
      </c>
      <c r="I28" s="32">
        <f t="shared" si="5"/>
        <v>238462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39365591</v>
      </c>
      <c r="O28" s="45">
        <f t="shared" si="1"/>
        <v>428.83308822728412</v>
      </c>
      <c r="P28" s="10"/>
    </row>
    <row r="29" spans="1:16">
      <c r="A29" s="12"/>
      <c r="B29" s="25">
        <v>331.2</v>
      </c>
      <c r="C29" s="20" t="s">
        <v>99</v>
      </c>
      <c r="D29" s="46">
        <v>0</v>
      </c>
      <c r="E29" s="46">
        <v>24761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24761</v>
      </c>
      <c r="O29" s="47">
        <f t="shared" si="1"/>
        <v>0.26973648376308595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540223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540223</v>
      </c>
      <c r="O30" s="47">
        <f t="shared" si="1"/>
        <v>5.8849744545028706</v>
      </c>
      <c r="P30" s="9"/>
    </row>
    <row r="31" spans="1:16">
      <c r="A31" s="12"/>
      <c r="B31" s="25">
        <v>334.2</v>
      </c>
      <c r="C31" s="20" t="s">
        <v>90</v>
      </c>
      <c r="D31" s="46">
        <v>0</v>
      </c>
      <c r="E31" s="46">
        <v>145812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145812</v>
      </c>
      <c r="O31" s="47">
        <f t="shared" si="1"/>
        <v>1.5884179221543189</v>
      </c>
      <c r="P31" s="9"/>
    </row>
    <row r="32" spans="1:16">
      <c r="A32" s="12"/>
      <c r="B32" s="25">
        <v>334.39</v>
      </c>
      <c r="C32" s="20" t="s">
        <v>31</v>
      </c>
      <c r="D32" s="46">
        <v>0</v>
      </c>
      <c r="E32" s="46">
        <v>0</v>
      </c>
      <c r="F32" s="46">
        <v>0</v>
      </c>
      <c r="G32" s="46">
        <v>1704081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6">SUM(D32:M32)</f>
        <v>1704081</v>
      </c>
      <c r="O32" s="47">
        <f t="shared" si="1"/>
        <v>18.563580509166965</v>
      </c>
      <c r="P32" s="9"/>
    </row>
    <row r="33" spans="1:16">
      <c r="A33" s="12"/>
      <c r="B33" s="25">
        <v>334.69</v>
      </c>
      <c r="C33" s="20" t="s">
        <v>32</v>
      </c>
      <c r="D33" s="46">
        <v>0</v>
      </c>
      <c r="E33" s="46">
        <v>561204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561204</v>
      </c>
      <c r="O33" s="47">
        <f t="shared" si="1"/>
        <v>6.1135331219974507</v>
      </c>
      <c r="P33" s="9"/>
    </row>
    <row r="34" spans="1:16">
      <c r="A34" s="12"/>
      <c r="B34" s="25">
        <v>335.12</v>
      </c>
      <c r="C34" s="20" t="s">
        <v>110</v>
      </c>
      <c r="D34" s="46">
        <v>2702919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2702919</v>
      </c>
      <c r="O34" s="47">
        <f t="shared" si="1"/>
        <v>29.444524330860485</v>
      </c>
      <c r="P34" s="9"/>
    </row>
    <row r="35" spans="1:16">
      <c r="A35" s="12"/>
      <c r="B35" s="25">
        <v>335.14</v>
      </c>
      <c r="C35" s="20" t="s">
        <v>111</v>
      </c>
      <c r="D35" s="46">
        <v>1223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1223</v>
      </c>
      <c r="O35" s="47">
        <f t="shared" si="1"/>
        <v>1.3322875475233396E-2</v>
      </c>
      <c r="P35" s="9"/>
    </row>
    <row r="36" spans="1:16">
      <c r="A36" s="12"/>
      <c r="B36" s="25">
        <v>335.15</v>
      </c>
      <c r="C36" s="20" t="s">
        <v>112</v>
      </c>
      <c r="D36" s="46">
        <v>143783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143783</v>
      </c>
      <c r="O36" s="47">
        <f t="shared" si="1"/>
        <v>1.5663148033160126</v>
      </c>
      <c r="P36" s="9"/>
    </row>
    <row r="37" spans="1:16">
      <c r="A37" s="12"/>
      <c r="B37" s="25">
        <v>335.18</v>
      </c>
      <c r="C37" s="20" t="s">
        <v>113</v>
      </c>
      <c r="D37" s="46">
        <v>6915877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6915877</v>
      </c>
      <c r="O37" s="47">
        <f t="shared" ref="O37:O68" si="7">(N37/O$87)</f>
        <v>75.338812815233609</v>
      </c>
      <c r="P37" s="9"/>
    </row>
    <row r="38" spans="1:16">
      <c r="A38" s="12"/>
      <c r="B38" s="25">
        <v>335.19</v>
      </c>
      <c r="C38" s="20" t="s">
        <v>114</v>
      </c>
      <c r="D38" s="46">
        <v>114114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114114</v>
      </c>
      <c r="O38" s="47">
        <f t="shared" si="7"/>
        <v>1.2431125200169941</v>
      </c>
      <c r="P38" s="9"/>
    </row>
    <row r="39" spans="1:16">
      <c r="A39" s="12"/>
      <c r="B39" s="25">
        <v>335.21</v>
      </c>
      <c r="C39" s="20" t="s">
        <v>37</v>
      </c>
      <c r="D39" s="46">
        <v>108498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108498</v>
      </c>
      <c r="O39" s="47">
        <f t="shared" si="7"/>
        <v>1.1819340501323572</v>
      </c>
      <c r="P39" s="9"/>
    </row>
    <row r="40" spans="1:16">
      <c r="A40" s="12"/>
      <c r="B40" s="25">
        <v>335.9</v>
      </c>
      <c r="C40" s="20" t="s">
        <v>38</v>
      </c>
      <c r="D40" s="46">
        <v>531178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531178</v>
      </c>
      <c r="O40" s="47">
        <f t="shared" si="7"/>
        <v>5.7864418227175181</v>
      </c>
      <c r="P40" s="9"/>
    </row>
    <row r="41" spans="1:16">
      <c r="A41" s="12"/>
      <c r="B41" s="25">
        <v>338</v>
      </c>
      <c r="C41" s="20" t="s">
        <v>40</v>
      </c>
      <c r="D41" s="46">
        <v>5445780</v>
      </c>
      <c r="E41" s="46">
        <v>14181884</v>
      </c>
      <c r="F41" s="46">
        <v>0</v>
      </c>
      <c r="G41" s="46">
        <v>6005792</v>
      </c>
      <c r="H41" s="46">
        <v>0</v>
      </c>
      <c r="I41" s="46">
        <v>238462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25871918</v>
      </c>
      <c r="O41" s="47">
        <f t="shared" si="7"/>
        <v>281.8383825179472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SUM(D43:D62)</f>
        <v>25615765</v>
      </c>
      <c r="E42" s="32">
        <f t="shared" si="8"/>
        <v>3421208</v>
      </c>
      <c r="F42" s="32">
        <f t="shared" si="8"/>
        <v>0</v>
      </c>
      <c r="G42" s="32">
        <f t="shared" si="8"/>
        <v>0</v>
      </c>
      <c r="H42" s="32">
        <f t="shared" si="8"/>
        <v>274110</v>
      </c>
      <c r="I42" s="32">
        <f t="shared" si="8"/>
        <v>70062877</v>
      </c>
      <c r="J42" s="32">
        <f t="shared" si="8"/>
        <v>26034626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125408586</v>
      </c>
      <c r="O42" s="45">
        <f t="shared" si="7"/>
        <v>1366.1512467727703</v>
      </c>
      <c r="P42" s="10"/>
    </row>
    <row r="43" spans="1:16">
      <c r="A43" s="12"/>
      <c r="B43" s="25">
        <v>341.2</v>
      </c>
      <c r="C43" s="20" t="s">
        <v>115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26034626</v>
      </c>
      <c r="K43" s="46">
        <v>0</v>
      </c>
      <c r="L43" s="46">
        <v>0</v>
      </c>
      <c r="M43" s="46">
        <v>0</v>
      </c>
      <c r="N43" s="46">
        <f t="shared" ref="N43:N62" si="9">SUM(D43:M43)</f>
        <v>26034626</v>
      </c>
      <c r="O43" s="47">
        <f t="shared" si="7"/>
        <v>283.61085874266041</v>
      </c>
      <c r="P43" s="9"/>
    </row>
    <row r="44" spans="1:16">
      <c r="A44" s="12"/>
      <c r="B44" s="25">
        <v>341.3</v>
      </c>
      <c r="C44" s="20" t="s">
        <v>134</v>
      </c>
      <c r="D44" s="46">
        <v>1127553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1127553</v>
      </c>
      <c r="O44" s="47">
        <f t="shared" si="7"/>
        <v>12.283113827249256</v>
      </c>
      <c r="P44" s="9"/>
    </row>
    <row r="45" spans="1:16">
      <c r="A45" s="12"/>
      <c r="B45" s="25">
        <v>341.9</v>
      </c>
      <c r="C45" s="20" t="s">
        <v>116</v>
      </c>
      <c r="D45" s="46">
        <v>0</v>
      </c>
      <c r="E45" s="46">
        <v>310640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310640</v>
      </c>
      <c r="O45" s="47">
        <f t="shared" si="7"/>
        <v>3.3839885835049075</v>
      </c>
      <c r="P45" s="9"/>
    </row>
    <row r="46" spans="1:16">
      <c r="A46" s="12"/>
      <c r="B46" s="25">
        <v>342.1</v>
      </c>
      <c r="C46" s="20" t="s">
        <v>51</v>
      </c>
      <c r="D46" s="46">
        <v>304919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304919</v>
      </c>
      <c r="O46" s="47">
        <f t="shared" si="7"/>
        <v>3.3216662853905903</v>
      </c>
      <c r="P46" s="9"/>
    </row>
    <row r="47" spans="1:16">
      <c r="A47" s="12"/>
      <c r="B47" s="25">
        <v>342.2</v>
      </c>
      <c r="C47" s="20" t="s">
        <v>52</v>
      </c>
      <c r="D47" s="46">
        <v>7805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7805</v>
      </c>
      <c r="O47" s="47">
        <f t="shared" si="7"/>
        <v>8.502456507293267E-2</v>
      </c>
      <c r="P47" s="9"/>
    </row>
    <row r="48" spans="1:16">
      <c r="A48" s="12"/>
      <c r="B48" s="25">
        <v>342.6</v>
      </c>
      <c r="C48" s="20" t="s">
        <v>53</v>
      </c>
      <c r="D48" s="46">
        <v>2976073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2976073</v>
      </c>
      <c r="O48" s="47">
        <f t="shared" si="7"/>
        <v>32.420155342767195</v>
      </c>
      <c r="P48" s="9"/>
    </row>
    <row r="49" spans="1:16">
      <c r="A49" s="12"/>
      <c r="B49" s="25">
        <v>342.9</v>
      </c>
      <c r="C49" s="20" t="s">
        <v>54</v>
      </c>
      <c r="D49" s="46">
        <v>8997543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8997543</v>
      </c>
      <c r="O49" s="47">
        <f t="shared" si="7"/>
        <v>98.015654106343348</v>
      </c>
      <c r="P49" s="9"/>
    </row>
    <row r="50" spans="1:16">
      <c r="A50" s="12"/>
      <c r="B50" s="25">
        <v>343.3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34069334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34069334</v>
      </c>
      <c r="O50" s="47">
        <f t="shared" si="7"/>
        <v>371.13777138686447</v>
      </c>
      <c r="P50" s="9"/>
    </row>
    <row r="51" spans="1:16">
      <c r="A51" s="12"/>
      <c r="B51" s="25">
        <v>343.4</v>
      </c>
      <c r="C51" s="20" t="s">
        <v>56</v>
      </c>
      <c r="D51" s="46">
        <v>7739</v>
      </c>
      <c r="E51" s="46">
        <v>0</v>
      </c>
      <c r="F51" s="46">
        <v>0</v>
      </c>
      <c r="G51" s="46">
        <v>0</v>
      </c>
      <c r="H51" s="46">
        <v>0</v>
      </c>
      <c r="I51" s="46">
        <v>7835488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7843227</v>
      </c>
      <c r="O51" s="47">
        <f t="shared" si="7"/>
        <v>85.440994803751764</v>
      </c>
      <c r="P51" s="9"/>
    </row>
    <row r="52" spans="1:16">
      <c r="A52" s="12"/>
      <c r="B52" s="25">
        <v>343.5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22780852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22780852</v>
      </c>
      <c r="O52" s="47">
        <f t="shared" si="7"/>
        <v>248.16553917884028</v>
      </c>
      <c r="P52" s="9"/>
    </row>
    <row r="53" spans="1:16">
      <c r="A53" s="12"/>
      <c r="B53" s="25">
        <v>343.6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541774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541774</v>
      </c>
      <c r="O53" s="47">
        <f t="shared" si="7"/>
        <v>5.901870431495583</v>
      </c>
      <c r="P53" s="9"/>
    </row>
    <row r="54" spans="1:16">
      <c r="A54" s="12"/>
      <c r="B54" s="25">
        <v>343.7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26758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26758</v>
      </c>
      <c r="O54" s="47">
        <f t="shared" si="7"/>
        <v>0.29149100733139427</v>
      </c>
      <c r="P54" s="9"/>
    </row>
    <row r="55" spans="1:16">
      <c r="A55" s="12"/>
      <c r="B55" s="25">
        <v>343.8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274110</v>
      </c>
      <c r="I55" s="46">
        <v>139125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413235</v>
      </c>
      <c r="O55" s="47">
        <f t="shared" si="7"/>
        <v>4.5016176999248341</v>
      </c>
      <c r="P55" s="9"/>
    </row>
    <row r="56" spans="1:16">
      <c r="A56" s="12"/>
      <c r="B56" s="25">
        <v>343.9</v>
      </c>
      <c r="C56" s="20" t="s">
        <v>61</v>
      </c>
      <c r="D56" s="46">
        <v>201176</v>
      </c>
      <c r="E56" s="46">
        <v>0</v>
      </c>
      <c r="F56" s="46">
        <v>0</v>
      </c>
      <c r="G56" s="46">
        <v>0</v>
      </c>
      <c r="H56" s="46">
        <v>0</v>
      </c>
      <c r="I56" s="46">
        <v>2447122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2648298</v>
      </c>
      <c r="O56" s="47">
        <f t="shared" si="7"/>
        <v>28.849504885780583</v>
      </c>
      <c r="P56" s="9"/>
    </row>
    <row r="57" spans="1:16">
      <c r="A57" s="12"/>
      <c r="B57" s="25">
        <v>344.3</v>
      </c>
      <c r="C57" s="20" t="s">
        <v>135</v>
      </c>
      <c r="D57" s="46">
        <v>25586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25586</v>
      </c>
      <c r="O57" s="47">
        <f t="shared" si="7"/>
        <v>0.27872370556772008</v>
      </c>
      <c r="P57" s="9"/>
    </row>
    <row r="58" spans="1:16">
      <c r="A58" s="12"/>
      <c r="B58" s="25">
        <v>344.5</v>
      </c>
      <c r="C58" s="20" t="s">
        <v>117</v>
      </c>
      <c r="D58" s="46">
        <v>515340</v>
      </c>
      <c r="E58" s="46">
        <v>678990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1194330</v>
      </c>
      <c r="O58" s="47">
        <f t="shared" si="7"/>
        <v>13.010555900519625</v>
      </c>
      <c r="P58" s="9"/>
    </row>
    <row r="59" spans="1:16">
      <c r="A59" s="12"/>
      <c r="B59" s="25">
        <v>347.1</v>
      </c>
      <c r="C59" s="20" t="s">
        <v>62</v>
      </c>
      <c r="D59" s="46">
        <v>124430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124430</v>
      </c>
      <c r="O59" s="47">
        <f t="shared" si="7"/>
        <v>1.3554909201825767</v>
      </c>
      <c r="P59" s="9"/>
    </row>
    <row r="60" spans="1:16">
      <c r="A60" s="12"/>
      <c r="B60" s="25">
        <v>347.2</v>
      </c>
      <c r="C60" s="20" t="s">
        <v>63</v>
      </c>
      <c r="D60" s="46">
        <v>1467274</v>
      </c>
      <c r="E60" s="46">
        <v>2431578</v>
      </c>
      <c r="F60" s="46">
        <v>0</v>
      </c>
      <c r="G60" s="46">
        <v>0</v>
      </c>
      <c r="H60" s="46">
        <v>0</v>
      </c>
      <c r="I60" s="46">
        <v>2222424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6121276</v>
      </c>
      <c r="O60" s="47">
        <f t="shared" si="7"/>
        <v>66.682745623495322</v>
      </c>
      <c r="P60" s="9"/>
    </row>
    <row r="61" spans="1:16">
      <c r="A61" s="12"/>
      <c r="B61" s="25">
        <v>347.9</v>
      </c>
      <c r="C61" s="20" t="s">
        <v>64</v>
      </c>
      <c r="D61" s="46">
        <v>1294690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1294690</v>
      </c>
      <c r="O61" s="47">
        <f t="shared" si="7"/>
        <v>14.103837816050634</v>
      </c>
      <c r="P61" s="9"/>
    </row>
    <row r="62" spans="1:16">
      <c r="A62" s="12"/>
      <c r="B62" s="25">
        <v>349</v>
      </c>
      <c r="C62" s="20" t="s">
        <v>1</v>
      </c>
      <c r="D62" s="46">
        <v>8565637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8565637</v>
      </c>
      <c r="O62" s="47">
        <f t="shared" si="7"/>
        <v>93.310641959976905</v>
      </c>
      <c r="P62" s="9"/>
    </row>
    <row r="63" spans="1:16" ht="15.75">
      <c r="A63" s="29" t="s">
        <v>46</v>
      </c>
      <c r="B63" s="30"/>
      <c r="C63" s="31"/>
      <c r="D63" s="32">
        <f t="shared" ref="D63:M63" si="10">SUM(D64:D70)</f>
        <v>1408990</v>
      </c>
      <c r="E63" s="32">
        <f t="shared" si="10"/>
        <v>337535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>SUM(D63:M63)</f>
        <v>1746525</v>
      </c>
      <c r="O63" s="45">
        <f t="shared" si="7"/>
        <v>19.02594856041047</v>
      </c>
      <c r="P63" s="10"/>
    </row>
    <row r="64" spans="1:16">
      <c r="A64" s="13"/>
      <c r="B64" s="39">
        <v>351.1</v>
      </c>
      <c r="C64" s="21" t="s">
        <v>136</v>
      </c>
      <c r="D64" s="46">
        <v>163786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163786</v>
      </c>
      <c r="O64" s="47">
        <f t="shared" si="7"/>
        <v>1.7842195278712811</v>
      </c>
      <c r="P64" s="9"/>
    </row>
    <row r="65" spans="1:16">
      <c r="A65" s="13"/>
      <c r="B65" s="39">
        <v>351.2</v>
      </c>
      <c r="C65" s="21" t="s">
        <v>102</v>
      </c>
      <c r="D65" s="46">
        <v>0</v>
      </c>
      <c r="E65" s="46">
        <v>337535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1">SUM(D65:M65)</f>
        <v>337535</v>
      </c>
      <c r="O65" s="47">
        <f t="shared" si="7"/>
        <v>3.6769720143359805</v>
      </c>
      <c r="P65" s="9"/>
    </row>
    <row r="66" spans="1:16">
      <c r="A66" s="13"/>
      <c r="B66" s="39">
        <v>351.5</v>
      </c>
      <c r="C66" s="21" t="s">
        <v>67</v>
      </c>
      <c r="D66" s="46">
        <v>478745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478745</v>
      </c>
      <c r="O66" s="47">
        <f t="shared" si="7"/>
        <v>5.2152575792237217</v>
      </c>
      <c r="P66" s="9"/>
    </row>
    <row r="67" spans="1:16">
      <c r="A67" s="13"/>
      <c r="B67" s="39">
        <v>352</v>
      </c>
      <c r="C67" s="21" t="s">
        <v>68</v>
      </c>
      <c r="D67" s="46">
        <v>78940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78940</v>
      </c>
      <c r="O67" s="47">
        <f t="shared" si="7"/>
        <v>0.85994095667614412</v>
      </c>
      <c r="P67" s="9"/>
    </row>
    <row r="68" spans="1:16">
      <c r="A68" s="13"/>
      <c r="B68" s="39">
        <v>354</v>
      </c>
      <c r="C68" s="21" t="s">
        <v>69</v>
      </c>
      <c r="D68" s="46">
        <v>686639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686639</v>
      </c>
      <c r="O68" s="47">
        <f t="shared" si="7"/>
        <v>7.4799721123784</v>
      </c>
      <c r="P68" s="9"/>
    </row>
    <row r="69" spans="1:16">
      <c r="A69" s="13"/>
      <c r="B69" s="39">
        <v>355</v>
      </c>
      <c r="C69" s="21" t="s">
        <v>103</v>
      </c>
      <c r="D69" s="46">
        <v>447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447</v>
      </c>
      <c r="O69" s="47">
        <f t="shared" ref="O69:O85" si="12">(N69/O$87)</f>
        <v>4.8694401777835874E-3</v>
      </c>
      <c r="P69" s="9"/>
    </row>
    <row r="70" spans="1:16">
      <c r="A70" s="13"/>
      <c r="B70" s="39">
        <v>356</v>
      </c>
      <c r="C70" s="21" t="s">
        <v>137</v>
      </c>
      <c r="D70" s="46">
        <v>433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433</v>
      </c>
      <c r="O70" s="47">
        <f t="shared" si="12"/>
        <v>4.716929747159493E-3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SUM(D72:D80)</f>
        <v>1173360</v>
      </c>
      <c r="E71" s="32">
        <f t="shared" si="13"/>
        <v>2005120</v>
      </c>
      <c r="F71" s="32">
        <f t="shared" si="13"/>
        <v>11995</v>
      </c>
      <c r="G71" s="32">
        <f t="shared" si="13"/>
        <v>2342543</v>
      </c>
      <c r="H71" s="32">
        <f t="shared" si="13"/>
        <v>16841</v>
      </c>
      <c r="I71" s="32">
        <f t="shared" si="13"/>
        <v>1203284</v>
      </c>
      <c r="J71" s="32">
        <f t="shared" si="13"/>
        <v>1231656</v>
      </c>
      <c r="K71" s="32">
        <f t="shared" si="13"/>
        <v>88311575</v>
      </c>
      <c r="L71" s="32">
        <f t="shared" si="13"/>
        <v>0</v>
      </c>
      <c r="M71" s="32">
        <f t="shared" si="13"/>
        <v>0</v>
      </c>
      <c r="N71" s="32">
        <f>SUM(D71:M71)</f>
        <v>96296374</v>
      </c>
      <c r="O71" s="45">
        <f t="shared" si="12"/>
        <v>1049.0143904484896</v>
      </c>
      <c r="P71" s="10"/>
    </row>
    <row r="72" spans="1:16">
      <c r="A72" s="12"/>
      <c r="B72" s="25">
        <v>361.1</v>
      </c>
      <c r="C72" s="20" t="s">
        <v>70</v>
      </c>
      <c r="D72" s="46">
        <v>348740</v>
      </c>
      <c r="E72" s="46">
        <v>102635</v>
      </c>
      <c r="F72" s="46">
        <v>11955</v>
      </c>
      <c r="G72" s="46">
        <v>161821</v>
      </c>
      <c r="H72" s="46">
        <v>16072</v>
      </c>
      <c r="I72" s="46">
        <v>565414</v>
      </c>
      <c r="J72" s="46">
        <v>314556</v>
      </c>
      <c r="K72" s="46">
        <v>9563550</v>
      </c>
      <c r="L72" s="46">
        <v>0</v>
      </c>
      <c r="M72" s="46">
        <v>0</v>
      </c>
      <c r="N72" s="46">
        <f>SUM(D72:M72)</f>
        <v>11084743</v>
      </c>
      <c r="O72" s="47">
        <f t="shared" si="12"/>
        <v>120.75278059195834</v>
      </c>
      <c r="P72" s="9"/>
    </row>
    <row r="73" spans="1:16">
      <c r="A73" s="12"/>
      <c r="B73" s="25">
        <v>361.2</v>
      </c>
      <c r="C73" s="20" t="s">
        <v>138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6470393</v>
      </c>
      <c r="L73" s="46">
        <v>0</v>
      </c>
      <c r="M73" s="46">
        <v>0</v>
      </c>
      <c r="N73" s="46">
        <f t="shared" ref="N73:N80" si="14">SUM(D73:M73)</f>
        <v>6470393</v>
      </c>
      <c r="O73" s="47">
        <f t="shared" si="12"/>
        <v>70.485887338366183</v>
      </c>
      <c r="P73" s="9"/>
    </row>
    <row r="74" spans="1:16">
      <c r="A74" s="12"/>
      <c r="B74" s="25">
        <v>361.3</v>
      </c>
      <c r="C74" s="20" t="s">
        <v>129</v>
      </c>
      <c r="D74" s="46">
        <v>-30438</v>
      </c>
      <c r="E74" s="46">
        <v>-9924</v>
      </c>
      <c r="F74" s="46">
        <v>-1655</v>
      </c>
      <c r="G74" s="46">
        <v>-15815</v>
      </c>
      <c r="H74" s="46">
        <v>-1872</v>
      </c>
      <c r="I74" s="46">
        <v>-51477</v>
      </c>
      <c r="J74" s="46">
        <v>-37058</v>
      </c>
      <c r="K74" s="46">
        <v>53335038</v>
      </c>
      <c r="L74" s="46">
        <v>0</v>
      </c>
      <c r="M74" s="46">
        <v>0</v>
      </c>
      <c r="N74" s="46">
        <f t="shared" si="14"/>
        <v>53186799</v>
      </c>
      <c r="O74" s="47">
        <f t="shared" si="12"/>
        <v>579.39582992908265</v>
      </c>
      <c r="P74" s="9"/>
    </row>
    <row r="75" spans="1:16">
      <c r="A75" s="12"/>
      <c r="B75" s="25">
        <v>361.4</v>
      </c>
      <c r="C75" s="20" t="s">
        <v>130</v>
      </c>
      <c r="D75" s="46">
        <v>78087</v>
      </c>
      <c r="E75" s="46">
        <v>16088</v>
      </c>
      <c r="F75" s="46">
        <v>1695</v>
      </c>
      <c r="G75" s="46">
        <v>20672</v>
      </c>
      <c r="H75" s="46">
        <v>2641</v>
      </c>
      <c r="I75" s="46">
        <v>100364</v>
      </c>
      <c r="J75" s="46">
        <v>51588</v>
      </c>
      <c r="K75" s="46">
        <v>-2546835</v>
      </c>
      <c r="L75" s="46">
        <v>0</v>
      </c>
      <c r="M75" s="46">
        <v>0</v>
      </c>
      <c r="N75" s="46">
        <f t="shared" si="14"/>
        <v>-2275700</v>
      </c>
      <c r="O75" s="47">
        <f t="shared" si="12"/>
        <v>-24.790570497946558</v>
      </c>
      <c r="P75" s="9"/>
    </row>
    <row r="76" spans="1:16">
      <c r="A76" s="12"/>
      <c r="B76" s="25">
        <v>362</v>
      </c>
      <c r="C76" s="20" t="s">
        <v>71</v>
      </c>
      <c r="D76" s="46">
        <v>0</v>
      </c>
      <c r="E76" s="46">
        <v>1653839</v>
      </c>
      <c r="F76" s="46">
        <v>0</v>
      </c>
      <c r="G76" s="46">
        <v>0</v>
      </c>
      <c r="H76" s="46">
        <v>0</v>
      </c>
      <c r="I76" s="46">
        <v>2076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1655915</v>
      </c>
      <c r="O76" s="47">
        <f t="shared" si="12"/>
        <v>18.038879266206958</v>
      </c>
      <c r="P76" s="9"/>
    </row>
    <row r="77" spans="1:16">
      <c r="A77" s="12"/>
      <c r="B77" s="25">
        <v>364</v>
      </c>
      <c r="C77" s="20" t="s">
        <v>118</v>
      </c>
      <c r="D77" s="46">
        <v>419538</v>
      </c>
      <c r="E77" s="46">
        <v>0</v>
      </c>
      <c r="F77" s="46">
        <v>0</v>
      </c>
      <c r="G77" s="46">
        <v>0</v>
      </c>
      <c r="H77" s="46">
        <v>0</v>
      </c>
      <c r="I77" s="46">
        <v>495632</v>
      </c>
      <c r="J77" s="46">
        <v>137338</v>
      </c>
      <c r="K77" s="46">
        <v>0</v>
      </c>
      <c r="L77" s="46">
        <v>0</v>
      </c>
      <c r="M77" s="46">
        <v>0</v>
      </c>
      <c r="N77" s="46">
        <f t="shared" si="14"/>
        <v>1052508</v>
      </c>
      <c r="O77" s="47">
        <f t="shared" si="12"/>
        <v>11.465603451093173</v>
      </c>
      <c r="P77" s="9"/>
    </row>
    <row r="78" spans="1:16">
      <c r="A78" s="12"/>
      <c r="B78" s="25">
        <v>366</v>
      </c>
      <c r="C78" s="20" t="s">
        <v>73</v>
      </c>
      <c r="D78" s="46">
        <v>85158</v>
      </c>
      <c r="E78" s="46">
        <v>0</v>
      </c>
      <c r="F78" s="46">
        <v>0</v>
      </c>
      <c r="G78" s="46">
        <v>2175865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2261023</v>
      </c>
      <c r="O78" s="47">
        <f t="shared" si="12"/>
        <v>24.630685098641568</v>
      </c>
      <c r="P78" s="9"/>
    </row>
    <row r="79" spans="1:16">
      <c r="A79" s="12"/>
      <c r="B79" s="25">
        <v>368</v>
      </c>
      <c r="C79" s="20" t="s">
        <v>74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21486812</v>
      </c>
      <c r="L79" s="46">
        <v>0</v>
      </c>
      <c r="M79" s="46">
        <v>0</v>
      </c>
      <c r="N79" s="46">
        <f t="shared" si="14"/>
        <v>21486812</v>
      </c>
      <c r="O79" s="47">
        <f t="shared" si="12"/>
        <v>234.06878220421146</v>
      </c>
      <c r="P79" s="9"/>
    </row>
    <row r="80" spans="1:16">
      <c r="A80" s="12"/>
      <c r="B80" s="25">
        <v>369.9</v>
      </c>
      <c r="C80" s="20" t="s">
        <v>75</v>
      </c>
      <c r="D80" s="46">
        <v>272275</v>
      </c>
      <c r="E80" s="46">
        <v>242482</v>
      </c>
      <c r="F80" s="46">
        <v>0</v>
      </c>
      <c r="G80" s="46">
        <v>0</v>
      </c>
      <c r="H80" s="46">
        <v>0</v>
      </c>
      <c r="I80" s="46">
        <v>91275</v>
      </c>
      <c r="J80" s="46">
        <v>765232</v>
      </c>
      <c r="K80" s="46">
        <v>2617</v>
      </c>
      <c r="L80" s="46">
        <v>0</v>
      </c>
      <c r="M80" s="46">
        <v>0</v>
      </c>
      <c r="N80" s="46">
        <f t="shared" si="14"/>
        <v>1373881</v>
      </c>
      <c r="O80" s="47">
        <f t="shared" si="12"/>
        <v>14.966513066875823</v>
      </c>
      <c r="P80" s="9"/>
    </row>
    <row r="81" spans="1:119" ht="15.75">
      <c r="A81" s="29" t="s">
        <v>47</v>
      </c>
      <c r="B81" s="30"/>
      <c r="C81" s="31"/>
      <c r="D81" s="32">
        <f t="shared" ref="D81:M81" si="15">SUM(D82:D84)</f>
        <v>1251848</v>
      </c>
      <c r="E81" s="32">
        <f t="shared" si="15"/>
        <v>1882500</v>
      </c>
      <c r="F81" s="32">
        <f t="shared" si="15"/>
        <v>8023600</v>
      </c>
      <c r="G81" s="32">
        <f t="shared" si="15"/>
        <v>5000000</v>
      </c>
      <c r="H81" s="32">
        <f t="shared" si="15"/>
        <v>0</v>
      </c>
      <c r="I81" s="32">
        <f t="shared" si="15"/>
        <v>1838213</v>
      </c>
      <c r="J81" s="32">
        <f t="shared" si="15"/>
        <v>18257428</v>
      </c>
      <c r="K81" s="32">
        <f t="shared" si="15"/>
        <v>319049</v>
      </c>
      <c r="L81" s="32">
        <f t="shared" si="15"/>
        <v>0</v>
      </c>
      <c r="M81" s="32">
        <f t="shared" si="15"/>
        <v>0</v>
      </c>
      <c r="N81" s="32">
        <f>SUM(D81:M81)</f>
        <v>36572638</v>
      </c>
      <c r="O81" s="45">
        <f t="shared" si="12"/>
        <v>398.40776931708007</v>
      </c>
      <c r="P81" s="9"/>
    </row>
    <row r="82" spans="1:119">
      <c r="A82" s="12"/>
      <c r="B82" s="25">
        <v>381</v>
      </c>
      <c r="C82" s="20" t="s">
        <v>76</v>
      </c>
      <c r="D82" s="46">
        <v>1251848</v>
      </c>
      <c r="E82" s="46">
        <v>1882500</v>
      </c>
      <c r="F82" s="46">
        <v>8023600</v>
      </c>
      <c r="G82" s="46">
        <v>5000000</v>
      </c>
      <c r="H82" s="46">
        <v>0</v>
      </c>
      <c r="I82" s="46">
        <v>0</v>
      </c>
      <c r="J82" s="46">
        <v>11396728</v>
      </c>
      <c r="K82" s="46">
        <v>319049</v>
      </c>
      <c r="L82" s="46">
        <v>0</v>
      </c>
      <c r="M82" s="46">
        <v>0</v>
      </c>
      <c r="N82" s="46">
        <f>SUM(D82:M82)</f>
        <v>27873725</v>
      </c>
      <c r="O82" s="47">
        <f t="shared" si="12"/>
        <v>303.64527163197056</v>
      </c>
      <c r="P82" s="9"/>
    </row>
    <row r="83" spans="1:119">
      <c r="A83" s="12"/>
      <c r="B83" s="25">
        <v>389.4</v>
      </c>
      <c r="C83" s="20" t="s">
        <v>139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1838213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1838213</v>
      </c>
      <c r="O83" s="47">
        <f t="shared" si="12"/>
        <v>20.024761157772041</v>
      </c>
      <c r="P83" s="9"/>
    </row>
    <row r="84" spans="1:119" ht="15.75" thickBot="1">
      <c r="A84" s="48"/>
      <c r="B84" s="49">
        <v>393</v>
      </c>
      <c r="C84" s="5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6860700</v>
      </c>
      <c r="K84" s="46">
        <v>0</v>
      </c>
      <c r="L84" s="46">
        <v>0</v>
      </c>
      <c r="M84" s="46">
        <v>0</v>
      </c>
      <c r="N84" s="46">
        <f>SUM(D84:M84)</f>
        <v>6860700</v>
      </c>
      <c r="O84" s="47">
        <f t="shared" si="12"/>
        <v>74.737736527337489</v>
      </c>
      <c r="P84" s="9"/>
    </row>
    <row r="85" spans="1:119" ht="16.5" thickBot="1">
      <c r="A85" s="14" t="s">
        <v>65</v>
      </c>
      <c r="B85" s="23"/>
      <c r="C85" s="22"/>
      <c r="D85" s="15">
        <f t="shared" ref="D85:M85" si="16">SUM(D5,D17,D28,D42,D63,D71,D81)</f>
        <v>153447266</v>
      </c>
      <c r="E85" s="15">
        <f t="shared" si="16"/>
        <v>40443494</v>
      </c>
      <c r="F85" s="15">
        <f t="shared" si="16"/>
        <v>12901180</v>
      </c>
      <c r="G85" s="15">
        <f t="shared" si="16"/>
        <v>25120709</v>
      </c>
      <c r="H85" s="15">
        <f t="shared" si="16"/>
        <v>290951</v>
      </c>
      <c r="I85" s="15">
        <f t="shared" si="16"/>
        <v>77807364</v>
      </c>
      <c r="J85" s="15">
        <f t="shared" si="16"/>
        <v>48295507</v>
      </c>
      <c r="K85" s="15">
        <f t="shared" si="16"/>
        <v>88630624</v>
      </c>
      <c r="L85" s="15">
        <f t="shared" si="16"/>
        <v>0</v>
      </c>
      <c r="M85" s="15">
        <f t="shared" si="16"/>
        <v>0</v>
      </c>
      <c r="N85" s="15">
        <f>SUM(D85:M85)</f>
        <v>446937095</v>
      </c>
      <c r="O85" s="38">
        <f t="shared" si="12"/>
        <v>4868.7549157379872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144</v>
      </c>
      <c r="M87" s="51"/>
      <c r="N87" s="51"/>
      <c r="O87" s="43">
        <v>91797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93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76375415</v>
      </c>
      <c r="E5" s="27">
        <f t="shared" si="0"/>
        <v>13969794</v>
      </c>
      <c r="F5" s="27">
        <f t="shared" si="0"/>
        <v>4865893</v>
      </c>
      <c r="G5" s="27">
        <f t="shared" si="0"/>
        <v>7984245</v>
      </c>
      <c r="H5" s="27">
        <f t="shared" si="0"/>
        <v>0</v>
      </c>
      <c r="I5" s="27">
        <f t="shared" si="0"/>
        <v>0</v>
      </c>
      <c r="J5" s="27">
        <f t="shared" si="0"/>
        <v>3899711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107095058</v>
      </c>
      <c r="O5" s="33">
        <f t="shared" ref="O5:O36" si="1">(N5/O$86)</f>
        <v>1213.198051543472</v>
      </c>
      <c r="P5" s="6"/>
    </row>
    <row r="6" spans="1:133">
      <c r="A6" s="12"/>
      <c r="B6" s="25">
        <v>311</v>
      </c>
      <c r="C6" s="20" t="s">
        <v>3</v>
      </c>
      <c r="D6" s="46">
        <v>57473209</v>
      </c>
      <c r="E6" s="46">
        <v>9448676</v>
      </c>
      <c r="F6" s="46">
        <v>4865893</v>
      </c>
      <c r="G6" s="46">
        <v>6445650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78233428</v>
      </c>
      <c r="O6" s="47">
        <f t="shared" si="1"/>
        <v>886.24670631549134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2153824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2153824</v>
      </c>
      <c r="O7" s="47">
        <f t="shared" si="1"/>
        <v>24.399025771736053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2571878</v>
      </c>
      <c r="K8" s="46">
        <v>0</v>
      </c>
      <c r="L8" s="46">
        <v>0</v>
      </c>
      <c r="M8" s="46">
        <v>0</v>
      </c>
      <c r="N8" s="46">
        <f>SUM(D8:M8)</f>
        <v>2571878</v>
      </c>
      <c r="O8" s="47">
        <f t="shared" si="1"/>
        <v>29.134839988671764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1327833</v>
      </c>
      <c r="K9" s="46">
        <v>0</v>
      </c>
      <c r="L9" s="46">
        <v>0</v>
      </c>
      <c r="M9" s="46">
        <v>0</v>
      </c>
      <c r="N9" s="46">
        <f>SUM(D9:M9)</f>
        <v>1327833</v>
      </c>
      <c r="O9" s="47">
        <f t="shared" si="1"/>
        <v>15.042005097706033</v>
      </c>
      <c r="P9" s="9"/>
    </row>
    <row r="10" spans="1:133">
      <c r="A10" s="12"/>
      <c r="B10" s="25">
        <v>314.10000000000002</v>
      </c>
      <c r="C10" s="20" t="s">
        <v>12</v>
      </c>
      <c r="D10" s="46">
        <v>10052988</v>
      </c>
      <c r="E10" s="46">
        <v>1252124</v>
      </c>
      <c r="F10" s="46">
        <v>0</v>
      </c>
      <c r="G10" s="46">
        <v>1252124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12557236</v>
      </c>
      <c r="O10" s="47">
        <f t="shared" si="1"/>
        <v>142.25132823562731</v>
      </c>
      <c r="P10" s="9"/>
    </row>
    <row r="11" spans="1:133">
      <c r="A11" s="12"/>
      <c r="B11" s="25">
        <v>314.3</v>
      </c>
      <c r="C11" s="20" t="s">
        <v>13</v>
      </c>
      <c r="D11" s="46">
        <v>1906777</v>
      </c>
      <c r="E11" s="46">
        <v>233868</v>
      </c>
      <c r="F11" s="46">
        <v>0</v>
      </c>
      <c r="G11" s="46">
        <v>233868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2374513</v>
      </c>
      <c r="O11" s="47">
        <f t="shared" si="1"/>
        <v>26.899042764089494</v>
      </c>
      <c r="P11" s="9"/>
    </row>
    <row r="12" spans="1:133">
      <c r="A12" s="12"/>
      <c r="B12" s="25">
        <v>314.39999999999998</v>
      </c>
      <c r="C12" s="20" t="s">
        <v>15</v>
      </c>
      <c r="D12" s="46">
        <v>305889</v>
      </c>
      <c r="E12" s="46">
        <v>38075</v>
      </c>
      <c r="F12" s="46">
        <v>0</v>
      </c>
      <c r="G12" s="46">
        <v>38075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382039</v>
      </c>
      <c r="O12" s="47">
        <f t="shared" si="1"/>
        <v>4.3278278108184649</v>
      </c>
      <c r="P12" s="9"/>
    </row>
    <row r="13" spans="1:133">
      <c r="A13" s="12"/>
      <c r="B13" s="25">
        <v>314.8</v>
      </c>
      <c r="C13" s="20" t="s">
        <v>16</v>
      </c>
      <c r="D13" s="46">
        <v>117651</v>
      </c>
      <c r="E13" s="46">
        <v>14528</v>
      </c>
      <c r="F13" s="46">
        <v>0</v>
      </c>
      <c r="G13" s="46">
        <v>14528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146707</v>
      </c>
      <c r="O13" s="47">
        <f t="shared" si="1"/>
        <v>1.6619314641744549</v>
      </c>
      <c r="P13" s="9"/>
    </row>
    <row r="14" spans="1:133">
      <c r="A14" s="12"/>
      <c r="B14" s="25">
        <v>315</v>
      </c>
      <c r="C14" s="20" t="s">
        <v>108</v>
      </c>
      <c r="D14" s="46">
        <v>4863061</v>
      </c>
      <c r="E14" s="46">
        <v>828699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5691760</v>
      </c>
      <c r="O14" s="47">
        <f t="shared" si="1"/>
        <v>64.477598414047009</v>
      </c>
      <c r="P14" s="9"/>
    </row>
    <row r="15" spans="1:133">
      <c r="A15" s="12"/>
      <c r="B15" s="25">
        <v>316</v>
      </c>
      <c r="C15" s="20" t="s">
        <v>109</v>
      </c>
      <c r="D15" s="46">
        <v>1655840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1655840</v>
      </c>
      <c r="O15" s="47">
        <f t="shared" si="1"/>
        <v>18.757745681110165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26274387</v>
      </c>
      <c r="E16" s="32">
        <f t="shared" si="3"/>
        <v>0</v>
      </c>
      <c r="F16" s="32">
        <f t="shared" si="3"/>
        <v>0</v>
      </c>
      <c r="G16" s="32">
        <f t="shared" si="3"/>
        <v>1511197</v>
      </c>
      <c r="H16" s="32">
        <f t="shared" si="3"/>
        <v>0</v>
      </c>
      <c r="I16" s="32">
        <f t="shared" si="3"/>
        <v>11185519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38971103</v>
      </c>
      <c r="O16" s="45">
        <f t="shared" si="1"/>
        <v>441.47383743981874</v>
      </c>
      <c r="P16" s="10"/>
    </row>
    <row r="17" spans="1:16">
      <c r="A17" s="12"/>
      <c r="B17" s="25">
        <v>322</v>
      </c>
      <c r="C17" s="20" t="s">
        <v>0</v>
      </c>
      <c r="D17" s="46">
        <v>11932171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11932171</v>
      </c>
      <c r="O17" s="47">
        <f t="shared" si="1"/>
        <v>135.17044463324837</v>
      </c>
      <c r="P17" s="9"/>
    </row>
    <row r="18" spans="1:16">
      <c r="A18" s="12"/>
      <c r="B18" s="25">
        <v>323.10000000000002</v>
      </c>
      <c r="C18" s="20" t="s">
        <v>19</v>
      </c>
      <c r="D18" s="46">
        <v>9974368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9974368</v>
      </c>
      <c r="O18" s="47">
        <f t="shared" si="1"/>
        <v>112.9919909374115</v>
      </c>
      <c r="P18" s="9"/>
    </row>
    <row r="19" spans="1:16">
      <c r="A19" s="12"/>
      <c r="B19" s="25">
        <v>323.39999999999998</v>
      </c>
      <c r="C19" s="20" t="s">
        <v>20</v>
      </c>
      <c r="D19" s="46">
        <v>133523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133523</v>
      </c>
      <c r="O19" s="47">
        <f t="shared" si="1"/>
        <v>1.5125800056641179</v>
      </c>
      <c r="P19" s="9"/>
    </row>
    <row r="20" spans="1:16">
      <c r="A20" s="12"/>
      <c r="B20" s="25">
        <v>323.5</v>
      </c>
      <c r="C20" s="20" t="s">
        <v>21</v>
      </c>
      <c r="D20" s="46">
        <v>1114915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1114915</v>
      </c>
      <c r="O20" s="47">
        <f t="shared" si="1"/>
        <v>12.630019824412347</v>
      </c>
      <c r="P20" s="9"/>
    </row>
    <row r="21" spans="1:16">
      <c r="A21" s="12"/>
      <c r="B21" s="25">
        <v>323.7</v>
      </c>
      <c r="C21" s="20" t="s">
        <v>22</v>
      </c>
      <c r="D21" s="46">
        <v>1313527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1313527</v>
      </c>
      <c r="O21" s="47">
        <f t="shared" si="1"/>
        <v>14.879943358821864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10877337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10877337</v>
      </c>
      <c r="O22" s="47">
        <f t="shared" si="1"/>
        <v>123.2210365335599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286015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286015</v>
      </c>
      <c r="O23" s="47">
        <f t="shared" si="1"/>
        <v>3.2400453129425091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0</v>
      </c>
      <c r="G24" s="46">
        <v>1494850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1494850</v>
      </c>
      <c r="O24" s="47">
        <f t="shared" si="1"/>
        <v>16.934013027470971</v>
      </c>
      <c r="P24" s="9"/>
    </row>
    <row r="25" spans="1:16">
      <c r="A25" s="12"/>
      <c r="B25" s="25">
        <v>325.2</v>
      </c>
      <c r="C25" s="20" t="s">
        <v>26</v>
      </c>
      <c r="D25" s="46">
        <v>0</v>
      </c>
      <c r="E25" s="46">
        <v>0</v>
      </c>
      <c r="F25" s="46">
        <v>0</v>
      </c>
      <c r="G25" s="46">
        <v>16347</v>
      </c>
      <c r="H25" s="46">
        <v>0</v>
      </c>
      <c r="I25" s="46">
        <v>22167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38514</v>
      </c>
      <c r="O25" s="47">
        <f t="shared" si="1"/>
        <v>0.43629566694987254</v>
      </c>
      <c r="P25" s="9"/>
    </row>
    <row r="26" spans="1:16">
      <c r="A26" s="12"/>
      <c r="B26" s="25">
        <v>329</v>
      </c>
      <c r="C26" s="20" t="s">
        <v>27</v>
      </c>
      <c r="D26" s="46">
        <v>1805883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1805883</v>
      </c>
      <c r="O26" s="47">
        <f t="shared" si="1"/>
        <v>20.457468139337298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SUM(D28:D41)</f>
        <v>15332305</v>
      </c>
      <c r="E27" s="32">
        <f t="shared" si="6"/>
        <v>15495632</v>
      </c>
      <c r="F27" s="32">
        <f t="shared" si="6"/>
        <v>0</v>
      </c>
      <c r="G27" s="32">
        <f t="shared" si="6"/>
        <v>2475258</v>
      </c>
      <c r="H27" s="32">
        <f t="shared" si="6"/>
        <v>0</v>
      </c>
      <c r="I27" s="32">
        <f t="shared" si="6"/>
        <v>234004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33537199</v>
      </c>
      <c r="O27" s="45">
        <f t="shared" si="1"/>
        <v>379.91729255168508</v>
      </c>
      <c r="P27" s="10"/>
    </row>
    <row r="28" spans="1:16">
      <c r="A28" s="12"/>
      <c r="B28" s="25">
        <v>331.2</v>
      </c>
      <c r="C28" s="20" t="s">
        <v>99</v>
      </c>
      <c r="D28" s="46">
        <v>0</v>
      </c>
      <c r="E28" s="46">
        <v>40730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40730</v>
      </c>
      <c r="O28" s="47">
        <f t="shared" si="1"/>
        <v>0.46139903709997165</v>
      </c>
      <c r="P28" s="9"/>
    </row>
    <row r="29" spans="1:16">
      <c r="A29" s="12"/>
      <c r="B29" s="25">
        <v>331.5</v>
      </c>
      <c r="C29" s="20" t="s">
        <v>29</v>
      </c>
      <c r="D29" s="46">
        <v>0</v>
      </c>
      <c r="E29" s="46">
        <v>507696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507696</v>
      </c>
      <c r="O29" s="47">
        <f t="shared" si="1"/>
        <v>5.7512999150382331</v>
      </c>
      <c r="P29" s="9"/>
    </row>
    <row r="30" spans="1:16">
      <c r="A30" s="12"/>
      <c r="B30" s="25">
        <v>331.69</v>
      </c>
      <c r="C30" s="20" t="s">
        <v>133</v>
      </c>
      <c r="D30" s="46">
        <v>0</v>
      </c>
      <c r="E30" s="46">
        <v>0</v>
      </c>
      <c r="F30" s="46">
        <v>0</v>
      </c>
      <c r="G30" s="46">
        <v>229733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229733</v>
      </c>
      <c r="O30" s="47">
        <f t="shared" si="1"/>
        <v>2.6024695553667518</v>
      </c>
      <c r="P30" s="9"/>
    </row>
    <row r="31" spans="1:16">
      <c r="A31" s="12"/>
      <c r="B31" s="25">
        <v>334.2</v>
      </c>
      <c r="C31" s="20" t="s">
        <v>90</v>
      </c>
      <c r="D31" s="46">
        <v>0</v>
      </c>
      <c r="E31" s="46">
        <v>110734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110734</v>
      </c>
      <c r="O31" s="47">
        <f t="shared" si="1"/>
        <v>1.2544208439535542</v>
      </c>
      <c r="P31" s="9"/>
    </row>
    <row r="32" spans="1:16">
      <c r="A32" s="12"/>
      <c r="B32" s="25">
        <v>334.39</v>
      </c>
      <c r="C32" s="20" t="s">
        <v>31</v>
      </c>
      <c r="D32" s="46">
        <v>0</v>
      </c>
      <c r="E32" s="46">
        <v>0</v>
      </c>
      <c r="F32" s="46">
        <v>0</v>
      </c>
      <c r="G32" s="46">
        <v>379113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379113</v>
      </c>
      <c r="O32" s="47">
        <f t="shared" si="1"/>
        <v>4.2946813933729819</v>
      </c>
      <c r="P32" s="9"/>
    </row>
    <row r="33" spans="1:16">
      <c r="A33" s="12"/>
      <c r="B33" s="25">
        <v>334.69</v>
      </c>
      <c r="C33" s="20" t="s">
        <v>32</v>
      </c>
      <c r="D33" s="46">
        <v>0</v>
      </c>
      <c r="E33" s="46">
        <v>422036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422036</v>
      </c>
      <c r="O33" s="47">
        <f t="shared" si="1"/>
        <v>4.7809232512036246</v>
      </c>
      <c r="P33" s="9"/>
    </row>
    <row r="34" spans="1:16">
      <c r="A34" s="12"/>
      <c r="B34" s="25">
        <v>335.12</v>
      </c>
      <c r="C34" s="20" t="s">
        <v>110</v>
      </c>
      <c r="D34" s="46">
        <v>2568280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2568280</v>
      </c>
      <c r="O34" s="47">
        <f t="shared" si="1"/>
        <v>29.094080996884735</v>
      </c>
      <c r="P34" s="9"/>
    </row>
    <row r="35" spans="1:16">
      <c r="A35" s="12"/>
      <c r="B35" s="25">
        <v>335.14</v>
      </c>
      <c r="C35" s="20" t="s">
        <v>111</v>
      </c>
      <c r="D35" s="46">
        <v>1516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1516</v>
      </c>
      <c r="O35" s="47">
        <f t="shared" si="1"/>
        <v>1.7173605210988388E-2</v>
      </c>
      <c r="P35" s="9"/>
    </row>
    <row r="36" spans="1:16">
      <c r="A36" s="12"/>
      <c r="B36" s="25">
        <v>335.15</v>
      </c>
      <c r="C36" s="20" t="s">
        <v>112</v>
      </c>
      <c r="D36" s="46">
        <v>133877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133877</v>
      </c>
      <c r="O36" s="47">
        <f t="shared" si="1"/>
        <v>1.5165902010761825</v>
      </c>
      <c r="P36" s="9"/>
    </row>
    <row r="37" spans="1:16">
      <c r="A37" s="12"/>
      <c r="B37" s="25">
        <v>335.18</v>
      </c>
      <c r="C37" s="20" t="s">
        <v>113</v>
      </c>
      <c r="D37" s="46">
        <v>6897895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6897895</v>
      </c>
      <c r="O37" s="47">
        <f t="shared" ref="O37:O68" si="8">(N37/O$86)</f>
        <v>78.140979892381765</v>
      </c>
      <c r="P37" s="9"/>
    </row>
    <row r="38" spans="1:16">
      <c r="A38" s="12"/>
      <c r="B38" s="25">
        <v>335.19</v>
      </c>
      <c r="C38" s="20" t="s">
        <v>114</v>
      </c>
      <c r="D38" s="46">
        <v>171792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171792</v>
      </c>
      <c r="O38" s="47">
        <f t="shared" si="8"/>
        <v>1.9461002548853017</v>
      </c>
      <c r="P38" s="9"/>
    </row>
    <row r="39" spans="1:16">
      <c r="A39" s="12"/>
      <c r="B39" s="25">
        <v>335.21</v>
      </c>
      <c r="C39" s="20" t="s">
        <v>37</v>
      </c>
      <c r="D39" s="46">
        <v>106476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106476</v>
      </c>
      <c r="O39" s="47">
        <f t="shared" si="8"/>
        <v>1.2061852166525064</v>
      </c>
      <c r="P39" s="9"/>
    </row>
    <row r="40" spans="1:16">
      <c r="A40" s="12"/>
      <c r="B40" s="25">
        <v>335.9</v>
      </c>
      <c r="C40" s="20" t="s">
        <v>38</v>
      </c>
      <c r="D40" s="46">
        <v>427827</v>
      </c>
      <c r="E40" s="46">
        <v>297841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725668</v>
      </c>
      <c r="O40" s="47">
        <f t="shared" si="8"/>
        <v>8.2205380911922976</v>
      </c>
      <c r="P40" s="9"/>
    </row>
    <row r="41" spans="1:16">
      <c r="A41" s="12"/>
      <c r="B41" s="25">
        <v>338</v>
      </c>
      <c r="C41" s="20" t="s">
        <v>40</v>
      </c>
      <c r="D41" s="46">
        <v>5024642</v>
      </c>
      <c r="E41" s="46">
        <v>14116595</v>
      </c>
      <c r="F41" s="46">
        <v>0</v>
      </c>
      <c r="G41" s="46">
        <v>1866412</v>
      </c>
      <c r="H41" s="46">
        <v>0</v>
      </c>
      <c r="I41" s="46">
        <v>234004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21241653</v>
      </c>
      <c r="O41" s="47">
        <f t="shared" si="8"/>
        <v>240.6304502973662</v>
      </c>
      <c r="P41" s="9"/>
    </row>
    <row r="42" spans="1:16" ht="15.75">
      <c r="A42" s="29" t="s">
        <v>45</v>
      </c>
      <c r="B42" s="30"/>
      <c r="C42" s="31"/>
      <c r="D42" s="32">
        <f t="shared" ref="D42:M42" si="9">SUM(D43:D62)</f>
        <v>23872679</v>
      </c>
      <c r="E42" s="32">
        <f t="shared" si="9"/>
        <v>3378882</v>
      </c>
      <c r="F42" s="32">
        <f t="shared" si="9"/>
        <v>0</v>
      </c>
      <c r="G42" s="32">
        <f t="shared" si="9"/>
        <v>0</v>
      </c>
      <c r="H42" s="32">
        <f t="shared" si="9"/>
        <v>126926</v>
      </c>
      <c r="I42" s="32">
        <f t="shared" si="9"/>
        <v>66667095</v>
      </c>
      <c r="J42" s="32">
        <f t="shared" si="9"/>
        <v>24490373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118535955</v>
      </c>
      <c r="O42" s="45">
        <f t="shared" si="8"/>
        <v>1342.8032285471538</v>
      </c>
      <c r="P42" s="10"/>
    </row>
    <row r="43" spans="1:16">
      <c r="A43" s="12"/>
      <c r="B43" s="25">
        <v>341.2</v>
      </c>
      <c r="C43" s="20" t="s">
        <v>115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24490373</v>
      </c>
      <c r="K43" s="46">
        <v>0</v>
      </c>
      <c r="L43" s="46">
        <v>0</v>
      </c>
      <c r="M43" s="46">
        <v>0</v>
      </c>
      <c r="N43" s="46">
        <f t="shared" ref="N43:N62" si="10">SUM(D43:M43)</f>
        <v>24490373</v>
      </c>
      <c r="O43" s="47">
        <f t="shared" si="8"/>
        <v>277.43271594449163</v>
      </c>
      <c r="P43" s="9"/>
    </row>
    <row r="44" spans="1:16">
      <c r="A44" s="12"/>
      <c r="B44" s="25">
        <v>341.3</v>
      </c>
      <c r="C44" s="20" t="s">
        <v>134</v>
      </c>
      <c r="D44" s="46">
        <v>1298079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1298079</v>
      </c>
      <c r="O44" s="47">
        <f t="shared" si="8"/>
        <v>14.704944774851317</v>
      </c>
      <c r="P44" s="9"/>
    </row>
    <row r="45" spans="1:16">
      <c r="A45" s="12"/>
      <c r="B45" s="25">
        <v>341.9</v>
      </c>
      <c r="C45" s="20" t="s">
        <v>116</v>
      </c>
      <c r="D45" s="46">
        <v>0</v>
      </c>
      <c r="E45" s="46">
        <v>122509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122509</v>
      </c>
      <c r="O45" s="47">
        <f t="shared" si="8"/>
        <v>1.387810818465024</v>
      </c>
      <c r="P45" s="9"/>
    </row>
    <row r="46" spans="1:16">
      <c r="A46" s="12"/>
      <c r="B46" s="25">
        <v>342.1</v>
      </c>
      <c r="C46" s="20" t="s">
        <v>51</v>
      </c>
      <c r="D46" s="46">
        <v>375872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375872</v>
      </c>
      <c r="O46" s="47">
        <f t="shared" si="8"/>
        <v>4.2579665817048991</v>
      </c>
      <c r="P46" s="9"/>
    </row>
    <row r="47" spans="1:16">
      <c r="A47" s="12"/>
      <c r="B47" s="25">
        <v>342.2</v>
      </c>
      <c r="C47" s="20" t="s">
        <v>52</v>
      </c>
      <c r="D47" s="46">
        <v>7050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7050</v>
      </c>
      <c r="O47" s="47">
        <f t="shared" si="8"/>
        <v>7.9864061172472384E-2</v>
      </c>
      <c r="P47" s="9"/>
    </row>
    <row r="48" spans="1:16">
      <c r="A48" s="12"/>
      <c r="B48" s="25">
        <v>342.6</v>
      </c>
      <c r="C48" s="20" t="s">
        <v>53</v>
      </c>
      <c r="D48" s="46">
        <v>3079238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3079238</v>
      </c>
      <c r="O48" s="47">
        <f t="shared" si="8"/>
        <v>34.882333616539221</v>
      </c>
      <c r="P48" s="9"/>
    </row>
    <row r="49" spans="1:16">
      <c r="A49" s="12"/>
      <c r="B49" s="25">
        <v>342.9</v>
      </c>
      <c r="C49" s="20" t="s">
        <v>54</v>
      </c>
      <c r="D49" s="46">
        <v>7284853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7284853</v>
      </c>
      <c r="O49" s="47">
        <f t="shared" si="8"/>
        <v>82.52453129425092</v>
      </c>
      <c r="P49" s="9"/>
    </row>
    <row r="50" spans="1:16">
      <c r="A50" s="12"/>
      <c r="B50" s="25">
        <v>343.3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31926940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31926940</v>
      </c>
      <c r="O50" s="47">
        <f t="shared" si="8"/>
        <v>361.67589917870293</v>
      </c>
      <c r="P50" s="9"/>
    </row>
    <row r="51" spans="1:16">
      <c r="A51" s="12"/>
      <c r="B51" s="25">
        <v>343.4</v>
      </c>
      <c r="C51" s="20" t="s">
        <v>56</v>
      </c>
      <c r="D51" s="46">
        <v>30091</v>
      </c>
      <c r="E51" s="46">
        <v>0</v>
      </c>
      <c r="F51" s="46">
        <v>0</v>
      </c>
      <c r="G51" s="46">
        <v>0</v>
      </c>
      <c r="H51" s="46">
        <v>0</v>
      </c>
      <c r="I51" s="46">
        <v>7628937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7659028</v>
      </c>
      <c r="O51" s="47">
        <f t="shared" si="8"/>
        <v>86.763273860096291</v>
      </c>
      <c r="P51" s="9"/>
    </row>
    <row r="52" spans="1:16">
      <c r="A52" s="12"/>
      <c r="B52" s="25">
        <v>343.5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21643218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21643218</v>
      </c>
      <c r="O52" s="47">
        <f t="shared" si="8"/>
        <v>245.17947323704334</v>
      </c>
      <c r="P52" s="9"/>
    </row>
    <row r="53" spans="1:16">
      <c r="A53" s="12"/>
      <c r="B53" s="25">
        <v>343.6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564517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564517</v>
      </c>
      <c r="O53" s="47">
        <f t="shared" si="8"/>
        <v>6.394981591617106</v>
      </c>
      <c r="P53" s="9"/>
    </row>
    <row r="54" spans="1:16">
      <c r="A54" s="12"/>
      <c r="B54" s="25">
        <v>343.8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126926</v>
      </c>
      <c r="I54" s="46">
        <v>135502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262428</v>
      </c>
      <c r="O54" s="47">
        <f t="shared" si="8"/>
        <v>2.9728462192013594</v>
      </c>
      <c r="P54" s="9"/>
    </row>
    <row r="55" spans="1:16">
      <c r="A55" s="12"/>
      <c r="B55" s="25">
        <v>343.9</v>
      </c>
      <c r="C55" s="20" t="s">
        <v>61</v>
      </c>
      <c r="D55" s="46">
        <v>188044</v>
      </c>
      <c r="E55" s="46">
        <v>0</v>
      </c>
      <c r="F55" s="46">
        <v>0</v>
      </c>
      <c r="G55" s="46">
        <v>0</v>
      </c>
      <c r="H55" s="46">
        <v>0</v>
      </c>
      <c r="I55" s="46">
        <v>2378924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2566968</v>
      </c>
      <c r="O55" s="47">
        <f t="shared" si="8"/>
        <v>29.079218351741716</v>
      </c>
      <c r="P55" s="9"/>
    </row>
    <row r="56" spans="1:16">
      <c r="A56" s="12"/>
      <c r="B56" s="25">
        <v>344.3</v>
      </c>
      <c r="C56" s="20" t="s">
        <v>135</v>
      </c>
      <c r="D56" s="46">
        <v>48746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48746</v>
      </c>
      <c r="O56" s="47">
        <f t="shared" si="8"/>
        <v>0.55220617388841686</v>
      </c>
      <c r="P56" s="9"/>
    </row>
    <row r="57" spans="1:16">
      <c r="A57" s="12"/>
      <c r="B57" s="25">
        <v>344.5</v>
      </c>
      <c r="C57" s="20" t="s">
        <v>117</v>
      </c>
      <c r="D57" s="46">
        <v>494128</v>
      </c>
      <c r="E57" s="46">
        <v>712381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1206509</v>
      </c>
      <c r="O57" s="47">
        <f t="shared" si="8"/>
        <v>13.66761823845936</v>
      </c>
      <c r="P57" s="9"/>
    </row>
    <row r="58" spans="1:16">
      <c r="A58" s="12"/>
      <c r="B58" s="25">
        <v>347.1</v>
      </c>
      <c r="C58" s="20" t="s">
        <v>62</v>
      </c>
      <c r="D58" s="46">
        <v>151658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151658</v>
      </c>
      <c r="O58" s="47">
        <f t="shared" si="8"/>
        <v>1.7180175587652222</v>
      </c>
      <c r="P58" s="9"/>
    </row>
    <row r="59" spans="1:16">
      <c r="A59" s="12"/>
      <c r="B59" s="25">
        <v>347.2</v>
      </c>
      <c r="C59" s="20" t="s">
        <v>63</v>
      </c>
      <c r="D59" s="46">
        <v>1549472</v>
      </c>
      <c r="E59" s="46">
        <v>2543992</v>
      </c>
      <c r="F59" s="46">
        <v>0</v>
      </c>
      <c r="G59" s="46">
        <v>0</v>
      </c>
      <c r="H59" s="46">
        <v>0</v>
      </c>
      <c r="I59" s="46">
        <v>2196913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6290377</v>
      </c>
      <c r="O59" s="47">
        <f t="shared" si="8"/>
        <v>71.258872840555085</v>
      </c>
      <c r="P59" s="9"/>
    </row>
    <row r="60" spans="1:16">
      <c r="A60" s="12"/>
      <c r="B60" s="25">
        <v>347.3</v>
      </c>
      <c r="C60" s="20" t="s">
        <v>101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192144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192144</v>
      </c>
      <c r="O60" s="47">
        <f t="shared" si="8"/>
        <v>2.1766525063721325</v>
      </c>
      <c r="P60" s="9"/>
    </row>
    <row r="61" spans="1:16">
      <c r="A61" s="12"/>
      <c r="B61" s="25">
        <v>347.9</v>
      </c>
      <c r="C61" s="20" t="s">
        <v>64</v>
      </c>
      <c r="D61" s="46">
        <v>1352921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1352921</v>
      </c>
      <c r="O61" s="47">
        <f t="shared" si="8"/>
        <v>15.32620787312376</v>
      </c>
      <c r="P61" s="9"/>
    </row>
    <row r="62" spans="1:16">
      <c r="A62" s="12"/>
      <c r="B62" s="25">
        <v>349</v>
      </c>
      <c r="C62" s="20" t="s">
        <v>1</v>
      </c>
      <c r="D62" s="46">
        <v>8012527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8012527</v>
      </c>
      <c r="O62" s="47">
        <f t="shared" si="8"/>
        <v>90.767793826111586</v>
      </c>
      <c r="P62" s="9"/>
    </row>
    <row r="63" spans="1:16" ht="15.75">
      <c r="A63" s="29" t="s">
        <v>46</v>
      </c>
      <c r="B63" s="30"/>
      <c r="C63" s="31"/>
      <c r="D63" s="32">
        <f t="shared" ref="D63:M63" si="11">SUM(D64:D69)</f>
        <v>1558228</v>
      </c>
      <c r="E63" s="32">
        <f t="shared" si="11"/>
        <v>122944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1" si="12">SUM(D63:M63)</f>
        <v>1681172</v>
      </c>
      <c r="O63" s="45">
        <f t="shared" si="8"/>
        <v>19.044712546020957</v>
      </c>
      <c r="P63" s="10"/>
    </row>
    <row r="64" spans="1:16">
      <c r="A64" s="13"/>
      <c r="B64" s="39">
        <v>351.1</v>
      </c>
      <c r="C64" s="21" t="s">
        <v>136</v>
      </c>
      <c r="D64" s="46">
        <v>198991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198991</v>
      </c>
      <c r="O64" s="47">
        <f t="shared" si="8"/>
        <v>2.2542169357122628</v>
      </c>
      <c r="P64" s="9"/>
    </row>
    <row r="65" spans="1:16">
      <c r="A65" s="13"/>
      <c r="B65" s="39">
        <v>351.2</v>
      </c>
      <c r="C65" s="21" t="s">
        <v>102</v>
      </c>
      <c r="D65" s="46">
        <v>0</v>
      </c>
      <c r="E65" s="46">
        <v>122944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122944</v>
      </c>
      <c r="O65" s="47">
        <f t="shared" si="8"/>
        <v>1.3927386009628999</v>
      </c>
      <c r="P65" s="9"/>
    </row>
    <row r="66" spans="1:16">
      <c r="A66" s="13"/>
      <c r="B66" s="39">
        <v>351.5</v>
      </c>
      <c r="C66" s="21" t="s">
        <v>67</v>
      </c>
      <c r="D66" s="46">
        <v>498089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498089</v>
      </c>
      <c r="O66" s="47">
        <f t="shared" si="8"/>
        <v>5.6424695553667519</v>
      </c>
      <c r="P66" s="9"/>
    </row>
    <row r="67" spans="1:16">
      <c r="A67" s="13"/>
      <c r="B67" s="39">
        <v>352</v>
      </c>
      <c r="C67" s="21" t="s">
        <v>68</v>
      </c>
      <c r="D67" s="46">
        <v>78530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78530</v>
      </c>
      <c r="O67" s="47">
        <f t="shared" si="8"/>
        <v>0.88960634381195125</v>
      </c>
      <c r="P67" s="9"/>
    </row>
    <row r="68" spans="1:16">
      <c r="A68" s="13"/>
      <c r="B68" s="39">
        <v>354</v>
      </c>
      <c r="C68" s="21" t="s">
        <v>69</v>
      </c>
      <c r="D68" s="46">
        <v>780356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780356</v>
      </c>
      <c r="O68" s="47">
        <f t="shared" si="8"/>
        <v>8.8400566411781369</v>
      </c>
      <c r="P68" s="9"/>
    </row>
    <row r="69" spans="1:16">
      <c r="A69" s="13"/>
      <c r="B69" s="39">
        <v>356</v>
      </c>
      <c r="C69" s="21" t="s">
        <v>137</v>
      </c>
      <c r="D69" s="46">
        <v>2262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2262</v>
      </c>
      <c r="O69" s="47">
        <f t="shared" ref="O69:O84" si="13">(N69/O$86)</f>
        <v>2.5624468988954971E-2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SUM(D71:D79)</f>
        <v>1015834</v>
      </c>
      <c r="E70" s="32">
        <f t="shared" si="14"/>
        <v>2113113</v>
      </c>
      <c r="F70" s="32">
        <f t="shared" si="14"/>
        <v>9069</v>
      </c>
      <c r="G70" s="32">
        <f t="shared" si="14"/>
        <v>5014359</v>
      </c>
      <c r="H70" s="32">
        <f t="shared" si="14"/>
        <v>18352</v>
      </c>
      <c r="I70" s="32">
        <f t="shared" si="14"/>
        <v>949946</v>
      </c>
      <c r="J70" s="32">
        <f t="shared" si="14"/>
        <v>1390793</v>
      </c>
      <c r="K70" s="32">
        <f t="shared" si="14"/>
        <v>73704868</v>
      </c>
      <c r="L70" s="32">
        <f t="shared" si="14"/>
        <v>0</v>
      </c>
      <c r="M70" s="32">
        <f t="shared" si="14"/>
        <v>0</v>
      </c>
      <c r="N70" s="32">
        <f t="shared" si="12"/>
        <v>84216334</v>
      </c>
      <c r="O70" s="45">
        <f t="shared" si="13"/>
        <v>954.02247521948459</v>
      </c>
      <c r="P70" s="10"/>
    </row>
    <row r="71" spans="1:16">
      <c r="A71" s="12"/>
      <c r="B71" s="25">
        <v>361.1</v>
      </c>
      <c r="C71" s="20" t="s">
        <v>70</v>
      </c>
      <c r="D71" s="46">
        <v>255888</v>
      </c>
      <c r="E71" s="46">
        <v>80715</v>
      </c>
      <c r="F71" s="46">
        <v>8961</v>
      </c>
      <c r="G71" s="46">
        <v>137416</v>
      </c>
      <c r="H71" s="46">
        <v>11903</v>
      </c>
      <c r="I71" s="46">
        <v>434597</v>
      </c>
      <c r="J71" s="46">
        <v>201965</v>
      </c>
      <c r="K71" s="46">
        <v>6776755</v>
      </c>
      <c r="L71" s="46">
        <v>0</v>
      </c>
      <c r="M71" s="46">
        <v>0</v>
      </c>
      <c r="N71" s="46">
        <f t="shared" si="12"/>
        <v>7908200</v>
      </c>
      <c r="O71" s="47">
        <f t="shared" si="13"/>
        <v>89.585952987822154</v>
      </c>
      <c r="P71" s="9"/>
    </row>
    <row r="72" spans="1:16">
      <c r="A72" s="12"/>
      <c r="B72" s="25">
        <v>361.2</v>
      </c>
      <c r="C72" s="20" t="s">
        <v>138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6449905</v>
      </c>
      <c r="L72" s="46">
        <v>0</v>
      </c>
      <c r="M72" s="46">
        <v>0</v>
      </c>
      <c r="N72" s="46">
        <f t="shared" ref="N72:N79" si="15">SUM(D72:M72)</f>
        <v>6449905</v>
      </c>
      <c r="O72" s="47">
        <f t="shared" si="13"/>
        <v>73.066043613707166</v>
      </c>
      <c r="P72" s="9"/>
    </row>
    <row r="73" spans="1:16">
      <c r="A73" s="12"/>
      <c r="B73" s="25">
        <v>361.3</v>
      </c>
      <c r="C73" s="20" t="s">
        <v>129</v>
      </c>
      <c r="D73" s="46">
        <v>1140</v>
      </c>
      <c r="E73" s="46">
        <v>380</v>
      </c>
      <c r="F73" s="46">
        <v>68</v>
      </c>
      <c r="G73" s="46">
        <v>724</v>
      </c>
      <c r="H73" s="46">
        <v>75</v>
      </c>
      <c r="I73" s="46">
        <v>2828</v>
      </c>
      <c r="J73" s="46">
        <v>1452</v>
      </c>
      <c r="K73" s="46">
        <v>34981240</v>
      </c>
      <c r="L73" s="46">
        <v>0</v>
      </c>
      <c r="M73" s="46">
        <v>0</v>
      </c>
      <c r="N73" s="46">
        <f t="shared" si="15"/>
        <v>34987907</v>
      </c>
      <c r="O73" s="47">
        <f t="shared" si="13"/>
        <v>396.35125460209571</v>
      </c>
      <c r="P73" s="9"/>
    </row>
    <row r="74" spans="1:16">
      <c r="A74" s="12"/>
      <c r="B74" s="25">
        <v>361.4</v>
      </c>
      <c r="C74" s="20" t="s">
        <v>130</v>
      </c>
      <c r="D74" s="46">
        <v>142869</v>
      </c>
      <c r="E74" s="46">
        <v>44273</v>
      </c>
      <c r="F74" s="46">
        <v>40</v>
      </c>
      <c r="G74" s="46">
        <v>77270</v>
      </c>
      <c r="H74" s="46">
        <v>6374</v>
      </c>
      <c r="I74" s="46">
        <v>237486</v>
      </c>
      <c r="J74" s="46">
        <v>111058</v>
      </c>
      <c r="K74" s="46">
        <v>0</v>
      </c>
      <c r="L74" s="46">
        <v>0</v>
      </c>
      <c r="M74" s="46">
        <v>0</v>
      </c>
      <c r="N74" s="46">
        <f t="shared" si="15"/>
        <v>619370</v>
      </c>
      <c r="O74" s="47">
        <f t="shared" si="13"/>
        <v>7.0163693004814496</v>
      </c>
      <c r="P74" s="9"/>
    </row>
    <row r="75" spans="1:16">
      <c r="A75" s="12"/>
      <c r="B75" s="25">
        <v>362</v>
      </c>
      <c r="C75" s="20" t="s">
        <v>71</v>
      </c>
      <c r="D75" s="46">
        <v>0</v>
      </c>
      <c r="E75" s="46">
        <v>1767671</v>
      </c>
      <c r="F75" s="46">
        <v>0</v>
      </c>
      <c r="G75" s="46">
        <v>0</v>
      </c>
      <c r="H75" s="46">
        <v>0</v>
      </c>
      <c r="I75" s="46">
        <v>2200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1769871</v>
      </c>
      <c r="O75" s="47">
        <f t="shared" si="13"/>
        <v>20.049515717926933</v>
      </c>
      <c r="P75" s="9"/>
    </row>
    <row r="76" spans="1:16">
      <c r="A76" s="12"/>
      <c r="B76" s="25">
        <v>364</v>
      </c>
      <c r="C76" s="20" t="s">
        <v>118</v>
      </c>
      <c r="D76" s="46">
        <v>380596</v>
      </c>
      <c r="E76" s="46">
        <v>0</v>
      </c>
      <c r="F76" s="46">
        <v>0</v>
      </c>
      <c r="G76" s="46">
        <v>0</v>
      </c>
      <c r="H76" s="46">
        <v>0</v>
      </c>
      <c r="I76" s="46">
        <v>171966</v>
      </c>
      <c r="J76" s="46">
        <v>132471</v>
      </c>
      <c r="K76" s="46">
        <v>0</v>
      </c>
      <c r="L76" s="46">
        <v>0</v>
      </c>
      <c r="M76" s="46">
        <v>0</v>
      </c>
      <c r="N76" s="46">
        <f t="shared" si="15"/>
        <v>685033</v>
      </c>
      <c r="O76" s="47">
        <f t="shared" si="13"/>
        <v>7.7602152364769186</v>
      </c>
      <c r="P76" s="9"/>
    </row>
    <row r="77" spans="1:16">
      <c r="A77" s="12"/>
      <c r="B77" s="25">
        <v>366</v>
      </c>
      <c r="C77" s="20" t="s">
        <v>73</v>
      </c>
      <c r="D77" s="46">
        <v>33925</v>
      </c>
      <c r="E77" s="46">
        <v>128885</v>
      </c>
      <c r="F77" s="46">
        <v>0</v>
      </c>
      <c r="G77" s="46">
        <v>4798949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4961759</v>
      </c>
      <c r="O77" s="47">
        <f t="shared" si="13"/>
        <v>56.207975077881621</v>
      </c>
      <c r="P77" s="9"/>
    </row>
    <row r="78" spans="1:16">
      <c r="A78" s="12"/>
      <c r="B78" s="25">
        <v>368</v>
      </c>
      <c r="C78" s="20" t="s">
        <v>74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25495625</v>
      </c>
      <c r="L78" s="46">
        <v>0</v>
      </c>
      <c r="M78" s="46">
        <v>0</v>
      </c>
      <c r="N78" s="46">
        <f t="shared" si="15"/>
        <v>25495625</v>
      </c>
      <c r="O78" s="47">
        <f t="shared" si="13"/>
        <v>288.82044746530727</v>
      </c>
      <c r="P78" s="9"/>
    </row>
    <row r="79" spans="1:16">
      <c r="A79" s="12"/>
      <c r="B79" s="25">
        <v>369.9</v>
      </c>
      <c r="C79" s="20" t="s">
        <v>75</v>
      </c>
      <c r="D79" s="46">
        <v>201416</v>
      </c>
      <c r="E79" s="46">
        <v>91189</v>
      </c>
      <c r="F79" s="46">
        <v>0</v>
      </c>
      <c r="G79" s="46">
        <v>0</v>
      </c>
      <c r="H79" s="46">
        <v>0</v>
      </c>
      <c r="I79" s="46">
        <v>100869</v>
      </c>
      <c r="J79" s="46">
        <v>943847</v>
      </c>
      <c r="K79" s="46">
        <v>1343</v>
      </c>
      <c r="L79" s="46">
        <v>0</v>
      </c>
      <c r="M79" s="46">
        <v>0</v>
      </c>
      <c r="N79" s="46">
        <f t="shared" si="15"/>
        <v>1338664</v>
      </c>
      <c r="O79" s="47">
        <f t="shared" si="13"/>
        <v>15.16470121778533</v>
      </c>
      <c r="P79" s="9"/>
    </row>
    <row r="80" spans="1:16" ht="15.75">
      <c r="A80" s="29" t="s">
        <v>47</v>
      </c>
      <c r="B80" s="30"/>
      <c r="C80" s="31"/>
      <c r="D80" s="32">
        <f t="shared" ref="D80:M80" si="16">SUM(D81:D83)</f>
        <v>393096</v>
      </c>
      <c r="E80" s="32">
        <f t="shared" si="16"/>
        <v>1500000</v>
      </c>
      <c r="F80" s="32">
        <f t="shared" si="16"/>
        <v>8031700</v>
      </c>
      <c r="G80" s="32">
        <f t="shared" si="16"/>
        <v>0</v>
      </c>
      <c r="H80" s="32">
        <f t="shared" si="16"/>
        <v>0</v>
      </c>
      <c r="I80" s="32">
        <f t="shared" si="16"/>
        <v>531670</v>
      </c>
      <c r="J80" s="32">
        <f t="shared" si="16"/>
        <v>12649000</v>
      </c>
      <c r="K80" s="32">
        <f t="shared" si="16"/>
        <v>108675</v>
      </c>
      <c r="L80" s="32">
        <f t="shared" si="16"/>
        <v>0</v>
      </c>
      <c r="M80" s="32">
        <f t="shared" si="16"/>
        <v>0</v>
      </c>
      <c r="N80" s="32">
        <f>SUM(D80:M80)</f>
        <v>23214141</v>
      </c>
      <c r="O80" s="45">
        <f t="shared" si="13"/>
        <v>262.97525913338995</v>
      </c>
      <c r="P80" s="9"/>
    </row>
    <row r="81" spans="1:119">
      <c r="A81" s="12"/>
      <c r="B81" s="25">
        <v>381</v>
      </c>
      <c r="C81" s="20" t="s">
        <v>76</v>
      </c>
      <c r="D81" s="46">
        <v>393096</v>
      </c>
      <c r="E81" s="46">
        <v>1500000</v>
      </c>
      <c r="F81" s="46">
        <v>8031700</v>
      </c>
      <c r="G81" s="46">
        <v>0</v>
      </c>
      <c r="H81" s="46">
        <v>0</v>
      </c>
      <c r="I81" s="46">
        <v>0</v>
      </c>
      <c r="J81" s="46">
        <v>6593900</v>
      </c>
      <c r="K81" s="46">
        <v>108675</v>
      </c>
      <c r="L81" s="46">
        <v>0</v>
      </c>
      <c r="M81" s="46">
        <v>0</v>
      </c>
      <c r="N81" s="46">
        <f>SUM(D81:M81)</f>
        <v>16627371</v>
      </c>
      <c r="O81" s="47">
        <f t="shared" si="13"/>
        <v>188.35877655055225</v>
      </c>
      <c r="P81" s="9"/>
    </row>
    <row r="82" spans="1:119">
      <c r="A82" s="12"/>
      <c r="B82" s="25">
        <v>389.4</v>
      </c>
      <c r="C82" s="20" t="s">
        <v>139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531670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531670</v>
      </c>
      <c r="O82" s="47">
        <f t="shared" si="13"/>
        <v>6.0228830359671477</v>
      </c>
      <c r="P82" s="9"/>
    </row>
    <row r="83" spans="1:119" ht="15.75" thickBot="1">
      <c r="A83" s="48"/>
      <c r="B83" s="49">
        <v>393</v>
      </c>
      <c r="C83" s="50" t="s">
        <v>140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6055100</v>
      </c>
      <c r="K83" s="46">
        <v>0</v>
      </c>
      <c r="L83" s="46">
        <v>0</v>
      </c>
      <c r="M83" s="46">
        <v>0</v>
      </c>
      <c r="N83" s="46">
        <f>SUM(D83:M83)</f>
        <v>6055100</v>
      </c>
      <c r="O83" s="47">
        <f t="shared" si="13"/>
        <v>68.593599546870578</v>
      </c>
      <c r="P83" s="9"/>
    </row>
    <row r="84" spans="1:119" ht="16.5" thickBot="1">
      <c r="A84" s="14" t="s">
        <v>65</v>
      </c>
      <c r="B84" s="23"/>
      <c r="C84" s="22"/>
      <c r="D84" s="15">
        <f t="shared" ref="D84:M84" si="17">SUM(D5,D16,D27,D42,D63,D70,D80)</f>
        <v>144821944</v>
      </c>
      <c r="E84" s="15">
        <f t="shared" si="17"/>
        <v>36580365</v>
      </c>
      <c r="F84" s="15">
        <f t="shared" si="17"/>
        <v>12906662</v>
      </c>
      <c r="G84" s="15">
        <f t="shared" si="17"/>
        <v>16985059</v>
      </c>
      <c r="H84" s="15">
        <f t="shared" si="17"/>
        <v>145278</v>
      </c>
      <c r="I84" s="15">
        <f t="shared" si="17"/>
        <v>79568234</v>
      </c>
      <c r="J84" s="15">
        <f t="shared" si="17"/>
        <v>42429877</v>
      </c>
      <c r="K84" s="15">
        <f t="shared" si="17"/>
        <v>73813543</v>
      </c>
      <c r="L84" s="15">
        <f t="shared" si="17"/>
        <v>0</v>
      </c>
      <c r="M84" s="15">
        <f t="shared" si="17"/>
        <v>0</v>
      </c>
      <c r="N84" s="15">
        <f>SUM(D84:M84)</f>
        <v>407250962</v>
      </c>
      <c r="O84" s="38">
        <f t="shared" si="13"/>
        <v>4613.4348569810254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141</v>
      </c>
      <c r="M86" s="51"/>
      <c r="N86" s="51"/>
      <c r="O86" s="43">
        <v>88275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93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72720228</v>
      </c>
      <c r="E5" s="27">
        <f t="shared" si="0"/>
        <v>12734592</v>
      </c>
      <c r="F5" s="27">
        <f t="shared" si="0"/>
        <v>5101834</v>
      </c>
      <c r="G5" s="27">
        <f t="shared" si="0"/>
        <v>6936922</v>
      </c>
      <c r="H5" s="27">
        <f t="shared" si="0"/>
        <v>0</v>
      </c>
      <c r="I5" s="27">
        <f t="shared" si="0"/>
        <v>0</v>
      </c>
      <c r="J5" s="27">
        <f t="shared" si="0"/>
        <v>3198125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100691701</v>
      </c>
      <c r="O5" s="33">
        <f t="shared" ref="O5:O36" si="1">(N5/O$76)</f>
        <v>1147.2745824123238</v>
      </c>
      <c r="P5" s="6"/>
    </row>
    <row r="6" spans="1:133">
      <c r="A6" s="12"/>
      <c r="B6" s="25">
        <v>311</v>
      </c>
      <c r="C6" s="20" t="s">
        <v>3</v>
      </c>
      <c r="D6" s="46">
        <v>53737675</v>
      </c>
      <c r="E6" s="46">
        <v>8183269</v>
      </c>
      <c r="F6" s="46">
        <v>5101834</v>
      </c>
      <c r="G6" s="46">
        <v>5398893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72421671</v>
      </c>
      <c r="O6" s="47">
        <f t="shared" si="1"/>
        <v>825.16773010049451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2119634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2119634</v>
      </c>
      <c r="O7" s="47">
        <f t="shared" si="1"/>
        <v>24.150969623772305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1972805</v>
      </c>
      <c r="K8" s="46">
        <v>0</v>
      </c>
      <c r="L8" s="46">
        <v>0</v>
      </c>
      <c r="M8" s="46">
        <v>0</v>
      </c>
      <c r="N8" s="46">
        <f>SUM(D8:M8)</f>
        <v>1972805</v>
      </c>
      <c r="O8" s="47">
        <f t="shared" si="1"/>
        <v>22.478009707631657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1225320</v>
      </c>
      <c r="K9" s="46">
        <v>0</v>
      </c>
      <c r="L9" s="46">
        <v>0</v>
      </c>
      <c r="M9" s="46">
        <v>0</v>
      </c>
      <c r="N9" s="46">
        <f>SUM(D9:M9)</f>
        <v>1225320</v>
      </c>
      <c r="O9" s="47">
        <f t="shared" si="1"/>
        <v>13.961215049107855</v>
      </c>
      <c r="P9" s="9"/>
    </row>
    <row r="10" spans="1:133">
      <c r="A10" s="12"/>
      <c r="B10" s="25">
        <v>314.10000000000002</v>
      </c>
      <c r="C10" s="20" t="s">
        <v>12</v>
      </c>
      <c r="D10" s="46">
        <v>9927181</v>
      </c>
      <c r="E10" s="46">
        <v>2431689</v>
      </c>
      <c r="F10" s="46">
        <v>0</v>
      </c>
      <c r="G10" s="46">
        <v>1251107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13609977</v>
      </c>
      <c r="O10" s="47">
        <f t="shared" si="1"/>
        <v>155.07117790488343</v>
      </c>
      <c r="P10" s="9"/>
    </row>
    <row r="11" spans="1:133">
      <c r="A11" s="12"/>
      <c r="B11" s="25">
        <v>314.3</v>
      </c>
      <c r="C11" s="20" t="s">
        <v>13</v>
      </c>
      <c r="D11" s="46">
        <v>1893965</v>
      </c>
      <c r="E11" s="46">
        <v>0</v>
      </c>
      <c r="F11" s="46">
        <v>0</v>
      </c>
      <c r="G11" s="46">
        <v>235930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2129895</v>
      </c>
      <c r="O11" s="47">
        <f t="shared" si="1"/>
        <v>24.26788277920835</v>
      </c>
      <c r="P11" s="9"/>
    </row>
    <row r="12" spans="1:133">
      <c r="A12" s="12"/>
      <c r="B12" s="25">
        <v>314.39999999999998</v>
      </c>
      <c r="C12" s="20" t="s">
        <v>15</v>
      </c>
      <c r="D12" s="46">
        <v>300823</v>
      </c>
      <c r="E12" s="46">
        <v>0</v>
      </c>
      <c r="F12" s="46">
        <v>0</v>
      </c>
      <c r="G12" s="46">
        <v>37447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338270</v>
      </c>
      <c r="O12" s="47">
        <f t="shared" si="1"/>
        <v>3.8542260100722374</v>
      </c>
      <c r="P12" s="9"/>
    </row>
    <row r="13" spans="1:133">
      <c r="A13" s="12"/>
      <c r="B13" s="25">
        <v>314.8</v>
      </c>
      <c r="C13" s="20" t="s">
        <v>16</v>
      </c>
      <c r="D13" s="46">
        <v>109017</v>
      </c>
      <c r="E13" s="46">
        <v>0</v>
      </c>
      <c r="F13" s="46">
        <v>0</v>
      </c>
      <c r="G13" s="46">
        <v>13545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122562</v>
      </c>
      <c r="O13" s="47">
        <f t="shared" si="1"/>
        <v>1.3964633229268737</v>
      </c>
      <c r="P13" s="9"/>
    </row>
    <row r="14" spans="1:133">
      <c r="A14" s="12"/>
      <c r="B14" s="25">
        <v>315</v>
      </c>
      <c r="C14" s="20" t="s">
        <v>108</v>
      </c>
      <c r="D14" s="46">
        <v>5120367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5120367</v>
      </c>
      <c r="O14" s="47">
        <f t="shared" si="1"/>
        <v>58.341122986122187</v>
      </c>
      <c r="P14" s="9"/>
    </row>
    <row r="15" spans="1:133">
      <c r="A15" s="12"/>
      <c r="B15" s="25">
        <v>316</v>
      </c>
      <c r="C15" s="20" t="s">
        <v>109</v>
      </c>
      <c r="D15" s="46">
        <v>1631200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1631200</v>
      </c>
      <c r="O15" s="47">
        <f t="shared" si="1"/>
        <v>18.585784928104278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29319415</v>
      </c>
      <c r="E16" s="32">
        <f t="shared" si="3"/>
        <v>0</v>
      </c>
      <c r="F16" s="32">
        <f t="shared" si="3"/>
        <v>0</v>
      </c>
      <c r="G16" s="32">
        <f t="shared" si="3"/>
        <v>1505634</v>
      </c>
      <c r="H16" s="32">
        <f t="shared" si="3"/>
        <v>0</v>
      </c>
      <c r="I16" s="32">
        <f t="shared" si="3"/>
        <v>10732060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41557109</v>
      </c>
      <c r="O16" s="45">
        <f t="shared" si="1"/>
        <v>473.49895175808399</v>
      </c>
      <c r="P16" s="10"/>
    </row>
    <row r="17" spans="1:16">
      <c r="A17" s="12"/>
      <c r="B17" s="25">
        <v>322</v>
      </c>
      <c r="C17" s="20" t="s">
        <v>0</v>
      </c>
      <c r="D17" s="46">
        <v>14600897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14600897</v>
      </c>
      <c r="O17" s="47">
        <f t="shared" si="1"/>
        <v>166.36165485495522</v>
      </c>
      <c r="P17" s="9"/>
    </row>
    <row r="18" spans="1:16">
      <c r="A18" s="12"/>
      <c r="B18" s="25">
        <v>323.10000000000002</v>
      </c>
      <c r="C18" s="20" t="s">
        <v>19</v>
      </c>
      <c r="D18" s="46">
        <v>10385030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10385030</v>
      </c>
      <c r="O18" s="47">
        <f t="shared" si="1"/>
        <v>118.32634505389331</v>
      </c>
      <c r="P18" s="9"/>
    </row>
    <row r="19" spans="1:16">
      <c r="A19" s="12"/>
      <c r="B19" s="25">
        <v>323.39999999999998</v>
      </c>
      <c r="C19" s="20" t="s">
        <v>20</v>
      </c>
      <c r="D19" s="46">
        <v>173692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173692</v>
      </c>
      <c r="O19" s="47">
        <f t="shared" si="1"/>
        <v>1.9790351616799216</v>
      </c>
      <c r="P19" s="9"/>
    </row>
    <row r="20" spans="1:16">
      <c r="A20" s="12"/>
      <c r="B20" s="25">
        <v>323.5</v>
      </c>
      <c r="C20" s="20" t="s">
        <v>21</v>
      </c>
      <c r="D20" s="46">
        <v>1194276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1194276</v>
      </c>
      <c r="O20" s="47">
        <f t="shared" si="1"/>
        <v>13.60750176605975</v>
      </c>
      <c r="P20" s="9"/>
    </row>
    <row r="21" spans="1:16">
      <c r="A21" s="12"/>
      <c r="B21" s="25">
        <v>323.7</v>
      </c>
      <c r="C21" s="20" t="s">
        <v>22</v>
      </c>
      <c r="D21" s="46">
        <v>1139245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1139245</v>
      </c>
      <c r="O21" s="47">
        <f t="shared" si="1"/>
        <v>12.980482191281363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6648877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6648877</v>
      </c>
      <c r="O22" s="47">
        <f t="shared" si="1"/>
        <v>75.756864845156443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4068674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4068674</v>
      </c>
      <c r="O23" s="47">
        <f t="shared" si="1"/>
        <v>46.358202492992731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0</v>
      </c>
      <c r="G24" s="46">
        <v>1482891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1482891</v>
      </c>
      <c r="O24" s="47">
        <f t="shared" si="1"/>
        <v>16.895961989836611</v>
      </c>
      <c r="P24" s="9"/>
    </row>
    <row r="25" spans="1:16">
      <c r="A25" s="12"/>
      <c r="B25" s="25">
        <v>325.2</v>
      </c>
      <c r="C25" s="20" t="s">
        <v>26</v>
      </c>
      <c r="D25" s="46">
        <v>0</v>
      </c>
      <c r="E25" s="46">
        <v>0</v>
      </c>
      <c r="F25" s="46">
        <v>0</v>
      </c>
      <c r="G25" s="46">
        <v>22743</v>
      </c>
      <c r="H25" s="46">
        <v>0</v>
      </c>
      <c r="I25" s="46">
        <v>14509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37252</v>
      </c>
      <c r="O25" s="47">
        <f t="shared" si="1"/>
        <v>0.42444682451063054</v>
      </c>
      <c r="P25" s="9"/>
    </row>
    <row r="26" spans="1:16">
      <c r="A26" s="12"/>
      <c r="B26" s="25">
        <v>329</v>
      </c>
      <c r="C26" s="20" t="s">
        <v>27</v>
      </c>
      <c r="D26" s="46">
        <v>1826275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1826275</v>
      </c>
      <c r="O26" s="47">
        <f t="shared" si="1"/>
        <v>20.808456577718022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SUM(D28:D38)</f>
        <v>13629062</v>
      </c>
      <c r="E27" s="32">
        <f t="shared" si="5"/>
        <v>13576416</v>
      </c>
      <c r="F27" s="32">
        <f t="shared" si="5"/>
        <v>0</v>
      </c>
      <c r="G27" s="32">
        <f t="shared" si="5"/>
        <v>1272596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28478074</v>
      </c>
      <c r="O27" s="45">
        <f t="shared" si="1"/>
        <v>324.47729188979787</v>
      </c>
      <c r="P27" s="10"/>
    </row>
    <row r="28" spans="1:16">
      <c r="A28" s="12"/>
      <c r="B28" s="25">
        <v>331.5</v>
      </c>
      <c r="C28" s="20" t="s">
        <v>29</v>
      </c>
      <c r="D28" s="46">
        <v>0</v>
      </c>
      <c r="E28" s="46">
        <v>488995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488995</v>
      </c>
      <c r="O28" s="47">
        <f t="shared" si="1"/>
        <v>5.5715766925688763</v>
      </c>
      <c r="P28" s="9"/>
    </row>
    <row r="29" spans="1:16">
      <c r="A29" s="12"/>
      <c r="B29" s="25">
        <v>334.2</v>
      </c>
      <c r="C29" s="20" t="s">
        <v>90</v>
      </c>
      <c r="D29" s="46">
        <v>0</v>
      </c>
      <c r="E29" s="46">
        <v>550122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550122</v>
      </c>
      <c r="O29" s="47">
        <f t="shared" si="1"/>
        <v>6.2680536882163933</v>
      </c>
      <c r="P29" s="9"/>
    </row>
    <row r="30" spans="1:16">
      <c r="A30" s="12"/>
      <c r="B30" s="25">
        <v>334.39</v>
      </c>
      <c r="C30" s="20" t="s">
        <v>31</v>
      </c>
      <c r="D30" s="46">
        <v>0</v>
      </c>
      <c r="E30" s="46">
        <v>0</v>
      </c>
      <c r="F30" s="46">
        <v>0</v>
      </c>
      <c r="G30" s="46">
        <v>320312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320312</v>
      </c>
      <c r="O30" s="47">
        <f t="shared" si="1"/>
        <v>3.6496137456418203</v>
      </c>
      <c r="P30" s="9"/>
    </row>
    <row r="31" spans="1:16">
      <c r="A31" s="12"/>
      <c r="B31" s="25">
        <v>335.12</v>
      </c>
      <c r="C31" s="20" t="s">
        <v>110</v>
      </c>
      <c r="D31" s="46">
        <v>2480219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2480219</v>
      </c>
      <c r="O31" s="47">
        <f t="shared" si="1"/>
        <v>28.25945126814484</v>
      </c>
      <c r="P31" s="9"/>
    </row>
    <row r="32" spans="1:16">
      <c r="A32" s="12"/>
      <c r="B32" s="25">
        <v>335.14</v>
      </c>
      <c r="C32" s="20" t="s">
        <v>111</v>
      </c>
      <c r="D32" s="46">
        <v>3216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3216</v>
      </c>
      <c r="O32" s="47">
        <f t="shared" si="1"/>
        <v>3.6642891324658755E-2</v>
      </c>
      <c r="P32" s="9"/>
    </row>
    <row r="33" spans="1:16">
      <c r="A33" s="12"/>
      <c r="B33" s="25">
        <v>335.15</v>
      </c>
      <c r="C33" s="20" t="s">
        <v>112</v>
      </c>
      <c r="D33" s="46">
        <v>141430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141430</v>
      </c>
      <c r="O33" s="47">
        <f t="shared" si="1"/>
        <v>1.6114440671786341</v>
      </c>
      <c r="P33" s="9"/>
    </row>
    <row r="34" spans="1:16">
      <c r="A34" s="12"/>
      <c r="B34" s="25">
        <v>335.18</v>
      </c>
      <c r="C34" s="20" t="s">
        <v>113</v>
      </c>
      <c r="D34" s="46">
        <v>6687160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6687160</v>
      </c>
      <c r="O34" s="47">
        <f t="shared" si="1"/>
        <v>76.193058815486637</v>
      </c>
      <c r="P34" s="9"/>
    </row>
    <row r="35" spans="1:16">
      <c r="A35" s="12"/>
      <c r="B35" s="25">
        <v>335.19</v>
      </c>
      <c r="C35" s="20" t="s">
        <v>114</v>
      </c>
      <c r="D35" s="46">
        <v>22718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22718</v>
      </c>
      <c r="O35" s="47">
        <f t="shared" si="1"/>
        <v>0.25884738964975046</v>
      </c>
      <c r="P35" s="9"/>
    </row>
    <row r="36" spans="1:16">
      <c r="A36" s="12"/>
      <c r="B36" s="25">
        <v>335.21</v>
      </c>
      <c r="C36" s="20" t="s">
        <v>37</v>
      </c>
      <c r="D36" s="46">
        <v>107111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107111</v>
      </c>
      <c r="O36" s="47">
        <f t="shared" si="1"/>
        <v>1.2204156507075632</v>
      </c>
      <c r="P36" s="9"/>
    </row>
    <row r="37" spans="1:16">
      <c r="A37" s="12"/>
      <c r="B37" s="25">
        <v>335.9</v>
      </c>
      <c r="C37" s="20" t="s">
        <v>38</v>
      </c>
      <c r="D37" s="46">
        <v>364766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364766</v>
      </c>
      <c r="O37" s="47">
        <f t="shared" ref="O37:O68" si="7">(N37/O$76)</f>
        <v>4.1561196818813659</v>
      </c>
      <c r="P37" s="9"/>
    </row>
    <row r="38" spans="1:16">
      <c r="A38" s="12"/>
      <c r="B38" s="25">
        <v>338</v>
      </c>
      <c r="C38" s="20" t="s">
        <v>40</v>
      </c>
      <c r="D38" s="46">
        <v>3822442</v>
      </c>
      <c r="E38" s="46">
        <v>12537299</v>
      </c>
      <c r="F38" s="46">
        <v>0</v>
      </c>
      <c r="G38" s="46">
        <v>952284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17312025</v>
      </c>
      <c r="O38" s="47">
        <f t="shared" si="7"/>
        <v>197.25206799899735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SUM(D40:D57)</f>
        <v>23677843</v>
      </c>
      <c r="E39" s="32">
        <f t="shared" si="8"/>
        <v>4743985</v>
      </c>
      <c r="F39" s="32">
        <f t="shared" si="8"/>
        <v>0</v>
      </c>
      <c r="G39" s="32">
        <f t="shared" si="8"/>
        <v>0</v>
      </c>
      <c r="H39" s="32">
        <f t="shared" si="8"/>
        <v>209279</v>
      </c>
      <c r="I39" s="32">
        <f t="shared" si="8"/>
        <v>66644249</v>
      </c>
      <c r="J39" s="32">
        <f t="shared" si="8"/>
        <v>24960041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120235397</v>
      </c>
      <c r="O39" s="45">
        <f t="shared" si="7"/>
        <v>1369.9541622040426</v>
      </c>
      <c r="P39" s="10"/>
    </row>
    <row r="40" spans="1:16">
      <c r="A40" s="12"/>
      <c r="B40" s="25">
        <v>341.2</v>
      </c>
      <c r="C40" s="20" t="s">
        <v>115</v>
      </c>
      <c r="D40" s="46">
        <v>1430845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24960041</v>
      </c>
      <c r="K40" s="46">
        <v>0</v>
      </c>
      <c r="L40" s="46">
        <v>0</v>
      </c>
      <c r="M40" s="46">
        <v>0</v>
      </c>
      <c r="N40" s="46">
        <f t="shared" ref="N40:N57" si="9">SUM(D40:M40)</f>
        <v>26390886</v>
      </c>
      <c r="O40" s="47">
        <f t="shared" si="7"/>
        <v>300.69600984435885</v>
      </c>
      <c r="P40" s="9"/>
    </row>
    <row r="41" spans="1:16">
      <c r="A41" s="12"/>
      <c r="B41" s="25">
        <v>341.9</v>
      </c>
      <c r="C41" s="20" t="s">
        <v>116</v>
      </c>
      <c r="D41" s="46">
        <v>0</v>
      </c>
      <c r="E41" s="46">
        <v>1545541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1545541</v>
      </c>
      <c r="O41" s="47">
        <f t="shared" si="7"/>
        <v>17.60979194676754</v>
      </c>
      <c r="P41" s="9"/>
    </row>
    <row r="42" spans="1:16">
      <c r="A42" s="12"/>
      <c r="B42" s="25">
        <v>342.1</v>
      </c>
      <c r="C42" s="20" t="s">
        <v>51</v>
      </c>
      <c r="D42" s="46">
        <v>310244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310244</v>
      </c>
      <c r="O42" s="47">
        <f t="shared" si="7"/>
        <v>3.5348996194426086</v>
      </c>
      <c r="P42" s="9"/>
    </row>
    <row r="43" spans="1:16">
      <c r="A43" s="12"/>
      <c r="B43" s="25">
        <v>342.2</v>
      </c>
      <c r="C43" s="20" t="s">
        <v>52</v>
      </c>
      <c r="D43" s="46">
        <v>11850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11850</v>
      </c>
      <c r="O43" s="47">
        <f t="shared" si="7"/>
        <v>0.13501811635485267</v>
      </c>
      <c r="P43" s="9"/>
    </row>
    <row r="44" spans="1:16">
      <c r="A44" s="12"/>
      <c r="B44" s="25">
        <v>342.6</v>
      </c>
      <c r="C44" s="20" t="s">
        <v>53</v>
      </c>
      <c r="D44" s="46">
        <v>3111846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3111846</v>
      </c>
      <c r="O44" s="47">
        <f t="shared" si="7"/>
        <v>35.456167536403619</v>
      </c>
      <c r="P44" s="9"/>
    </row>
    <row r="45" spans="1:16">
      <c r="A45" s="12"/>
      <c r="B45" s="25">
        <v>342.9</v>
      </c>
      <c r="C45" s="20" t="s">
        <v>54</v>
      </c>
      <c r="D45" s="46">
        <v>7250194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7250194</v>
      </c>
      <c r="O45" s="47">
        <f t="shared" si="7"/>
        <v>82.608230977827404</v>
      </c>
      <c r="P45" s="9"/>
    </row>
    <row r="46" spans="1:16">
      <c r="A46" s="12"/>
      <c r="B46" s="25">
        <v>343.3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32201278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32201278</v>
      </c>
      <c r="O46" s="47">
        <f t="shared" si="7"/>
        <v>366.89923204885719</v>
      </c>
      <c r="P46" s="9"/>
    </row>
    <row r="47" spans="1:16">
      <c r="A47" s="12"/>
      <c r="B47" s="25">
        <v>343.4</v>
      </c>
      <c r="C47" s="20" t="s">
        <v>56</v>
      </c>
      <c r="D47" s="46">
        <v>1955</v>
      </c>
      <c r="E47" s="46">
        <v>0</v>
      </c>
      <c r="F47" s="46">
        <v>0</v>
      </c>
      <c r="G47" s="46">
        <v>0</v>
      </c>
      <c r="H47" s="46">
        <v>0</v>
      </c>
      <c r="I47" s="46">
        <v>7501602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7503557</v>
      </c>
      <c r="O47" s="47">
        <f t="shared" si="7"/>
        <v>85.495032244832856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19336077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19336077</v>
      </c>
      <c r="O48" s="47">
        <f t="shared" si="7"/>
        <v>220.31398263564478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2683670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2683670</v>
      </c>
      <c r="O49" s="47">
        <f t="shared" si="7"/>
        <v>30.577558507850419</v>
      </c>
      <c r="P49" s="9"/>
    </row>
    <row r="50" spans="1:16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2352983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2352983</v>
      </c>
      <c r="O50" s="47">
        <f t="shared" si="7"/>
        <v>26.809732698311418</v>
      </c>
      <c r="P50" s="9"/>
    </row>
    <row r="51" spans="1:16">
      <c r="A51" s="12"/>
      <c r="B51" s="25">
        <v>343.8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209279</v>
      </c>
      <c r="I51" s="46">
        <v>154910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364189</v>
      </c>
      <c r="O51" s="47">
        <f t="shared" si="7"/>
        <v>4.1495453820386023</v>
      </c>
      <c r="P51" s="9"/>
    </row>
    <row r="52" spans="1:16">
      <c r="A52" s="12"/>
      <c r="B52" s="25">
        <v>343.9</v>
      </c>
      <c r="C52" s="20" t="s">
        <v>61</v>
      </c>
      <c r="D52" s="46">
        <v>134903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134903</v>
      </c>
      <c r="O52" s="47">
        <f t="shared" si="7"/>
        <v>1.5370758608117039</v>
      </c>
      <c r="P52" s="9"/>
    </row>
    <row r="53" spans="1:16">
      <c r="A53" s="12"/>
      <c r="B53" s="25">
        <v>344.5</v>
      </c>
      <c r="C53" s="20" t="s">
        <v>117</v>
      </c>
      <c r="D53" s="46">
        <v>489712</v>
      </c>
      <c r="E53" s="46">
        <v>739911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1229623</v>
      </c>
      <c r="O53" s="47">
        <f t="shared" si="7"/>
        <v>14.010243146548778</v>
      </c>
      <c r="P53" s="9"/>
    </row>
    <row r="54" spans="1:16">
      <c r="A54" s="12"/>
      <c r="B54" s="25">
        <v>347.1</v>
      </c>
      <c r="C54" s="20" t="s">
        <v>62</v>
      </c>
      <c r="D54" s="46">
        <v>277668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277668</v>
      </c>
      <c r="O54" s="47">
        <f t="shared" si="7"/>
        <v>3.1637308297062643</v>
      </c>
      <c r="P54" s="9"/>
    </row>
    <row r="55" spans="1:16">
      <c r="A55" s="12"/>
      <c r="B55" s="25">
        <v>347.2</v>
      </c>
      <c r="C55" s="20" t="s">
        <v>63</v>
      </c>
      <c r="D55" s="46">
        <v>2651126</v>
      </c>
      <c r="E55" s="46">
        <v>1061993</v>
      </c>
      <c r="F55" s="46">
        <v>0</v>
      </c>
      <c r="G55" s="46">
        <v>0</v>
      </c>
      <c r="H55" s="46">
        <v>0</v>
      </c>
      <c r="I55" s="46">
        <v>2413729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6126848</v>
      </c>
      <c r="O55" s="47">
        <f t="shared" si="7"/>
        <v>69.808900941138944</v>
      </c>
      <c r="P55" s="9"/>
    </row>
    <row r="56" spans="1:16">
      <c r="A56" s="12"/>
      <c r="B56" s="25">
        <v>347.9</v>
      </c>
      <c r="C56" s="20" t="s">
        <v>64</v>
      </c>
      <c r="D56" s="46">
        <v>0</v>
      </c>
      <c r="E56" s="46">
        <v>1396540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1396540</v>
      </c>
      <c r="O56" s="47">
        <f t="shared" si="7"/>
        <v>15.912084406262107</v>
      </c>
      <c r="P56" s="9"/>
    </row>
    <row r="57" spans="1:16">
      <c r="A57" s="12"/>
      <c r="B57" s="25">
        <v>349</v>
      </c>
      <c r="C57" s="20" t="s">
        <v>1</v>
      </c>
      <c r="D57" s="46">
        <v>8007500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8007500</v>
      </c>
      <c r="O57" s="47">
        <f t="shared" si="7"/>
        <v>91.236925460884621</v>
      </c>
      <c r="P57" s="9"/>
    </row>
    <row r="58" spans="1:16" ht="15.75">
      <c r="A58" s="29" t="s">
        <v>46</v>
      </c>
      <c r="B58" s="30"/>
      <c r="C58" s="31"/>
      <c r="D58" s="32">
        <f t="shared" ref="D58:M58" si="10">SUM(D59:D62)</f>
        <v>1607299</v>
      </c>
      <c r="E58" s="32">
        <f t="shared" si="10"/>
        <v>679186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64" si="11">SUM(D58:M58)</f>
        <v>2286485</v>
      </c>
      <c r="O58" s="45">
        <f t="shared" si="7"/>
        <v>26.05205888385024</v>
      </c>
      <c r="P58" s="10"/>
    </row>
    <row r="59" spans="1:16">
      <c r="A59" s="13"/>
      <c r="B59" s="39">
        <v>351.5</v>
      </c>
      <c r="C59" s="21" t="s">
        <v>67</v>
      </c>
      <c r="D59" s="46">
        <v>811413</v>
      </c>
      <c r="E59" s="46">
        <v>679186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1490599</v>
      </c>
      <c r="O59" s="47">
        <f t="shared" si="7"/>
        <v>16.98378643210355</v>
      </c>
      <c r="P59" s="9"/>
    </row>
    <row r="60" spans="1:16">
      <c r="A60" s="13"/>
      <c r="B60" s="39">
        <v>352</v>
      </c>
      <c r="C60" s="21" t="s">
        <v>68</v>
      </c>
      <c r="D60" s="46">
        <v>82867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82867</v>
      </c>
      <c r="O60" s="47">
        <f t="shared" si="7"/>
        <v>0.94418111797279125</v>
      </c>
      <c r="P60" s="9"/>
    </row>
    <row r="61" spans="1:16">
      <c r="A61" s="13"/>
      <c r="B61" s="39">
        <v>354</v>
      </c>
      <c r="C61" s="21" t="s">
        <v>69</v>
      </c>
      <c r="D61" s="46">
        <v>661462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661462</v>
      </c>
      <c r="O61" s="47">
        <f t="shared" si="7"/>
        <v>7.5366542852585283</v>
      </c>
      <c r="P61" s="9"/>
    </row>
    <row r="62" spans="1:16">
      <c r="A62" s="13"/>
      <c r="B62" s="39">
        <v>355</v>
      </c>
      <c r="C62" s="21" t="s">
        <v>103</v>
      </c>
      <c r="D62" s="46">
        <v>51557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51557</v>
      </c>
      <c r="O62" s="47">
        <f t="shared" si="7"/>
        <v>0.58743704851537037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SUM(D64:D71)</f>
        <v>722150</v>
      </c>
      <c r="E63" s="32">
        <f t="shared" si="12"/>
        <v>2060753</v>
      </c>
      <c r="F63" s="32">
        <f t="shared" si="12"/>
        <v>25566</v>
      </c>
      <c r="G63" s="32">
        <f t="shared" si="12"/>
        <v>4597935</v>
      </c>
      <c r="H63" s="32">
        <f t="shared" si="12"/>
        <v>28096</v>
      </c>
      <c r="I63" s="32">
        <f t="shared" si="12"/>
        <v>2527313</v>
      </c>
      <c r="J63" s="32">
        <f t="shared" si="12"/>
        <v>798388</v>
      </c>
      <c r="K63" s="32">
        <f t="shared" si="12"/>
        <v>24306754</v>
      </c>
      <c r="L63" s="32">
        <f t="shared" si="12"/>
        <v>0</v>
      </c>
      <c r="M63" s="32">
        <f t="shared" si="12"/>
        <v>0</v>
      </c>
      <c r="N63" s="32">
        <f t="shared" si="11"/>
        <v>35066955</v>
      </c>
      <c r="O63" s="45">
        <f t="shared" si="7"/>
        <v>399.55056627851332</v>
      </c>
      <c r="P63" s="10"/>
    </row>
    <row r="64" spans="1:16">
      <c r="A64" s="12"/>
      <c r="B64" s="25">
        <v>361.1</v>
      </c>
      <c r="C64" s="20" t="s">
        <v>70</v>
      </c>
      <c r="D64" s="46">
        <v>371270</v>
      </c>
      <c r="E64" s="46">
        <v>179131</v>
      </c>
      <c r="F64" s="46">
        <v>25566</v>
      </c>
      <c r="G64" s="46">
        <v>268912</v>
      </c>
      <c r="H64" s="46">
        <v>28096</v>
      </c>
      <c r="I64" s="46">
        <v>818596</v>
      </c>
      <c r="J64" s="46">
        <v>405505</v>
      </c>
      <c r="K64" s="46">
        <v>11292660</v>
      </c>
      <c r="L64" s="46">
        <v>0</v>
      </c>
      <c r="M64" s="46">
        <v>0</v>
      </c>
      <c r="N64" s="46">
        <f t="shared" si="11"/>
        <v>13389736</v>
      </c>
      <c r="O64" s="47">
        <f t="shared" si="7"/>
        <v>152.56176651550714</v>
      </c>
      <c r="P64" s="9"/>
    </row>
    <row r="65" spans="1:119">
      <c r="A65" s="12"/>
      <c r="B65" s="25">
        <v>361.3</v>
      </c>
      <c r="C65" s="20" t="s">
        <v>129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13312</v>
      </c>
      <c r="J65" s="46">
        <v>0</v>
      </c>
      <c r="K65" s="46">
        <v>-8834615</v>
      </c>
      <c r="L65" s="46">
        <v>0</v>
      </c>
      <c r="M65" s="46">
        <v>0</v>
      </c>
      <c r="N65" s="46">
        <f t="shared" ref="N65:N71" si="13">SUM(D65:M65)</f>
        <v>-8821303</v>
      </c>
      <c r="O65" s="47">
        <f t="shared" si="7"/>
        <v>-100.50934302577308</v>
      </c>
      <c r="P65" s="9"/>
    </row>
    <row r="66" spans="1:119">
      <c r="A66" s="12"/>
      <c r="B66" s="25">
        <v>361.4</v>
      </c>
      <c r="C66" s="20" t="s">
        <v>130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14784</v>
      </c>
      <c r="J66" s="46">
        <v>0</v>
      </c>
      <c r="K66" s="46">
        <v>-2329550</v>
      </c>
      <c r="L66" s="46">
        <v>0</v>
      </c>
      <c r="M66" s="46">
        <v>0</v>
      </c>
      <c r="N66" s="46">
        <f t="shared" si="13"/>
        <v>-2314766</v>
      </c>
      <c r="O66" s="47">
        <f t="shared" si="7"/>
        <v>-26.374290727616618</v>
      </c>
      <c r="P66" s="9"/>
    </row>
    <row r="67" spans="1:119">
      <c r="A67" s="12"/>
      <c r="B67" s="25">
        <v>362</v>
      </c>
      <c r="C67" s="20" t="s">
        <v>71</v>
      </c>
      <c r="D67" s="46">
        <v>0</v>
      </c>
      <c r="E67" s="46">
        <v>1561772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1561772</v>
      </c>
      <c r="O67" s="47">
        <f t="shared" si="7"/>
        <v>17.794726887405144</v>
      </c>
      <c r="P67" s="9"/>
    </row>
    <row r="68" spans="1:119">
      <c r="A68" s="12"/>
      <c r="B68" s="25">
        <v>364</v>
      </c>
      <c r="C68" s="20" t="s">
        <v>118</v>
      </c>
      <c r="D68" s="46">
        <v>149945</v>
      </c>
      <c r="E68" s="46">
        <v>0</v>
      </c>
      <c r="F68" s="46">
        <v>0</v>
      </c>
      <c r="G68" s="46">
        <v>0</v>
      </c>
      <c r="H68" s="46">
        <v>0</v>
      </c>
      <c r="I68" s="46">
        <v>130999</v>
      </c>
      <c r="J68" s="46">
        <v>52004</v>
      </c>
      <c r="K68" s="46">
        <v>0</v>
      </c>
      <c r="L68" s="46">
        <v>0</v>
      </c>
      <c r="M68" s="46">
        <v>0</v>
      </c>
      <c r="N68" s="46">
        <f t="shared" si="13"/>
        <v>332948</v>
      </c>
      <c r="O68" s="47">
        <f t="shared" si="7"/>
        <v>3.7935874940181846</v>
      </c>
      <c r="P68" s="9"/>
    </row>
    <row r="69" spans="1:119">
      <c r="A69" s="12"/>
      <c r="B69" s="25">
        <v>366</v>
      </c>
      <c r="C69" s="20" t="s">
        <v>73</v>
      </c>
      <c r="D69" s="46">
        <v>13991</v>
      </c>
      <c r="E69" s="46">
        <v>313045</v>
      </c>
      <c r="F69" s="46">
        <v>0</v>
      </c>
      <c r="G69" s="46">
        <v>4329023</v>
      </c>
      <c r="H69" s="46">
        <v>0</v>
      </c>
      <c r="I69" s="46">
        <v>1453879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6109938</v>
      </c>
      <c r="O69" s="47">
        <f t="shared" ref="O69:O74" si="14">(N69/O$76)</f>
        <v>69.616229519403873</v>
      </c>
      <c r="P69" s="9"/>
    </row>
    <row r="70" spans="1:119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24178259</v>
      </c>
      <c r="L70" s="46">
        <v>0</v>
      </c>
      <c r="M70" s="46">
        <v>0</v>
      </c>
      <c r="N70" s="46">
        <f t="shared" si="13"/>
        <v>24178259</v>
      </c>
      <c r="O70" s="47">
        <f t="shared" si="14"/>
        <v>275.48548412825011</v>
      </c>
      <c r="P70" s="9"/>
    </row>
    <row r="71" spans="1:119">
      <c r="A71" s="12"/>
      <c r="B71" s="25">
        <v>369.9</v>
      </c>
      <c r="C71" s="20" t="s">
        <v>75</v>
      </c>
      <c r="D71" s="46">
        <v>186944</v>
      </c>
      <c r="E71" s="46">
        <v>6805</v>
      </c>
      <c r="F71" s="46">
        <v>0</v>
      </c>
      <c r="G71" s="46">
        <v>0</v>
      </c>
      <c r="H71" s="46">
        <v>0</v>
      </c>
      <c r="I71" s="46">
        <v>95743</v>
      </c>
      <c r="J71" s="46">
        <v>340879</v>
      </c>
      <c r="K71" s="46">
        <v>0</v>
      </c>
      <c r="L71" s="46">
        <v>0</v>
      </c>
      <c r="M71" s="46">
        <v>0</v>
      </c>
      <c r="N71" s="46">
        <f t="shared" si="13"/>
        <v>630371</v>
      </c>
      <c r="O71" s="47">
        <f t="shared" si="14"/>
        <v>7.1824054873185519</v>
      </c>
      <c r="P71" s="9"/>
    </row>
    <row r="72" spans="1:119" ht="15.75">
      <c r="A72" s="29" t="s">
        <v>47</v>
      </c>
      <c r="B72" s="30"/>
      <c r="C72" s="31"/>
      <c r="D72" s="32">
        <f t="shared" ref="D72:M72" si="15">SUM(D73:D73)</f>
        <v>21000</v>
      </c>
      <c r="E72" s="32">
        <f t="shared" si="15"/>
        <v>1600000</v>
      </c>
      <c r="F72" s="32">
        <f t="shared" si="15"/>
        <v>7996600</v>
      </c>
      <c r="G72" s="32">
        <f t="shared" si="15"/>
        <v>0</v>
      </c>
      <c r="H72" s="32">
        <f t="shared" si="15"/>
        <v>0</v>
      </c>
      <c r="I72" s="32">
        <f t="shared" si="15"/>
        <v>521500</v>
      </c>
      <c r="J72" s="32">
        <f t="shared" si="15"/>
        <v>3790600</v>
      </c>
      <c r="K72" s="32">
        <f t="shared" si="15"/>
        <v>54539</v>
      </c>
      <c r="L72" s="32">
        <f t="shared" si="15"/>
        <v>0</v>
      </c>
      <c r="M72" s="32">
        <f t="shared" si="15"/>
        <v>0</v>
      </c>
      <c r="N72" s="32">
        <f>SUM(D72:M72)</f>
        <v>13984239</v>
      </c>
      <c r="O72" s="45">
        <f t="shared" si="14"/>
        <v>159.33549438279061</v>
      </c>
      <c r="P72" s="9"/>
    </row>
    <row r="73" spans="1:119" ht="15.75" thickBot="1">
      <c r="A73" s="12"/>
      <c r="B73" s="25">
        <v>381</v>
      </c>
      <c r="C73" s="20" t="s">
        <v>76</v>
      </c>
      <c r="D73" s="46">
        <v>21000</v>
      </c>
      <c r="E73" s="46">
        <v>1600000</v>
      </c>
      <c r="F73" s="46">
        <v>7996600</v>
      </c>
      <c r="G73" s="46">
        <v>0</v>
      </c>
      <c r="H73" s="46">
        <v>0</v>
      </c>
      <c r="I73" s="46">
        <v>521500</v>
      </c>
      <c r="J73" s="46">
        <v>3790600</v>
      </c>
      <c r="K73" s="46">
        <v>54539</v>
      </c>
      <c r="L73" s="46">
        <v>0</v>
      </c>
      <c r="M73" s="46">
        <v>0</v>
      </c>
      <c r="N73" s="46">
        <f>SUM(D73:M73)</f>
        <v>13984239</v>
      </c>
      <c r="O73" s="47">
        <f t="shared" si="14"/>
        <v>159.33549438279061</v>
      </c>
      <c r="P73" s="9"/>
    </row>
    <row r="74" spans="1:119" ht="16.5" thickBot="1">
      <c r="A74" s="14" t="s">
        <v>65</v>
      </c>
      <c r="B74" s="23"/>
      <c r="C74" s="22"/>
      <c r="D74" s="15">
        <f t="shared" ref="D74:M74" si="16">SUM(D5,D16,D27,D39,D58,D63,D72)</f>
        <v>141696997</v>
      </c>
      <c r="E74" s="15">
        <f t="shared" si="16"/>
        <v>35394932</v>
      </c>
      <c r="F74" s="15">
        <f t="shared" si="16"/>
        <v>13124000</v>
      </c>
      <c r="G74" s="15">
        <f t="shared" si="16"/>
        <v>14313087</v>
      </c>
      <c r="H74" s="15">
        <f t="shared" si="16"/>
        <v>237375</v>
      </c>
      <c r="I74" s="15">
        <f t="shared" si="16"/>
        <v>80425122</v>
      </c>
      <c r="J74" s="15">
        <f t="shared" si="16"/>
        <v>32747154</v>
      </c>
      <c r="K74" s="15">
        <f t="shared" si="16"/>
        <v>24361293</v>
      </c>
      <c r="L74" s="15">
        <f t="shared" si="16"/>
        <v>0</v>
      </c>
      <c r="M74" s="15">
        <f t="shared" si="16"/>
        <v>0</v>
      </c>
      <c r="N74" s="15">
        <f>SUM(D74:M74)</f>
        <v>342299960</v>
      </c>
      <c r="O74" s="38">
        <f t="shared" si="14"/>
        <v>3900.1431078094024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131</v>
      </c>
      <c r="M76" s="51"/>
      <c r="N76" s="51"/>
      <c r="O76" s="43">
        <v>87766</v>
      </c>
    </row>
    <row r="77" spans="1:119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19" ht="15.75" customHeight="1" thickBot="1">
      <c r="A78" s="55" t="s">
        <v>93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78</v>
      </c>
      <c r="B3" s="65"/>
      <c r="C3" s="66"/>
      <c r="D3" s="70" t="s">
        <v>41</v>
      </c>
      <c r="E3" s="71"/>
      <c r="F3" s="71"/>
      <c r="G3" s="71"/>
      <c r="H3" s="72"/>
      <c r="I3" s="70" t="s">
        <v>42</v>
      </c>
      <c r="J3" s="72"/>
      <c r="K3" s="70" t="s">
        <v>44</v>
      </c>
      <c r="L3" s="72"/>
      <c r="M3" s="36"/>
      <c r="N3" s="37"/>
      <c r="O3" s="73" t="s">
        <v>83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70503020</v>
      </c>
      <c r="E5" s="27">
        <f t="shared" si="0"/>
        <v>12133941</v>
      </c>
      <c r="F5" s="27">
        <f t="shared" si="0"/>
        <v>4995808</v>
      </c>
      <c r="G5" s="27">
        <f t="shared" si="0"/>
        <v>6047223</v>
      </c>
      <c r="H5" s="27">
        <f t="shared" si="0"/>
        <v>0</v>
      </c>
      <c r="I5" s="27">
        <f t="shared" si="0"/>
        <v>0</v>
      </c>
      <c r="J5" s="27">
        <f t="shared" si="0"/>
        <v>2868153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96548145</v>
      </c>
      <c r="O5" s="33">
        <f t="shared" ref="O5:O36" si="1">(N5/O$77)</f>
        <v>1114.2699112490911</v>
      </c>
      <c r="P5" s="6"/>
    </row>
    <row r="6" spans="1:133">
      <c r="A6" s="12"/>
      <c r="B6" s="25">
        <v>311</v>
      </c>
      <c r="C6" s="20" t="s">
        <v>3</v>
      </c>
      <c r="D6" s="46">
        <v>51398166</v>
      </c>
      <c r="E6" s="46">
        <v>7729850</v>
      </c>
      <c r="F6" s="46">
        <v>4995808</v>
      </c>
      <c r="G6" s="46">
        <v>4544226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68668050</v>
      </c>
      <c r="O6" s="47">
        <f t="shared" si="1"/>
        <v>792.50349117684402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1998958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1998958</v>
      </c>
      <c r="O7" s="47">
        <f t="shared" si="1"/>
        <v>23.070135146052372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1678868</v>
      </c>
      <c r="K8" s="46">
        <v>0</v>
      </c>
      <c r="L8" s="46">
        <v>0</v>
      </c>
      <c r="M8" s="46">
        <v>0</v>
      </c>
      <c r="N8" s="46">
        <f>SUM(D8:M8)</f>
        <v>1678868</v>
      </c>
      <c r="O8" s="47">
        <f t="shared" si="1"/>
        <v>19.375950696504205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1189285</v>
      </c>
      <c r="K9" s="46">
        <v>0</v>
      </c>
      <c r="L9" s="46">
        <v>0</v>
      </c>
      <c r="M9" s="46">
        <v>0</v>
      </c>
      <c r="N9" s="46">
        <f>SUM(D9:M9)</f>
        <v>1189285</v>
      </c>
      <c r="O9" s="47">
        <f t="shared" si="1"/>
        <v>13.725633893845142</v>
      </c>
      <c r="P9" s="9"/>
    </row>
    <row r="10" spans="1:133">
      <c r="A10" s="12"/>
      <c r="B10" s="25">
        <v>314.10000000000002</v>
      </c>
      <c r="C10" s="20" t="s">
        <v>12</v>
      </c>
      <c r="D10" s="46">
        <v>9940739</v>
      </c>
      <c r="E10" s="46">
        <v>2405133</v>
      </c>
      <c r="F10" s="46">
        <v>0</v>
      </c>
      <c r="G10" s="46">
        <v>1227944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13573816</v>
      </c>
      <c r="O10" s="47">
        <f t="shared" si="1"/>
        <v>156.65650282179416</v>
      </c>
      <c r="P10" s="9"/>
    </row>
    <row r="11" spans="1:133">
      <c r="A11" s="12"/>
      <c r="B11" s="25">
        <v>314.3</v>
      </c>
      <c r="C11" s="20" t="s">
        <v>13</v>
      </c>
      <c r="D11" s="46">
        <v>1785409</v>
      </c>
      <c r="E11" s="46">
        <v>0</v>
      </c>
      <c r="F11" s="46">
        <v>0</v>
      </c>
      <c r="G11" s="46">
        <v>222587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2007996</v>
      </c>
      <c r="O11" s="47">
        <f t="shared" si="1"/>
        <v>23.174443431394046</v>
      </c>
      <c r="P11" s="9"/>
    </row>
    <row r="12" spans="1:133">
      <c r="A12" s="12"/>
      <c r="B12" s="25">
        <v>314.39999999999998</v>
      </c>
      <c r="C12" s="20" t="s">
        <v>15</v>
      </c>
      <c r="D12" s="46">
        <v>291599</v>
      </c>
      <c r="E12" s="46">
        <v>0</v>
      </c>
      <c r="F12" s="46">
        <v>0</v>
      </c>
      <c r="G12" s="46">
        <v>36579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328178</v>
      </c>
      <c r="O12" s="47">
        <f t="shared" si="1"/>
        <v>3.7875287084376841</v>
      </c>
      <c r="P12" s="9"/>
    </row>
    <row r="13" spans="1:133">
      <c r="A13" s="12"/>
      <c r="B13" s="25">
        <v>314.8</v>
      </c>
      <c r="C13" s="20" t="s">
        <v>16</v>
      </c>
      <c r="D13" s="46">
        <v>128646</v>
      </c>
      <c r="E13" s="46">
        <v>0</v>
      </c>
      <c r="F13" s="46">
        <v>0</v>
      </c>
      <c r="G13" s="46">
        <v>15887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144533</v>
      </c>
      <c r="O13" s="47">
        <f t="shared" si="1"/>
        <v>1.6680669844310825</v>
      </c>
      <c r="P13" s="9"/>
    </row>
    <row r="14" spans="1:133">
      <c r="A14" s="12"/>
      <c r="B14" s="25">
        <v>315</v>
      </c>
      <c r="C14" s="20" t="s">
        <v>108</v>
      </c>
      <c r="D14" s="46">
        <v>5384162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5384162</v>
      </c>
      <c r="O14" s="47">
        <f t="shared" si="1"/>
        <v>62.139046937574292</v>
      </c>
      <c r="P14" s="9"/>
    </row>
    <row r="15" spans="1:133">
      <c r="A15" s="12"/>
      <c r="B15" s="25">
        <v>316</v>
      </c>
      <c r="C15" s="20" t="s">
        <v>109</v>
      </c>
      <c r="D15" s="46">
        <v>1574299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1574299</v>
      </c>
      <c r="O15" s="47">
        <f t="shared" si="1"/>
        <v>18.169111452214157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24883046</v>
      </c>
      <c r="E16" s="32">
        <f t="shared" si="3"/>
        <v>0</v>
      </c>
      <c r="F16" s="32">
        <f t="shared" si="3"/>
        <v>0</v>
      </c>
      <c r="G16" s="32">
        <f t="shared" si="3"/>
        <v>1483647</v>
      </c>
      <c r="H16" s="32">
        <f t="shared" si="3"/>
        <v>0</v>
      </c>
      <c r="I16" s="32">
        <f t="shared" si="3"/>
        <v>668691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27035384</v>
      </c>
      <c r="O16" s="45">
        <f t="shared" si="1"/>
        <v>312.01754244232347</v>
      </c>
      <c r="P16" s="10"/>
    </row>
    <row r="17" spans="1:16">
      <c r="A17" s="12"/>
      <c r="B17" s="25">
        <v>322</v>
      </c>
      <c r="C17" s="20" t="s">
        <v>0</v>
      </c>
      <c r="D17" s="46">
        <v>10757513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10757513</v>
      </c>
      <c r="O17" s="47">
        <f t="shared" si="1"/>
        <v>124.15332325412305</v>
      </c>
      <c r="P17" s="9"/>
    </row>
    <row r="18" spans="1:16">
      <c r="A18" s="12"/>
      <c r="B18" s="25">
        <v>323.10000000000002</v>
      </c>
      <c r="C18" s="20" t="s">
        <v>19</v>
      </c>
      <c r="D18" s="46">
        <v>10361852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10361852</v>
      </c>
      <c r="O18" s="47">
        <f t="shared" si="1"/>
        <v>119.58696781192656</v>
      </c>
      <c r="P18" s="9"/>
    </row>
    <row r="19" spans="1:16">
      <c r="A19" s="12"/>
      <c r="B19" s="25">
        <v>323.39999999999998</v>
      </c>
      <c r="C19" s="20" t="s">
        <v>20</v>
      </c>
      <c r="D19" s="46">
        <v>164596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164596</v>
      </c>
      <c r="O19" s="47">
        <f t="shared" si="1"/>
        <v>1.8996156820201506</v>
      </c>
      <c r="P19" s="9"/>
    </row>
    <row r="20" spans="1:16">
      <c r="A20" s="12"/>
      <c r="B20" s="25">
        <v>323.5</v>
      </c>
      <c r="C20" s="20" t="s">
        <v>21</v>
      </c>
      <c r="D20" s="46">
        <v>1210465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1210465</v>
      </c>
      <c r="O20" s="47">
        <f t="shared" si="1"/>
        <v>13.970073978325852</v>
      </c>
      <c r="P20" s="9"/>
    </row>
    <row r="21" spans="1:16">
      <c r="A21" s="12"/>
      <c r="B21" s="25">
        <v>323.7</v>
      </c>
      <c r="C21" s="20" t="s">
        <v>22</v>
      </c>
      <c r="D21" s="46">
        <v>1130136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1130136</v>
      </c>
      <c r="O21" s="47">
        <f t="shared" si="1"/>
        <v>13.042990524772929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436024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436024</v>
      </c>
      <c r="O22" s="47">
        <f t="shared" si="1"/>
        <v>5.0321880734474362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217819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217819</v>
      </c>
      <c r="O23" s="47">
        <f t="shared" si="1"/>
        <v>2.5138666081918588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0</v>
      </c>
      <c r="G24" s="46">
        <v>1462858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1462858</v>
      </c>
      <c r="O24" s="47">
        <f t="shared" si="1"/>
        <v>16.882961902893349</v>
      </c>
      <c r="P24" s="9"/>
    </row>
    <row r="25" spans="1:16">
      <c r="A25" s="12"/>
      <c r="B25" s="25">
        <v>325.2</v>
      </c>
      <c r="C25" s="20" t="s">
        <v>26</v>
      </c>
      <c r="D25" s="46">
        <v>0</v>
      </c>
      <c r="E25" s="46">
        <v>0</v>
      </c>
      <c r="F25" s="46">
        <v>0</v>
      </c>
      <c r="G25" s="46">
        <v>20789</v>
      </c>
      <c r="H25" s="46">
        <v>0</v>
      </c>
      <c r="I25" s="46">
        <v>14848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35637</v>
      </c>
      <c r="O25" s="47">
        <f t="shared" si="1"/>
        <v>0.41128948492157835</v>
      </c>
      <c r="P25" s="9"/>
    </row>
    <row r="26" spans="1:16">
      <c r="A26" s="12"/>
      <c r="B26" s="25">
        <v>329</v>
      </c>
      <c r="C26" s="20" t="s">
        <v>27</v>
      </c>
      <c r="D26" s="46">
        <v>1258484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1258484</v>
      </c>
      <c r="O26" s="47">
        <f t="shared" si="1"/>
        <v>14.524265121700694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SUM(D28:D40)</f>
        <v>12504293</v>
      </c>
      <c r="E27" s="32">
        <f t="shared" si="5"/>
        <v>13007085</v>
      </c>
      <c r="F27" s="32">
        <f t="shared" si="5"/>
        <v>0</v>
      </c>
      <c r="G27" s="32">
        <f t="shared" si="5"/>
        <v>3829615</v>
      </c>
      <c r="H27" s="32">
        <f t="shared" si="5"/>
        <v>0</v>
      </c>
      <c r="I27" s="32">
        <f t="shared" si="5"/>
        <v>250000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29590993</v>
      </c>
      <c r="O27" s="45">
        <f t="shared" si="1"/>
        <v>341.51203157639617</v>
      </c>
      <c r="P27" s="10"/>
    </row>
    <row r="28" spans="1:16">
      <c r="A28" s="12"/>
      <c r="B28" s="25">
        <v>331.39</v>
      </c>
      <c r="C28" s="20" t="s">
        <v>30</v>
      </c>
      <c r="D28" s="46">
        <v>0</v>
      </c>
      <c r="E28" s="46">
        <v>0</v>
      </c>
      <c r="F28" s="46">
        <v>0</v>
      </c>
      <c r="G28" s="46">
        <v>2252898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2252898</v>
      </c>
      <c r="O28" s="47">
        <f t="shared" si="1"/>
        <v>26.000877122116172</v>
      </c>
      <c r="P28" s="9"/>
    </row>
    <row r="29" spans="1:16">
      <c r="A29" s="12"/>
      <c r="B29" s="25">
        <v>331.5</v>
      </c>
      <c r="C29" s="20" t="s">
        <v>29</v>
      </c>
      <c r="D29" s="46">
        <v>0</v>
      </c>
      <c r="E29" s="46">
        <v>343454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343454</v>
      </c>
      <c r="O29" s="47">
        <f t="shared" si="1"/>
        <v>3.9638302537883598</v>
      </c>
      <c r="P29" s="9"/>
    </row>
    <row r="30" spans="1:16">
      <c r="A30" s="12"/>
      <c r="B30" s="25">
        <v>334.2</v>
      </c>
      <c r="C30" s="20" t="s">
        <v>90</v>
      </c>
      <c r="D30" s="46">
        <v>0</v>
      </c>
      <c r="E30" s="46">
        <v>130971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130971</v>
      </c>
      <c r="O30" s="47">
        <f t="shared" si="1"/>
        <v>1.5115468510161922</v>
      </c>
      <c r="P30" s="9"/>
    </row>
    <row r="31" spans="1:16">
      <c r="A31" s="12"/>
      <c r="B31" s="25">
        <v>334.39</v>
      </c>
      <c r="C31" s="20" t="s">
        <v>31</v>
      </c>
      <c r="D31" s="46">
        <v>0</v>
      </c>
      <c r="E31" s="46">
        <v>0</v>
      </c>
      <c r="F31" s="46">
        <v>0</v>
      </c>
      <c r="G31" s="46">
        <v>790000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790000</v>
      </c>
      <c r="O31" s="47">
        <f t="shared" si="1"/>
        <v>9.1174535760037863</v>
      </c>
      <c r="P31" s="9"/>
    </row>
    <row r="32" spans="1:16">
      <c r="A32" s="12"/>
      <c r="B32" s="25">
        <v>335.12</v>
      </c>
      <c r="C32" s="20" t="s">
        <v>110</v>
      </c>
      <c r="D32" s="46">
        <v>2289753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2289753</v>
      </c>
      <c r="O32" s="47">
        <f t="shared" si="1"/>
        <v>26.426223643057462</v>
      </c>
      <c r="P32" s="9"/>
    </row>
    <row r="33" spans="1:16">
      <c r="A33" s="12"/>
      <c r="B33" s="25">
        <v>335.14</v>
      </c>
      <c r="C33" s="20" t="s">
        <v>111</v>
      </c>
      <c r="D33" s="46">
        <v>1476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1476</v>
      </c>
      <c r="O33" s="47">
        <f t="shared" si="1"/>
        <v>1.7034634782508339E-2</v>
      </c>
      <c r="P33" s="9"/>
    </row>
    <row r="34" spans="1:16">
      <c r="A34" s="12"/>
      <c r="B34" s="25">
        <v>335.15</v>
      </c>
      <c r="C34" s="20" t="s">
        <v>112</v>
      </c>
      <c r="D34" s="46">
        <v>126100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126100</v>
      </c>
      <c r="O34" s="47">
        <f t="shared" si="1"/>
        <v>1.4553302480178194</v>
      </c>
      <c r="P34" s="9"/>
    </row>
    <row r="35" spans="1:16">
      <c r="A35" s="12"/>
      <c r="B35" s="25">
        <v>335.18</v>
      </c>
      <c r="C35" s="20" t="s">
        <v>113</v>
      </c>
      <c r="D35" s="46">
        <v>6287424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6287424</v>
      </c>
      <c r="O35" s="47">
        <f t="shared" si="1"/>
        <v>72.563666370445603</v>
      </c>
      <c r="P35" s="9"/>
    </row>
    <row r="36" spans="1:16">
      <c r="A36" s="12"/>
      <c r="B36" s="25">
        <v>335.19</v>
      </c>
      <c r="C36" s="20" t="s">
        <v>114</v>
      </c>
      <c r="D36" s="46">
        <v>95538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95538</v>
      </c>
      <c r="O36" s="47">
        <f t="shared" si="1"/>
        <v>1.1026117465117085</v>
      </c>
      <c r="P36" s="9"/>
    </row>
    <row r="37" spans="1:16">
      <c r="A37" s="12"/>
      <c r="B37" s="25">
        <v>335.21</v>
      </c>
      <c r="C37" s="20" t="s">
        <v>37</v>
      </c>
      <c r="D37" s="46">
        <v>107383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107383</v>
      </c>
      <c r="O37" s="47">
        <f t="shared" ref="O37:O68" si="7">(N37/O$77)</f>
        <v>1.2393158447493855</v>
      </c>
      <c r="P37" s="9"/>
    </row>
    <row r="38" spans="1:16">
      <c r="A38" s="12"/>
      <c r="B38" s="25">
        <v>335.9</v>
      </c>
      <c r="C38" s="20" t="s">
        <v>38</v>
      </c>
      <c r="D38" s="46">
        <v>341187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341187</v>
      </c>
      <c r="O38" s="47">
        <f t="shared" si="7"/>
        <v>3.9376666243493714</v>
      </c>
      <c r="P38" s="9"/>
    </row>
    <row r="39" spans="1:16">
      <c r="A39" s="12"/>
      <c r="B39" s="25">
        <v>337.3</v>
      </c>
      <c r="C39" s="20" t="s">
        <v>126</v>
      </c>
      <c r="D39" s="46">
        <v>71849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71849</v>
      </c>
      <c r="O39" s="47">
        <f t="shared" si="7"/>
        <v>0.82921509111683034</v>
      </c>
      <c r="P39" s="9"/>
    </row>
    <row r="40" spans="1:16">
      <c r="A40" s="12"/>
      <c r="B40" s="25">
        <v>338</v>
      </c>
      <c r="C40" s="20" t="s">
        <v>40</v>
      </c>
      <c r="D40" s="46">
        <v>3183583</v>
      </c>
      <c r="E40" s="46">
        <v>12532660</v>
      </c>
      <c r="F40" s="46">
        <v>0</v>
      </c>
      <c r="G40" s="46">
        <v>786717</v>
      </c>
      <c r="H40" s="46">
        <v>0</v>
      </c>
      <c r="I40" s="46">
        <v>250000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16752960</v>
      </c>
      <c r="O40" s="47">
        <f t="shared" si="7"/>
        <v>193.347259570441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SUM(D42:D59)</f>
        <v>23091663</v>
      </c>
      <c r="E41" s="32">
        <f t="shared" si="8"/>
        <v>3294379</v>
      </c>
      <c r="F41" s="32">
        <f t="shared" si="8"/>
        <v>0</v>
      </c>
      <c r="G41" s="32">
        <f t="shared" si="8"/>
        <v>0</v>
      </c>
      <c r="H41" s="32">
        <f t="shared" si="8"/>
        <v>129964</v>
      </c>
      <c r="I41" s="32">
        <f t="shared" si="8"/>
        <v>63173285</v>
      </c>
      <c r="J41" s="32">
        <f t="shared" si="8"/>
        <v>22658403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112347694</v>
      </c>
      <c r="O41" s="45">
        <f t="shared" si="7"/>
        <v>1296.6137777418721</v>
      </c>
      <c r="P41" s="10"/>
    </row>
    <row r="42" spans="1:16">
      <c r="A42" s="12"/>
      <c r="B42" s="25">
        <v>341.2</v>
      </c>
      <c r="C42" s="20" t="s">
        <v>115</v>
      </c>
      <c r="D42" s="46">
        <v>1267415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22658403</v>
      </c>
      <c r="K42" s="46">
        <v>0</v>
      </c>
      <c r="L42" s="46">
        <v>0</v>
      </c>
      <c r="M42" s="46">
        <v>0</v>
      </c>
      <c r="N42" s="46">
        <f t="shared" ref="N42:N59" si="9">SUM(D42:M42)</f>
        <v>23925818</v>
      </c>
      <c r="O42" s="47">
        <f t="shared" si="7"/>
        <v>276.12979099103256</v>
      </c>
      <c r="P42" s="9"/>
    </row>
    <row r="43" spans="1:16">
      <c r="A43" s="12"/>
      <c r="B43" s="25">
        <v>341.9</v>
      </c>
      <c r="C43" s="20" t="s">
        <v>116</v>
      </c>
      <c r="D43" s="46">
        <v>0</v>
      </c>
      <c r="E43" s="46">
        <v>49623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49623</v>
      </c>
      <c r="O43" s="47">
        <f t="shared" si="7"/>
        <v>0.57270303645827325</v>
      </c>
      <c r="P43" s="9"/>
    </row>
    <row r="44" spans="1:16">
      <c r="A44" s="12"/>
      <c r="B44" s="25">
        <v>342.1</v>
      </c>
      <c r="C44" s="20" t="s">
        <v>51</v>
      </c>
      <c r="D44" s="46">
        <v>272964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272964</v>
      </c>
      <c r="O44" s="47">
        <f t="shared" si="7"/>
        <v>3.1502994910383508</v>
      </c>
      <c r="P44" s="9"/>
    </row>
    <row r="45" spans="1:16">
      <c r="A45" s="12"/>
      <c r="B45" s="25">
        <v>342.2</v>
      </c>
      <c r="C45" s="20" t="s">
        <v>52</v>
      </c>
      <c r="D45" s="46">
        <v>10352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10352</v>
      </c>
      <c r="O45" s="47">
        <f t="shared" si="7"/>
        <v>0.11947326508707745</v>
      </c>
      <c r="P45" s="9"/>
    </row>
    <row r="46" spans="1:16">
      <c r="A46" s="12"/>
      <c r="B46" s="25">
        <v>342.6</v>
      </c>
      <c r="C46" s="20" t="s">
        <v>53</v>
      </c>
      <c r="D46" s="46">
        <v>2846047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2846047</v>
      </c>
      <c r="O46" s="47">
        <f t="shared" si="7"/>
        <v>32.846457465347903</v>
      </c>
      <c r="P46" s="9"/>
    </row>
    <row r="47" spans="1:16">
      <c r="A47" s="12"/>
      <c r="B47" s="25">
        <v>342.9</v>
      </c>
      <c r="C47" s="20" t="s">
        <v>54</v>
      </c>
      <c r="D47" s="46">
        <v>7269569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7269569</v>
      </c>
      <c r="O47" s="47">
        <f t="shared" si="7"/>
        <v>83.898680854501592</v>
      </c>
      <c r="P47" s="9"/>
    </row>
    <row r="48" spans="1:16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29877366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29877366</v>
      </c>
      <c r="O48" s="47">
        <f t="shared" si="7"/>
        <v>344.81708541553661</v>
      </c>
      <c r="P48" s="9"/>
    </row>
    <row r="49" spans="1:16">
      <c r="A49" s="12"/>
      <c r="B49" s="25">
        <v>343.4</v>
      </c>
      <c r="C49" s="20" t="s">
        <v>56</v>
      </c>
      <c r="D49" s="46">
        <v>7249</v>
      </c>
      <c r="E49" s="46">
        <v>0</v>
      </c>
      <c r="F49" s="46">
        <v>0</v>
      </c>
      <c r="G49" s="46">
        <v>0</v>
      </c>
      <c r="H49" s="46">
        <v>0</v>
      </c>
      <c r="I49" s="46">
        <v>7486965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7494214</v>
      </c>
      <c r="O49" s="47">
        <f t="shared" si="7"/>
        <v>86.491326878022321</v>
      </c>
      <c r="P49" s="9"/>
    </row>
    <row r="50" spans="1:16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18659895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18659895</v>
      </c>
      <c r="O50" s="47">
        <f t="shared" si="7"/>
        <v>215.35534986785464</v>
      </c>
      <c r="P50" s="9"/>
    </row>
    <row r="51" spans="1:16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2268958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2268958</v>
      </c>
      <c r="O51" s="47">
        <f t="shared" si="7"/>
        <v>26.186226874559996</v>
      </c>
      <c r="P51" s="9"/>
    </row>
    <row r="52" spans="1:16">
      <c r="A52" s="12"/>
      <c r="B52" s="25">
        <v>343.7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2291752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2291752</v>
      </c>
      <c r="O52" s="47">
        <f t="shared" si="7"/>
        <v>26.449294262928895</v>
      </c>
      <c r="P52" s="9"/>
    </row>
    <row r="53" spans="1:16">
      <c r="A53" s="12"/>
      <c r="B53" s="25">
        <v>343.8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129964</v>
      </c>
      <c r="I53" s="46">
        <v>244139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374103</v>
      </c>
      <c r="O53" s="47">
        <f t="shared" si="7"/>
        <v>4.3175528292958782</v>
      </c>
      <c r="P53" s="9"/>
    </row>
    <row r="54" spans="1:16">
      <c r="A54" s="12"/>
      <c r="B54" s="25">
        <v>343.9</v>
      </c>
      <c r="C54" s="20" t="s">
        <v>61</v>
      </c>
      <c r="D54" s="46">
        <v>135530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135530</v>
      </c>
      <c r="O54" s="47">
        <f t="shared" si="7"/>
        <v>1.564162636906067</v>
      </c>
      <c r="P54" s="9"/>
    </row>
    <row r="55" spans="1:16">
      <c r="A55" s="12"/>
      <c r="B55" s="25">
        <v>344.5</v>
      </c>
      <c r="C55" s="20" t="s">
        <v>117</v>
      </c>
      <c r="D55" s="46">
        <v>438026</v>
      </c>
      <c r="E55" s="46">
        <v>737550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1175576</v>
      </c>
      <c r="O55" s="47">
        <f t="shared" si="7"/>
        <v>13.567417221600286</v>
      </c>
      <c r="P55" s="9"/>
    </row>
    <row r="56" spans="1:16">
      <c r="A56" s="12"/>
      <c r="B56" s="25">
        <v>347.1</v>
      </c>
      <c r="C56" s="20" t="s">
        <v>62</v>
      </c>
      <c r="D56" s="46">
        <v>280497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280497</v>
      </c>
      <c r="O56" s="47">
        <f t="shared" si="7"/>
        <v>3.2372384502637135</v>
      </c>
      <c r="P56" s="9"/>
    </row>
    <row r="57" spans="1:16">
      <c r="A57" s="12"/>
      <c r="B57" s="25">
        <v>347.2</v>
      </c>
      <c r="C57" s="20" t="s">
        <v>63</v>
      </c>
      <c r="D57" s="46">
        <v>2564514</v>
      </c>
      <c r="E57" s="46">
        <v>1033670</v>
      </c>
      <c r="F57" s="46">
        <v>0</v>
      </c>
      <c r="G57" s="46">
        <v>0</v>
      </c>
      <c r="H57" s="46">
        <v>0</v>
      </c>
      <c r="I57" s="46">
        <v>2344210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5942394</v>
      </c>
      <c r="O57" s="47">
        <f t="shared" si="7"/>
        <v>68.581647373827138</v>
      </c>
      <c r="P57" s="9"/>
    </row>
    <row r="58" spans="1:16">
      <c r="A58" s="12"/>
      <c r="B58" s="25">
        <v>347.9</v>
      </c>
      <c r="C58" s="20" t="s">
        <v>64</v>
      </c>
      <c r="D58" s="46">
        <v>0</v>
      </c>
      <c r="E58" s="46">
        <v>1473536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1473536</v>
      </c>
      <c r="O58" s="47">
        <f t="shared" si="7"/>
        <v>17.006197560215586</v>
      </c>
      <c r="P58" s="9"/>
    </row>
    <row r="59" spans="1:16">
      <c r="A59" s="12"/>
      <c r="B59" s="25">
        <v>349</v>
      </c>
      <c r="C59" s="20" t="s">
        <v>1</v>
      </c>
      <c r="D59" s="46">
        <v>7999500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7999500</v>
      </c>
      <c r="O59" s="47">
        <f t="shared" si="7"/>
        <v>92.322873267395295</v>
      </c>
      <c r="P59" s="9"/>
    </row>
    <row r="60" spans="1:16" ht="15.75">
      <c r="A60" s="29" t="s">
        <v>46</v>
      </c>
      <c r="B60" s="30"/>
      <c r="C60" s="31"/>
      <c r="D60" s="32">
        <f t="shared" ref="D60:M60" si="10">SUM(D61:D64)</f>
        <v>2224743</v>
      </c>
      <c r="E60" s="32">
        <f t="shared" si="10"/>
        <v>185707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75" si="11">SUM(D60:M60)</f>
        <v>2410450</v>
      </c>
      <c r="O60" s="45">
        <f t="shared" si="7"/>
        <v>27.819197433263703</v>
      </c>
      <c r="P60" s="10"/>
    </row>
    <row r="61" spans="1:16">
      <c r="A61" s="13"/>
      <c r="B61" s="39">
        <v>351.5</v>
      </c>
      <c r="C61" s="21" t="s">
        <v>67</v>
      </c>
      <c r="D61" s="46">
        <v>907487</v>
      </c>
      <c r="E61" s="46">
        <v>185707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1093194</v>
      </c>
      <c r="O61" s="47">
        <f t="shared" si="7"/>
        <v>12.61663992983023</v>
      </c>
      <c r="P61" s="9"/>
    </row>
    <row r="62" spans="1:16">
      <c r="A62" s="13"/>
      <c r="B62" s="39">
        <v>352</v>
      </c>
      <c r="C62" s="21" t="s">
        <v>68</v>
      </c>
      <c r="D62" s="46">
        <v>78077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78077</v>
      </c>
      <c r="O62" s="47">
        <f t="shared" si="7"/>
        <v>0.9010929403210729</v>
      </c>
      <c r="P62" s="9"/>
    </row>
    <row r="63" spans="1:16">
      <c r="A63" s="13"/>
      <c r="B63" s="39">
        <v>354</v>
      </c>
      <c r="C63" s="21" t="s">
        <v>69</v>
      </c>
      <c r="D63" s="46">
        <v>713710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713710</v>
      </c>
      <c r="O63" s="47">
        <f t="shared" si="7"/>
        <v>8.2369845464932432</v>
      </c>
      <c r="P63" s="9"/>
    </row>
    <row r="64" spans="1:16">
      <c r="A64" s="13"/>
      <c r="B64" s="39">
        <v>355</v>
      </c>
      <c r="C64" s="21" t="s">
        <v>103</v>
      </c>
      <c r="D64" s="46">
        <v>525469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525469</v>
      </c>
      <c r="O64" s="47">
        <f t="shared" si="7"/>
        <v>6.0644800166191555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SUM(D66:D71)</f>
        <v>1150296</v>
      </c>
      <c r="E65" s="32">
        <f t="shared" si="12"/>
        <v>1849210</v>
      </c>
      <c r="F65" s="32">
        <f t="shared" si="12"/>
        <v>22331</v>
      </c>
      <c r="G65" s="32">
        <f t="shared" si="12"/>
        <v>850831</v>
      </c>
      <c r="H65" s="32">
        <f t="shared" si="12"/>
        <v>37169</v>
      </c>
      <c r="I65" s="32">
        <f t="shared" si="12"/>
        <v>1221822</v>
      </c>
      <c r="J65" s="32">
        <f t="shared" si="12"/>
        <v>561275</v>
      </c>
      <c r="K65" s="32">
        <f t="shared" si="12"/>
        <v>78137846</v>
      </c>
      <c r="L65" s="32">
        <f t="shared" si="12"/>
        <v>0</v>
      </c>
      <c r="M65" s="32">
        <f t="shared" si="12"/>
        <v>0</v>
      </c>
      <c r="N65" s="32">
        <f t="shared" si="11"/>
        <v>83830780</v>
      </c>
      <c r="O65" s="45">
        <f t="shared" si="7"/>
        <v>967.49777834200836</v>
      </c>
      <c r="P65" s="10"/>
    </row>
    <row r="66" spans="1:119">
      <c r="A66" s="12"/>
      <c r="B66" s="25">
        <v>361.1</v>
      </c>
      <c r="C66" s="20" t="s">
        <v>70</v>
      </c>
      <c r="D66" s="46">
        <v>514552</v>
      </c>
      <c r="E66" s="46">
        <v>155875</v>
      </c>
      <c r="F66" s="46">
        <v>22331</v>
      </c>
      <c r="G66" s="46">
        <v>269302</v>
      </c>
      <c r="H66" s="46">
        <v>37169</v>
      </c>
      <c r="I66" s="46">
        <v>901349</v>
      </c>
      <c r="J66" s="46">
        <v>344950</v>
      </c>
      <c r="K66" s="46">
        <v>50688433</v>
      </c>
      <c r="L66" s="46">
        <v>0</v>
      </c>
      <c r="M66" s="46">
        <v>0</v>
      </c>
      <c r="N66" s="46">
        <f t="shared" si="11"/>
        <v>52933961</v>
      </c>
      <c r="O66" s="47">
        <f t="shared" si="7"/>
        <v>610.91510381201886</v>
      </c>
      <c r="P66" s="9"/>
    </row>
    <row r="67" spans="1:119">
      <c r="A67" s="12"/>
      <c r="B67" s="25">
        <v>362</v>
      </c>
      <c r="C67" s="20" t="s">
        <v>71</v>
      </c>
      <c r="D67" s="46">
        <v>0</v>
      </c>
      <c r="E67" s="46">
        <v>1489383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1489383</v>
      </c>
      <c r="O67" s="47">
        <f t="shared" si="7"/>
        <v>17.189089062518033</v>
      </c>
      <c r="P67" s="9"/>
    </row>
    <row r="68" spans="1:119">
      <c r="A68" s="12"/>
      <c r="B68" s="25">
        <v>364</v>
      </c>
      <c r="C68" s="20" t="s">
        <v>118</v>
      </c>
      <c r="D68" s="46">
        <v>153653</v>
      </c>
      <c r="E68" s="46">
        <v>0</v>
      </c>
      <c r="F68" s="46">
        <v>0</v>
      </c>
      <c r="G68" s="46">
        <v>0</v>
      </c>
      <c r="H68" s="46">
        <v>0</v>
      </c>
      <c r="I68" s="46">
        <v>11350</v>
      </c>
      <c r="J68" s="46">
        <v>48715</v>
      </c>
      <c r="K68" s="46">
        <v>0</v>
      </c>
      <c r="L68" s="46">
        <v>0</v>
      </c>
      <c r="M68" s="46">
        <v>0</v>
      </c>
      <c r="N68" s="46">
        <f t="shared" si="11"/>
        <v>213718</v>
      </c>
      <c r="O68" s="47">
        <f t="shared" si="7"/>
        <v>2.4665366371599711</v>
      </c>
      <c r="P68" s="9"/>
    </row>
    <row r="69" spans="1:119">
      <c r="A69" s="12"/>
      <c r="B69" s="25">
        <v>366</v>
      </c>
      <c r="C69" s="20" t="s">
        <v>73</v>
      </c>
      <c r="D69" s="46">
        <v>857</v>
      </c>
      <c r="E69" s="46">
        <v>194530</v>
      </c>
      <c r="F69" s="46">
        <v>0</v>
      </c>
      <c r="G69" s="46">
        <v>529773</v>
      </c>
      <c r="H69" s="46">
        <v>0</v>
      </c>
      <c r="I69" s="46">
        <v>198285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923445</v>
      </c>
      <c r="O69" s="47">
        <f t="shared" ref="O69:O75" si="13">(N69/O$77)</f>
        <v>10.657553060117488</v>
      </c>
      <c r="P69" s="9"/>
    </row>
    <row r="70" spans="1:119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27449413</v>
      </c>
      <c r="L70" s="46">
        <v>0</v>
      </c>
      <c r="M70" s="46">
        <v>0</v>
      </c>
      <c r="N70" s="46">
        <f t="shared" si="11"/>
        <v>27449413</v>
      </c>
      <c r="O70" s="47">
        <f t="shared" si="13"/>
        <v>316.79588445070226</v>
      </c>
      <c r="P70" s="9"/>
    </row>
    <row r="71" spans="1:119">
      <c r="A71" s="12"/>
      <c r="B71" s="25">
        <v>369.9</v>
      </c>
      <c r="C71" s="20" t="s">
        <v>75</v>
      </c>
      <c r="D71" s="46">
        <v>481234</v>
      </c>
      <c r="E71" s="46">
        <v>9422</v>
      </c>
      <c r="F71" s="46">
        <v>0</v>
      </c>
      <c r="G71" s="46">
        <v>51756</v>
      </c>
      <c r="H71" s="46">
        <v>0</v>
      </c>
      <c r="I71" s="46">
        <v>110838</v>
      </c>
      <c r="J71" s="46">
        <v>167610</v>
      </c>
      <c r="K71" s="46">
        <v>0</v>
      </c>
      <c r="L71" s="46">
        <v>0</v>
      </c>
      <c r="M71" s="46">
        <v>0</v>
      </c>
      <c r="N71" s="46">
        <f t="shared" si="11"/>
        <v>820860</v>
      </c>
      <c r="O71" s="47">
        <f t="shared" si="13"/>
        <v>9.4736113194917309</v>
      </c>
      <c r="P71" s="9"/>
    </row>
    <row r="72" spans="1:119" ht="15.75">
      <c r="A72" s="29" t="s">
        <v>47</v>
      </c>
      <c r="B72" s="30"/>
      <c r="C72" s="31"/>
      <c r="D72" s="32">
        <f t="shared" ref="D72:M72" si="14">SUM(D73:D74)</f>
        <v>21000</v>
      </c>
      <c r="E72" s="32">
        <f t="shared" si="14"/>
        <v>8602328</v>
      </c>
      <c r="F72" s="32">
        <f t="shared" si="14"/>
        <v>21229500</v>
      </c>
      <c r="G72" s="32">
        <f t="shared" si="14"/>
        <v>0</v>
      </c>
      <c r="H72" s="32">
        <f t="shared" si="14"/>
        <v>0</v>
      </c>
      <c r="I72" s="32">
        <f t="shared" si="14"/>
        <v>510600</v>
      </c>
      <c r="J72" s="32">
        <f t="shared" si="14"/>
        <v>17735900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1"/>
        <v>48099328</v>
      </c>
      <c r="O72" s="45">
        <f t="shared" si="13"/>
        <v>555.11821528731525</v>
      </c>
      <c r="P72" s="9"/>
    </row>
    <row r="73" spans="1:119">
      <c r="A73" s="12"/>
      <c r="B73" s="25">
        <v>381</v>
      </c>
      <c r="C73" s="20" t="s">
        <v>76</v>
      </c>
      <c r="D73" s="46">
        <v>21000</v>
      </c>
      <c r="E73" s="46">
        <v>8602328</v>
      </c>
      <c r="F73" s="46">
        <v>8669500</v>
      </c>
      <c r="G73" s="46">
        <v>0</v>
      </c>
      <c r="H73" s="46">
        <v>0</v>
      </c>
      <c r="I73" s="46">
        <v>510600</v>
      </c>
      <c r="J73" s="46">
        <v>17735900</v>
      </c>
      <c r="K73" s="46">
        <v>0</v>
      </c>
      <c r="L73" s="46">
        <v>0</v>
      </c>
      <c r="M73" s="46">
        <v>0</v>
      </c>
      <c r="N73" s="46">
        <f t="shared" si="11"/>
        <v>35539328</v>
      </c>
      <c r="O73" s="47">
        <f t="shared" si="13"/>
        <v>410.16224450933095</v>
      </c>
      <c r="P73" s="9"/>
    </row>
    <row r="74" spans="1:119" ht="15.75" thickBot="1">
      <c r="A74" s="12"/>
      <c r="B74" s="25">
        <v>385</v>
      </c>
      <c r="C74" s="20" t="s">
        <v>77</v>
      </c>
      <c r="D74" s="46">
        <v>0</v>
      </c>
      <c r="E74" s="46">
        <v>0</v>
      </c>
      <c r="F74" s="46">
        <v>12560000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12560000</v>
      </c>
      <c r="O74" s="47">
        <f t="shared" si="13"/>
        <v>144.95597077798425</v>
      </c>
      <c r="P74" s="9"/>
    </row>
    <row r="75" spans="1:119" ht="16.5" thickBot="1">
      <c r="A75" s="14" t="s">
        <v>65</v>
      </c>
      <c r="B75" s="23"/>
      <c r="C75" s="22"/>
      <c r="D75" s="15">
        <f t="shared" ref="D75:M75" si="15">SUM(D5,D16,D27,D41,D60,D65,D72)</f>
        <v>134378061</v>
      </c>
      <c r="E75" s="15">
        <f t="shared" si="15"/>
        <v>39072650</v>
      </c>
      <c r="F75" s="15">
        <f t="shared" si="15"/>
        <v>26247639</v>
      </c>
      <c r="G75" s="15">
        <f t="shared" si="15"/>
        <v>12211316</v>
      </c>
      <c r="H75" s="15">
        <f t="shared" si="15"/>
        <v>167133</v>
      </c>
      <c r="I75" s="15">
        <f t="shared" si="15"/>
        <v>65824398</v>
      </c>
      <c r="J75" s="15">
        <f t="shared" si="15"/>
        <v>43823731</v>
      </c>
      <c r="K75" s="15">
        <f t="shared" si="15"/>
        <v>78137846</v>
      </c>
      <c r="L75" s="15">
        <f t="shared" si="15"/>
        <v>0</v>
      </c>
      <c r="M75" s="15">
        <f t="shared" si="15"/>
        <v>0</v>
      </c>
      <c r="N75" s="15">
        <f t="shared" si="11"/>
        <v>399862774</v>
      </c>
      <c r="O75" s="38">
        <f t="shared" si="13"/>
        <v>4614.8484540722702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127</v>
      </c>
      <c r="M77" s="51"/>
      <c r="N77" s="51"/>
      <c r="O77" s="43">
        <v>86647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93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2023-06-09T19:53:04Z</cp:lastPrinted>
  <dcterms:created xsi:type="dcterms:W3CDTF">2000-08-31T21:26:31Z</dcterms:created>
  <dcterms:modified xsi:type="dcterms:W3CDTF">2023-06-09T19:53:06Z</dcterms:modified>
</cp:coreProperties>
</file>