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'2007'!$A$1:$O$29</definedName>
    <definedName name="_xlnm.Print_Area" localSheetId="14">'2008'!$A$1:$O$29</definedName>
    <definedName name="_xlnm.Print_Area" localSheetId="13">'2009'!$A$1:$O$29</definedName>
    <definedName name="_xlnm.Print_Area" localSheetId="12">'2010'!$A$1:$O$29</definedName>
    <definedName name="_xlnm.Print_Area" localSheetId="11">'2011'!$A$1:$O$29</definedName>
    <definedName name="_xlnm.Print_Area" localSheetId="10">'2012'!$A$1:$O$29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25" i="48"/>
  <c r="P25" i="48" s="1"/>
  <c r="O23" i="48"/>
  <c r="P23" i="48" s="1"/>
  <c r="O20" i="48"/>
  <c r="P20" i="48" s="1"/>
  <c r="O16" i="48"/>
  <c r="P16" i="48" s="1"/>
  <c r="O5" i="48"/>
  <c r="P5" i="48" s="1"/>
  <c r="M26" i="47"/>
  <c r="O25" i="47"/>
  <c r="P25" i="47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O22" i="47" s="1"/>
  <c r="P22" i="47" s="1"/>
  <c r="G22" i="47"/>
  <c r="F22" i="47"/>
  <c r="E22" i="47"/>
  <c r="D22" i="47"/>
  <c r="O21" i="47"/>
  <c r="P21" i="47" s="1"/>
  <c r="O20" i="47"/>
  <c r="P20" i="47"/>
  <c r="N19" i="47"/>
  <c r="M19" i="47"/>
  <c r="L19" i="47"/>
  <c r="K19" i="47"/>
  <c r="O19" i="47" s="1"/>
  <c r="P19" i="47" s="1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/>
  <c r="O13" i="47"/>
  <c r="P13" i="47"/>
  <c r="O12" i="47"/>
  <c r="P12" i="47" s="1"/>
  <c r="N11" i="47"/>
  <c r="M11" i="47"/>
  <c r="L11" i="47"/>
  <c r="K11" i="47"/>
  <c r="J11" i="47"/>
  <c r="I11" i="47"/>
  <c r="O11" i="47" s="1"/>
  <c r="P11" i="47" s="1"/>
  <c r="H11" i="47"/>
  <c r="G11" i="47"/>
  <c r="F11" i="47"/>
  <c r="E11" i="47"/>
  <c r="E26" i="47" s="1"/>
  <c r="D11" i="47"/>
  <c r="O10" i="47"/>
  <c r="P10" i="47" s="1"/>
  <c r="O9" i="47"/>
  <c r="P9" i="47" s="1"/>
  <c r="O8" i="47"/>
  <c r="P8" i="47" s="1"/>
  <c r="O7" i="47"/>
  <c r="P7" i="47" s="1"/>
  <c r="O6" i="47"/>
  <c r="P6" i="47"/>
  <c r="N5" i="47"/>
  <c r="N26" i="47" s="1"/>
  <c r="M5" i="47"/>
  <c r="L5" i="47"/>
  <c r="L26" i="47" s="1"/>
  <c r="K5" i="47"/>
  <c r="K26" i="47" s="1"/>
  <c r="J5" i="47"/>
  <c r="J26" i="47" s="1"/>
  <c r="I5" i="47"/>
  <c r="H5" i="47"/>
  <c r="H26" i="47" s="1"/>
  <c r="G5" i="47"/>
  <c r="G26" i="47" s="1"/>
  <c r="F5" i="47"/>
  <c r="F26" i="47" s="1"/>
  <c r="E5" i="47"/>
  <c r="D5" i="47"/>
  <c r="D26" i="47" s="1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1" i="46" s="1"/>
  <c r="O21" i="46" s="1"/>
  <c r="N20" i="46"/>
  <c r="O20" i="46" s="1"/>
  <c r="N19" i="46"/>
  <c r="O19" i="46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/>
  <c r="N16" i="46"/>
  <c r="O16" i="46" s="1"/>
  <c r="N15" i="46"/>
  <c r="O15" i="46"/>
  <c r="M14" i="46"/>
  <c r="L14" i="46"/>
  <c r="K14" i="46"/>
  <c r="J14" i="46"/>
  <c r="J25" i="46" s="1"/>
  <c r="I14" i="46"/>
  <c r="H14" i="46"/>
  <c r="G14" i="46"/>
  <c r="F14" i="46"/>
  <c r="F25" i="46" s="1"/>
  <c r="E14" i="46"/>
  <c r="D14" i="46"/>
  <c r="N13" i="46"/>
  <c r="O13" i="46"/>
  <c r="N12" i="46"/>
  <c r="O12" i="46" s="1"/>
  <c r="M11" i="46"/>
  <c r="L11" i="46"/>
  <c r="N11" i="46" s="1"/>
  <c r="O11" i="46" s="1"/>
  <c r="K11" i="46"/>
  <c r="J11" i="46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/>
  <c r="N6" i="46"/>
  <c r="O6" i="46" s="1"/>
  <c r="M5" i="46"/>
  <c r="M25" i="46" s="1"/>
  <c r="L5" i="46"/>
  <c r="L25" i="46" s="1"/>
  <c r="K5" i="46"/>
  <c r="K25" i="46" s="1"/>
  <c r="J5" i="46"/>
  <c r="I5" i="46"/>
  <c r="I25" i="46" s="1"/>
  <c r="H5" i="46"/>
  <c r="H25" i="46" s="1"/>
  <c r="G5" i="46"/>
  <c r="G25" i="46" s="1"/>
  <c r="F5" i="46"/>
  <c r="E5" i="46"/>
  <c r="E25" i="46" s="1"/>
  <c r="D5" i="46"/>
  <c r="N24" i="45"/>
  <c r="O24" i="45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/>
  <c r="M21" i="45"/>
  <c r="L21" i="45"/>
  <c r="K21" i="45"/>
  <c r="J21" i="45"/>
  <c r="I21" i="45"/>
  <c r="H21" i="45"/>
  <c r="G21" i="45"/>
  <c r="F21" i="45"/>
  <c r="N21" i="45" s="1"/>
  <c r="O21" i="45" s="1"/>
  <c r="E21" i="45"/>
  <c r="D21" i="45"/>
  <c r="N20" i="45"/>
  <c r="O20" i="45"/>
  <c r="N19" i="45"/>
  <c r="O19" i="45" s="1"/>
  <c r="M18" i="45"/>
  <c r="L18" i="45"/>
  <c r="K18" i="45"/>
  <c r="J18" i="45"/>
  <c r="I18" i="45"/>
  <c r="H18" i="45"/>
  <c r="N18" i="45" s="1"/>
  <c r="O18" i="45" s="1"/>
  <c r="G18" i="45"/>
  <c r="F18" i="45"/>
  <c r="E18" i="45"/>
  <c r="D18" i="45"/>
  <c r="N17" i="45"/>
  <c r="O17" i="45" s="1"/>
  <c r="N16" i="45"/>
  <c r="O16" i="45"/>
  <c r="N15" i="45"/>
  <c r="O15" i="45" s="1"/>
  <c r="M14" i="45"/>
  <c r="L14" i="45"/>
  <c r="L25" i="45" s="1"/>
  <c r="K14" i="45"/>
  <c r="J14" i="45"/>
  <c r="I14" i="45"/>
  <c r="H14" i="45"/>
  <c r="H25" i="45" s="1"/>
  <c r="G14" i="45"/>
  <c r="F14" i="45"/>
  <c r="E14" i="45"/>
  <c r="D14" i="45"/>
  <c r="N13" i="45"/>
  <c r="O13" i="45" s="1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 s="1"/>
  <c r="N8" i="45"/>
  <c r="O8" i="45"/>
  <c r="N7" i="45"/>
  <c r="O7" i="45" s="1"/>
  <c r="N6" i="45"/>
  <c r="O6" i="45"/>
  <c r="M5" i="45"/>
  <c r="M25" i="45" s="1"/>
  <c r="L5" i="45"/>
  <c r="K5" i="45"/>
  <c r="K25" i="45" s="1"/>
  <c r="J5" i="45"/>
  <c r="N5" i="45" s="1"/>
  <c r="O5" i="45" s="1"/>
  <c r="I5" i="45"/>
  <c r="I25" i="45" s="1"/>
  <c r="H5" i="45"/>
  <c r="G5" i="45"/>
  <c r="G25" i="45" s="1"/>
  <c r="F5" i="45"/>
  <c r="F25" i="45" s="1"/>
  <c r="E5" i="45"/>
  <c r="E25" i="45" s="1"/>
  <c r="D5" i="45"/>
  <c r="D25" i="45" s="1"/>
  <c r="J25" i="44"/>
  <c r="N24" i="44"/>
  <c r="O24" i="44" s="1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 s="1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 s="1"/>
  <c r="N19" i="44"/>
  <c r="O19" i="44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F25" i="44" s="1"/>
  <c r="E14" i="44"/>
  <c r="D14" i="44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1" i="44" s="1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M25" i="44" s="1"/>
  <c r="L5" i="44"/>
  <c r="L25" i="44" s="1"/>
  <c r="K5" i="44"/>
  <c r="K25" i="44" s="1"/>
  <c r="J5" i="44"/>
  <c r="I5" i="44"/>
  <c r="I25" i="44" s="1"/>
  <c r="H5" i="44"/>
  <c r="H25" i="44" s="1"/>
  <c r="G5" i="44"/>
  <c r="G25" i="44" s="1"/>
  <c r="F5" i="44"/>
  <c r="E5" i="44"/>
  <c r="E25" i="44" s="1"/>
  <c r="D5" i="44"/>
  <c r="D25" i="44" s="1"/>
  <c r="H25" i="43"/>
  <c r="N24" i="43"/>
  <c r="O24" i="43"/>
  <c r="M23" i="43"/>
  <c r="L23" i="43"/>
  <c r="K23" i="43"/>
  <c r="J23" i="43"/>
  <c r="N23" i="43" s="1"/>
  <c r="O23" i="43" s="1"/>
  <c r="I23" i="43"/>
  <c r="H23" i="43"/>
  <c r="G23" i="43"/>
  <c r="F23" i="43"/>
  <c r="E23" i="43"/>
  <c r="D23" i="43"/>
  <c r="N22" i="43"/>
  <c r="O22" i="43"/>
  <c r="M21" i="43"/>
  <c r="L21" i="43"/>
  <c r="K21" i="43"/>
  <c r="J21" i="43"/>
  <c r="N21" i="43" s="1"/>
  <c r="O21" i="43" s="1"/>
  <c r="I21" i="43"/>
  <c r="H21" i="43"/>
  <c r="G21" i="43"/>
  <c r="F21" i="43"/>
  <c r="E21" i="43"/>
  <c r="D21" i="43"/>
  <c r="N20" i="43"/>
  <c r="O20" i="43"/>
  <c r="N19" i="43"/>
  <c r="O19" i="43" s="1"/>
  <c r="M18" i="43"/>
  <c r="L18" i="43"/>
  <c r="N18" i="43" s="1"/>
  <c r="O18" i="43" s="1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M14" i="43"/>
  <c r="L14" i="43"/>
  <c r="L25" i="43" s="1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/>
  <c r="M11" i="43"/>
  <c r="L11" i="43"/>
  <c r="K11" i="43"/>
  <c r="J11" i="43"/>
  <c r="I11" i="43"/>
  <c r="H11" i="43"/>
  <c r="G11" i="43"/>
  <c r="F11" i="43"/>
  <c r="N11" i="43" s="1"/>
  <c r="O11" i="43" s="1"/>
  <c r="E11" i="43"/>
  <c r="D11" i="43"/>
  <c r="N10" i="43"/>
  <c r="O10" i="43"/>
  <c r="N9" i="43"/>
  <c r="O9" i="43" s="1"/>
  <c r="N8" i="43"/>
  <c r="O8" i="43"/>
  <c r="N7" i="43"/>
  <c r="O7" i="43" s="1"/>
  <c r="N6" i="43"/>
  <c r="O6" i="43"/>
  <c r="M5" i="43"/>
  <c r="M25" i="43" s="1"/>
  <c r="L5" i="43"/>
  <c r="K5" i="43"/>
  <c r="K25" i="43" s="1"/>
  <c r="J5" i="43"/>
  <c r="J25" i="43" s="1"/>
  <c r="I5" i="43"/>
  <c r="I25" i="43" s="1"/>
  <c r="H5" i="43"/>
  <c r="G5" i="43"/>
  <c r="G25" i="43" s="1"/>
  <c r="F5" i="43"/>
  <c r="F25" i="43" s="1"/>
  <c r="E5" i="43"/>
  <c r="E25" i="43" s="1"/>
  <c r="D5" i="43"/>
  <c r="D25" i="43" s="1"/>
  <c r="N24" i="42"/>
  <c r="O24" i="42" s="1"/>
  <c r="M23" i="42"/>
  <c r="L23" i="42"/>
  <c r="N23" i="42" s="1"/>
  <c r="O23" i="42" s="1"/>
  <c r="K23" i="42"/>
  <c r="J23" i="42"/>
  <c r="I23" i="42"/>
  <c r="H23" i="42"/>
  <c r="G23" i="42"/>
  <c r="F23" i="42"/>
  <c r="E23" i="42"/>
  <c r="D23" i="42"/>
  <c r="N22" i="42"/>
  <c r="O22" i="42" s="1"/>
  <c r="M21" i="42"/>
  <c r="L21" i="42"/>
  <c r="N21" i="42" s="1"/>
  <c r="O21" i="42" s="1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/>
  <c r="M14" i="42"/>
  <c r="L14" i="42"/>
  <c r="K14" i="42"/>
  <c r="J14" i="42"/>
  <c r="J25" i="42" s="1"/>
  <c r="I14" i="42"/>
  <c r="H14" i="42"/>
  <c r="G14" i="42"/>
  <c r="F14" i="42"/>
  <c r="N14" i="42" s="1"/>
  <c r="O14" i="42" s="1"/>
  <c r="E14" i="42"/>
  <c r="D14" i="42"/>
  <c r="N13" i="42"/>
  <c r="O13" i="42"/>
  <c r="N12" i="42"/>
  <c r="O12" i="42" s="1"/>
  <c r="M11" i="42"/>
  <c r="L11" i="42"/>
  <c r="K11" i="42"/>
  <c r="J11" i="42"/>
  <c r="I11" i="42"/>
  <c r="H11" i="42"/>
  <c r="N11" i="42" s="1"/>
  <c r="O11" i="42" s="1"/>
  <c r="G11" i="42"/>
  <c r="F11" i="42"/>
  <c r="E11" i="42"/>
  <c r="D11" i="42"/>
  <c r="N10" i="42"/>
  <c r="O10" i="42" s="1"/>
  <c r="N9" i="42"/>
  <c r="O9" i="42"/>
  <c r="N8" i="42"/>
  <c r="O8" i="42" s="1"/>
  <c r="N7" i="42"/>
  <c r="O7" i="42"/>
  <c r="N6" i="42"/>
  <c r="O6" i="42" s="1"/>
  <c r="M5" i="42"/>
  <c r="M25" i="42" s="1"/>
  <c r="L5" i="42"/>
  <c r="L25" i="42" s="1"/>
  <c r="K5" i="42"/>
  <c r="K25" i="42" s="1"/>
  <c r="J5" i="42"/>
  <c r="I5" i="42"/>
  <c r="I25" i="42" s="1"/>
  <c r="H5" i="42"/>
  <c r="H25" i="42" s="1"/>
  <c r="G5" i="42"/>
  <c r="G25" i="42" s="1"/>
  <c r="F5" i="42"/>
  <c r="E5" i="42"/>
  <c r="E25" i="42" s="1"/>
  <c r="D5" i="42"/>
  <c r="D25" i="42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N14" i="41" s="1"/>
  <c r="O14" i="41" s="1"/>
  <c r="G14" i="41"/>
  <c r="F14" i="41"/>
  <c r="E14" i="41"/>
  <c r="D14" i="41"/>
  <c r="N13" i="41"/>
  <c r="O13" i="41" s="1"/>
  <c r="N12" i="41"/>
  <c r="O12" i="41"/>
  <c r="M11" i="41"/>
  <c r="L11" i="41"/>
  <c r="K11" i="41"/>
  <c r="J11" i="41"/>
  <c r="N11" i="41" s="1"/>
  <c r="O11" i="41" s="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M25" i="41" s="1"/>
  <c r="L5" i="41"/>
  <c r="L25" i="41" s="1"/>
  <c r="K5" i="41"/>
  <c r="K25" i="41" s="1"/>
  <c r="J5" i="41"/>
  <c r="J25" i="41" s="1"/>
  <c r="I5" i="41"/>
  <c r="I25" i="41" s="1"/>
  <c r="H5" i="41"/>
  <c r="H25" i="41" s="1"/>
  <c r="G5" i="41"/>
  <c r="G25" i="41" s="1"/>
  <c r="F5" i="41"/>
  <c r="N5" i="41" s="1"/>
  <c r="O5" i="41" s="1"/>
  <c r="E5" i="41"/>
  <c r="E25" i="41" s="1"/>
  <c r="D5" i="41"/>
  <c r="D25" i="41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 s="1"/>
  <c r="N16" i="40"/>
  <c r="O16" i="40" s="1"/>
  <c r="N15" i="40"/>
  <c r="O15" i="40" s="1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 s="1"/>
  <c r="N12" i="40"/>
  <c r="O12" i="40" s="1"/>
  <c r="M11" i="40"/>
  <c r="L11" i="40"/>
  <c r="N11" i="40" s="1"/>
  <c r="O11" i="40" s="1"/>
  <c r="K11" i="40"/>
  <c r="J11" i="40"/>
  <c r="I11" i="40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 s="1"/>
  <c r="M5" i="40"/>
  <c r="M25" i="40" s="1"/>
  <c r="L5" i="40"/>
  <c r="L25" i="40" s="1"/>
  <c r="K5" i="40"/>
  <c r="K25" i="40" s="1"/>
  <c r="J5" i="40"/>
  <c r="J25" i="40" s="1"/>
  <c r="I5" i="40"/>
  <c r="I25" i="40" s="1"/>
  <c r="H5" i="40"/>
  <c r="H25" i="40" s="1"/>
  <c r="G5" i="40"/>
  <c r="G25" i="40" s="1"/>
  <c r="F5" i="40"/>
  <c r="F25" i="40" s="1"/>
  <c r="E5" i="40"/>
  <c r="E25" i="40" s="1"/>
  <c r="D5" i="40"/>
  <c r="N24" i="39"/>
  <c r="O24" i="39" s="1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I25" i="39" s="1"/>
  <c r="H14" i="39"/>
  <c r="G14" i="39"/>
  <c r="F14" i="39"/>
  <c r="E14" i="39"/>
  <c r="D14" i="39"/>
  <c r="N14" i="39" s="1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25" i="39" s="1"/>
  <c r="L5" i="39"/>
  <c r="L25" i="39" s="1"/>
  <c r="K5" i="39"/>
  <c r="K25" i="39"/>
  <c r="J5" i="39"/>
  <c r="J25" i="39" s="1"/>
  <c r="I5" i="39"/>
  <c r="H5" i="39"/>
  <c r="G5" i="39"/>
  <c r="G25" i="39"/>
  <c r="F5" i="39"/>
  <c r="E5" i="39"/>
  <c r="E25" i="39" s="1"/>
  <c r="D5" i="39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 s="1"/>
  <c r="M21" i="38"/>
  <c r="L21" i="38"/>
  <c r="K21" i="38"/>
  <c r="J21" i="38"/>
  <c r="J25" i="38" s="1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N14" i="38" s="1"/>
  <c r="O14" i="38" s="1"/>
  <c r="D14" i="38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 s="1"/>
  <c r="N9" i="38"/>
  <c r="O9" i="38" s="1"/>
  <c r="N8" i="38"/>
  <c r="O8" i="38"/>
  <c r="N7" i="38"/>
  <c r="O7" i="38" s="1"/>
  <c r="N6" i="38"/>
  <c r="O6" i="38" s="1"/>
  <c r="M5" i="38"/>
  <c r="M25" i="38"/>
  <c r="L5" i="38"/>
  <c r="L25" i="38" s="1"/>
  <c r="K5" i="38"/>
  <c r="K25" i="38" s="1"/>
  <c r="J5" i="38"/>
  <c r="I5" i="38"/>
  <c r="I25" i="38" s="1"/>
  <c r="H5" i="38"/>
  <c r="H25" i="38" s="1"/>
  <c r="G5" i="38"/>
  <c r="G25" i="38"/>
  <c r="F5" i="38"/>
  <c r="F25" i="38" s="1"/>
  <c r="E5" i="38"/>
  <c r="E25" i="38"/>
  <c r="D5" i="38"/>
  <c r="N5" i="38" s="1"/>
  <c r="O5" i="38" s="1"/>
  <c r="N24" i="37"/>
  <c r="O24" i="37" s="1"/>
  <c r="M23" i="37"/>
  <c r="L23" i="37"/>
  <c r="K23" i="37"/>
  <c r="J23" i="37"/>
  <c r="I23" i="37"/>
  <c r="I25" i="37" s="1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H21" i="37"/>
  <c r="G21" i="37"/>
  <c r="F21" i="37"/>
  <c r="N21" i="37" s="1"/>
  <c r="O21" i="37" s="1"/>
  <c r="E21" i="37"/>
  <c r="D21" i="37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D25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M25" i="37" s="1"/>
  <c r="L5" i="37"/>
  <c r="L25" i="37" s="1"/>
  <c r="K5" i="37"/>
  <c r="K25" i="37"/>
  <c r="J5" i="37"/>
  <c r="J25" i="37" s="1"/>
  <c r="I5" i="37"/>
  <c r="H5" i="37"/>
  <c r="H25" i="37"/>
  <c r="G5" i="37"/>
  <c r="N5" i="37" s="1"/>
  <c r="O5" i="37" s="1"/>
  <c r="F5" i="37"/>
  <c r="F25" i="37" s="1"/>
  <c r="E5" i="37"/>
  <c r="E25" i="37" s="1"/>
  <c r="D5" i="37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N21" i="36" s="1"/>
  <c r="O21" i="36" s="1"/>
  <c r="K21" i="36"/>
  <c r="J21" i="36"/>
  <c r="I21" i="36"/>
  <c r="H21" i="36"/>
  <c r="G21" i="36"/>
  <c r="F21" i="36"/>
  <c r="E21" i="36"/>
  <c r="D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D25" i="36" s="1"/>
  <c r="N17" i="36"/>
  <c r="O17" i="36" s="1"/>
  <c r="N16" i="36"/>
  <c r="O16" i="36" s="1"/>
  <c r="N15" i="36"/>
  <c r="O15" i="36" s="1"/>
  <c r="M14" i="36"/>
  <c r="L14" i="36"/>
  <c r="K14" i="36"/>
  <c r="J14" i="36"/>
  <c r="N14" i="36" s="1"/>
  <c r="O14" i="36" s="1"/>
  <c r="I14" i="36"/>
  <c r="H14" i="36"/>
  <c r="G14" i="36"/>
  <c r="F14" i="36"/>
  <c r="E14" i="36"/>
  <c r="D14" i="36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/>
  <c r="O11" i="36" s="1"/>
  <c r="N10" i="36"/>
  <c r="O10" i="36" s="1"/>
  <c r="N9" i="36"/>
  <c r="O9" i="36"/>
  <c r="N8" i="36"/>
  <c r="O8" i="36"/>
  <c r="N7" i="36"/>
  <c r="O7" i="36"/>
  <c r="N6" i="36"/>
  <c r="O6" i="36"/>
  <c r="M5" i="36"/>
  <c r="M25" i="36" s="1"/>
  <c r="L5" i="36"/>
  <c r="L25" i="36" s="1"/>
  <c r="K5" i="36"/>
  <c r="K25" i="36"/>
  <c r="J5" i="36"/>
  <c r="J25" i="36" s="1"/>
  <c r="I5" i="36"/>
  <c r="I25" i="36" s="1"/>
  <c r="H5" i="36"/>
  <c r="H25" i="36" s="1"/>
  <c r="G5" i="36"/>
  <c r="G25" i="36"/>
  <c r="F5" i="36"/>
  <c r="F25" i="36" s="1"/>
  <c r="E5" i="36"/>
  <c r="E25" i="36"/>
  <c r="D5" i="36"/>
  <c r="N5" i="36" s="1"/>
  <c r="O5" i="36" s="1"/>
  <c r="N24" i="35"/>
  <c r="O24" i="35"/>
  <c r="M23" i="35"/>
  <c r="L23" i="35"/>
  <c r="K23" i="35"/>
  <c r="N23" i="35" s="1"/>
  <c r="O23" i="35" s="1"/>
  <c r="J23" i="35"/>
  <c r="I23" i="35"/>
  <c r="H23" i="35"/>
  <c r="G23" i="35"/>
  <c r="F23" i="35"/>
  <c r="E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 s="1"/>
  <c r="M14" i="35"/>
  <c r="L14" i="35"/>
  <c r="K14" i="35"/>
  <c r="J14" i="35"/>
  <c r="J25" i="35" s="1"/>
  <c r="I14" i="35"/>
  <c r="H14" i="35"/>
  <c r="G14" i="35"/>
  <c r="F14" i="35"/>
  <c r="E14" i="35"/>
  <c r="D14" i="35"/>
  <c r="N13" i="35"/>
  <c r="O13" i="35" s="1"/>
  <c r="N12" i="35"/>
  <c r="O12" i="35" s="1"/>
  <c r="M11" i="35"/>
  <c r="L11" i="35"/>
  <c r="K11" i="35"/>
  <c r="J11" i="35"/>
  <c r="I11" i="35"/>
  <c r="H11" i="35"/>
  <c r="G11" i="35"/>
  <c r="N11" i="35" s="1"/>
  <c r="O11" i="35" s="1"/>
  <c r="F11" i="35"/>
  <c r="E11" i="35"/>
  <c r="D11" i="35"/>
  <c r="N10" i="35"/>
  <c r="O10" i="35" s="1"/>
  <c r="N9" i="35"/>
  <c r="O9" i="35"/>
  <c r="N8" i="35"/>
  <c r="O8" i="35" s="1"/>
  <c r="N7" i="35"/>
  <c r="O7" i="35" s="1"/>
  <c r="N6" i="35"/>
  <c r="O6" i="35" s="1"/>
  <c r="M5" i="35"/>
  <c r="M25" i="35"/>
  <c r="L5" i="35"/>
  <c r="L25" i="35" s="1"/>
  <c r="K5" i="35"/>
  <c r="J5" i="35"/>
  <c r="I5" i="35"/>
  <c r="I25" i="35"/>
  <c r="H5" i="35"/>
  <c r="H25" i="35"/>
  <c r="G5" i="35"/>
  <c r="G25" i="35" s="1"/>
  <c r="F5" i="35"/>
  <c r="F25" i="35"/>
  <c r="E5" i="35"/>
  <c r="E25" i="35" s="1"/>
  <c r="D5" i="35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G25" i="34" s="1"/>
  <c r="F14" i="34"/>
  <c r="E14" i="34"/>
  <c r="D14" i="34"/>
  <c r="N14" i="34" s="1"/>
  <c r="O14" i="34" s="1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25" i="34" s="1"/>
  <c r="L5" i="34"/>
  <c r="L25" i="34" s="1"/>
  <c r="K5" i="34"/>
  <c r="K25" i="34" s="1"/>
  <c r="J5" i="34"/>
  <c r="J25" i="34" s="1"/>
  <c r="I5" i="34"/>
  <c r="I25" i="34" s="1"/>
  <c r="H5" i="34"/>
  <c r="H25" i="34" s="1"/>
  <c r="G5" i="34"/>
  <c r="F5" i="34"/>
  <c r="F25" i="34"/>
  <c r="E5" i="34"/>
  <c r="E25" i="34" s="1"/>
  <c r="D5" i="34"/>
  <c r="D25" i="34"/>
  <c r="E23" i="33"/>
  <c r="F23" i="33"/>
  <c r="G23" i="33"/>
  <c r="H23" i="33"/>
  <c r="I23" i="33"/>
  <c r="J23" i="33"/>
  <c r="K23" i="33"/>
  <c r="L23" i="33"/>
  <c r="M23" i="33"/>
  <c r="M25" i="33" s="1"/>
  <c r="D23" i="33"/>
  <c r="E21" i="33"/>
  <c r="F21" i="33"/>
  <c r="G21" i="33"/>
  <c r="H21" i="33"/>
  <c r="I21" i="33"/>
  <c r="J21" i="33"/>
  <c r="K21" i="33"/>
  <c r="L21" i="33"/>
  <c r="L25" i="33" s="1"/>
  <c r="M21" i="33"/>
  <c r="E18" i="33"/>
  <c r="F18" i="33"/>
  <c r="G18" i="33"/>
  <c r="H18" i="33"/>
  <c r="I18" i="33"/>
  <c r="J18" i="33"/>
  <c r="K18" i="33"/>
  <c r="L18" i="33"/>
  <c r="M18" i="33"/>
  <c r="E14" i="33"/>
  <c r="F14" i="33"/>
  <c r="N14" i="33" s="1"/>
  <c r="O14" i="33" s="1"/>
  <c r="G14" i="33"/>
  <c r="H14" i="33"/>
  <c r="I14" i="33"/>
  <c r="J14" i="33"/>
  <c r="K14" i="33"/>
  <c r="L14" i="33"/>
  <c r="M14" i="33"/>
  <c r="E11" i="33"/>
  <c r="F11" i="33"/>
  <c r="G11" i="33"/>
  <c r="H11" i="33"/>
  <c r="I11" i="33"/>
  <c r="J11" i="33"/>
  <c r="K11" i="33"/>
  <c r="L11" i="33"/>
  <c r="M11" i="33"/>
  <c r="E5" i="33"/>
  <c r="E25" i="33" s="1"/>
  <c r="F5" i="33"/>
  <c r="F25" i="33" s="1"/>
  <c r="G5" i="33"/>
  <c r="G25" i="33"/>
  <c r="H5" i="33"/>
  <c r="H25" i="33" s="1"/>
  <c r="I5" i="33"/>
  <c r="I25" i="33"/>
  <c r="J5" i="33"/>
  <c r="J25" i="33"/>
  <c r="K5" i="33"/>
  <c r="K25" i="33"/>
  <c r="L5" i="33"/>
  <c r="M5" i="33"/>
  <c r="D21" i="33"/>
  <c r="N21" i="33" s="1"/>
  <c r="O21" i="33" s="1"/>
  <c r="D18" i="33"/>
  <c r="D25" i="33" s="1"/>
  <c r="D14" i="33"/>
  <c r="D11" i="33"/>
  <c r="N11" i="33" s="1"/>
  <c r="O11" i="33" s="1"/>
  <c r="D5" i="33"/>
  <c r="N24" i="33"/>
  <c r="O24" i="33" s="1"/>
  <c r="N22" i="33"/>
  <c r="O22" i="33" s="1"/>
  <c r="N20" i="33"/>
  <c r="O20" i="33" s="1"/>
  <c r="N19" i="33"/>
  <c r="O19" i="33" s="1"/>
  <c r="N13" i="33"/>
  <c r="O13" i="33" s="1"/>
  <c r="N7" i="33"/>
  <c r="O7" i="33" s="1"/>
  <c r="N8" i="33"/>
  <c r="O8" i="33" s="1"/>
  <c r="N9" i="33"/>
  <c r="O9" i="33" s="1"/>
  <c r="N10" i="33"/>
  <c r="O10" i="33" s="1"/>
  <c r="N6" i="33"/>
  <c r="O6" i="33" s="1"/>
  <c r="N15" i="33"/>
  <c r="O15" i="33" s="1"/>
  <c r="N16" i="33"/>
  <c r="O16" i="33" s="1"/>
  <c r="N17" i="33"/>
  <c r="O17" i="33" s="1"/>
  <c r="N12" i="33"/>
  <c r="O12" i="33" s="1"/>
  <c r="N5" i="34"/>
  <c r="O5" i="34" s="1"/>
  <c r="N5" i="33"/>
  <c r="O5" i="33" s="1"/>
  <c r="D25" i="38"/>
  <c r="F25" i="39"/>
  <c r="N5" i="35"/>
  <c r="O5" i="35"/>
  <c r="N21" i="41"/>
  <c r="O21" i="41"/>
  <c r="N23" i="41"/>
  <c r="O23" i="41"/>
  <c r="N18" i="42"/>
  <c r="O18" i="42"/>
  <c r="N5" i="43"/>
  <c r="O5" i="43" s="1"/>
  <c r="N14" i="44"/>
  <c r="O14" i="44"/>
  <c r="N11" i="45"/>
  <c r="O11" i="45"/>
  <c r="O27" i="48" l="1"/>
  <c r="P27" i="48" s="1"/>
  <c r="N25" i="33"/>
  <c r="O25" i="33" s="1"/>
  <c r="N25" i="44"/>
  <c r="O25" i="44" s="1"/>
  <c r="N25" i="38"/>
  <c r="O25" i="38" s="1"/>
  <c r="N25" i="43"/>
  <c r="O25" i="43" s="1"/>
  <c r="N25" i="34"/>
  <c r="O25" i="34" s="1"/>
  <c r="N25" i="36"/>
  <c r="O25" i="36" s="1"/>
  <c r="N25" i="46"/>
  <c r="O25" i="46" s="1"/>
  <c r="N25" i="42"/>
  <c r="O25" i="42" s="1"/>
  <c r="N14" i="46"/>
  <c r="O14" i="46" s="1"/>
  <c r="N5" i="44"/>
  <c r="O5" i="44" s="1"/>
  <c r="D25" i="39"/>
  <c r="D25" i="35"/>
  <c r="K25" i="35"/>
  <c r="N5" i="39"/>
  <c r="O5" i="39" s="1"/>
  <c r="O5" i="47"/>
  <c r="P5" i="47" s="1"/>
  <c r="N23" i="33"/>
  <c r="O23" i="33" s="1"/>
  <c r="F25" i="41"/>
  <c r="N25" i="41" s="1"/>
  <c r="O25" i="41" s="1"/>
  <c r="N14" i="45"/>
  <c r="O14" i="45" s="1"/>
  <c r="N14" i="35"/>
  <c r="O14" i="35" s="1"/>
  <c r="N18" i="33"/>
  <c r="O18" i="33" s="1"/>
  <c r="N18" i="36"/>
  <c r="O18" i="36" s="1"/>
  <c r="N18" i="37"/>
  <c r="O18" i="37" s="1"/>
  <c r="D25" i="40"/>
  <c r="N25" i="40" s="1"/>
  <c r="O25" i="40" s="1"/>
  <c r="N5" i="42"/>
  <c r="O5" i="42" s="1"/>
  <c r="F25" i="42"/>
  <c r="J25" i="45"/>
  <c r="N25" i="45" s="1"/>
  <c r="O25" i="45" s="1"/>
  <c r="G25" i="37"/>
  <c r="N25" i="37" s="1"/>
  <c r="O25" i="37" s="1"/>
  <c r="H25" i="39"/>
  <c r="I26" i="47"/>
  <c r="O26" i="47" s="1"/>
  <c r="P26" i="47" s="1"/>
  <c r="N5" i="46"/>
  <c r="O5" i="46" s="1"/>
  <c r="N5" i="40"/>
  <c r="O5" i="40" s="1"/>
  <c r="N25" i="35" l="1"/>
  <c r="O25" i="35" s="1"/>
  <c r="N25" i="39"/>
  <c r="O25" i="39" s="1"/>
</calcChain>
</file>

<file path=xl/sharedStrings.xml><?xml version="1.0" encoding="utf-8"?>
<sst xmlns="http://schemas.openxmlformats.org/spreadsheetml/2006/main" count="661" uniqueCount="85">
  <si>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</si>
  <si>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</si>
  <si>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</si>
  <si>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</si>
  <si>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</si>
  <si>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</si>
  <si>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</si>
  <si>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</si>
  <si>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</si>
  <si>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</si>
  <si>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</si>
  <si>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</si>
  <si>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</si>
  <si>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</si>
  <si>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</si>
  <si>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</si>
  <si>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</si>
  <si>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</si>
  <si>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</si>
  <si>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</si>
  <si>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</si>
  <si>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</si>
  <si>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</si>
  <si>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</si>
  <si>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</si>
  <si>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</si>
  <si>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</si>
  <si>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</si>
  <si>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</si>
  <si>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</si>
  <si>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</si>
  <si>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</si>
  <si>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</si>
  <si>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</si>
  <si>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</si>
  <si>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</si>
  <si>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</si>
  <si>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</si>
  <si>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</si>
  <si>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Brooksville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</si>
  <si>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</si>
  <si>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</si>
  <si>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</si>
  <si>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</si>
  <si>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</si>
  <si>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</si>
  <si>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</si>
  <si>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</si>
  <si>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</si>
  <si>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</si>
  <si>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</si>
  <si>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</si>
  <si>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Legal Counsel</t>
  </si>
  <si>
    <t>Other General Government</t>
  </si>
  <si>
    <t>Garbage / Solid Waste</t>
  </si>
  <si>
    <t>Water / Sewer Services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</si>
  <si>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</si>
  <si>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</si>
  <si>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</si>
  <si>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</si>
  <si>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</si>
  <si>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</si>
  <si>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</si>
  <si>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</si>
  <si>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</si>
  <si>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</si>
  <si>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</si>
  <si>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</si>
  <si>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</si>
  <si>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</si>
  <si>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</si>
  <si>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</si>
  <si>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</si>
  <si>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</si>
  <si>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</si>
  <si>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</si>
  <si>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</si>
  <si>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</si>
  <si>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</si>
  <si>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</si>
  <si>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Protective Inspections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</si>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</sst>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3235924</v>
      </c>
      <c r="E5" s="24">
        <f>SUM(E6:E11)</f>
        <v>126633</v>
      </c>
      <c r="F5" s="24">
        <f>SUM(F6:F11)</f>
        <v>324962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1023185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4710704</v>
      </c>
      <c r="P5" s="30">
        <f>(O5/P$29)</f>
        <v>496.8572935344373</v>
      </c>
      <c r="Q5" s="6"/>
    </row>
    <row r="6" spans="1:134">
      <c r="A6" s="12"/>
      <c r="B6" s="42">
        <v>511</v>
      </c>
      <c r="C6" s="19" t="s">
        <v>19</v>
      </c>
      <c r="D6" s="43">
        <v>194928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194928</v>
      </c>
      <c r="P6" s="44">
        <f>(O6/P$29)</f>
        <v>20.559856555215696</v>
      </c>
      <c r="Q6" s="9"/>
    </row>
    <row r="7" spans="1:134">
      <c r="A7" s="12"/>
      <c r="B7" s="42">
        <v>512</v>
      </c>
      <c r="C7" s="19" t="s">
        <v>20</v>
      </c>
      <c r="D7" s="43">
        <v>475925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475925</v>
      </c>
      <c r="P7" s="44">
        <f>(O7/P$29)</f>
        <v>50.197763948950531</v>
      </c>
      <c r="Q7" s="9"/>
    </row>
    <row r="8" spans="1:134">
      <c r="A8" s="12"/>
      <c r="B8" s="42">
        <v>513</v>
      </c>
      <c r="C8" s="19" t="s">
        <v>21</v>
      </c>
      <c r="D8" s="43">
        <v>865984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865984</v>
      </c>
      <c r="P8" s="44">
        <f>(O8/P$29)</f>
        <v>91.338888302921632</v>
      </c>
      <c r="Q8" s="9"/>
    </row>
    <row r="9" spans="1:134">
      <c r="A9" s="12"/>
      <c r="B9" s="42">
        <v>514</v>
      </c>
      <c r="C9" s="19" t="s">
        <v>52</v>
      </c>
      <c r="D9" s="43">
        <v>162353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162353</v>
      </c>
      <c r="P9" s="44">
        <f>(O9/P$29)</f>
        <v>17.124037548781775</v>
      </c>
      <c r="Q9" s="9"/>
    </row>
    <row r="10" spans="1:134">
      <c r="A10" s="12"/>
      <c r="B10" s="42">
        <v>515</v>
      </c>
      <c r="C10" s="19" t="s">
        <v>22</v>
      </c>
      <c r="D10" s="43">
        <v>421275</v>
      </c>
      <c r="E10" s="43">
        <v>126633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547908</v>
      </c>
      <c r="P10" s="44">
        <f>(O10/P$29)</f>
        <v>57.790106528847168</v>
      </c>
      <c r="Q10" s="9"/>
    </row>
    <row r="11" spans="1:134">
      <c r="A11" s="12"/>
      <c r="B11" s="42">
        <v>519</v>
      </c>
      <c r="C11" s="19" t="s">
        <v>23</v>
      </c>
      <c r="D11" s="43">
        <v>1115459</v>
      </c>
      <c r="E11" s="43">
        <v>0</v>
      </c>
      <c r="F11" s="43">
        <v>324962</v>
      </c>
      <c r="G11" s="43">
        <v>0</v>
      </c>
      <c r="H11" s="43">
        <v>0</v>
      </c>
      <c r="I11" s="43">
        <v>0</v>
      </c>
      <c r="J11" s="43">
        <v>1023185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2463606</v>
      </c>
      <c r="P11" s="44">
        <f>(O11/P$29)</f>
        <v>259.84664064972048</v>
      </c>
      <c r="Q11" s="9"/>
    </row>
    <row r="12" spans="1:134" ht="15.75">
      <c r="A12" s="26" t="s">
        <v>24</v>
      </c>
      <c r="B12" s="27"/>
      <c r="C12" s="28"/>
      <c r="D12" s="29">
        <f>SUM(D13:D15)</f>
        <v>1320423</v>
      </c>
      <c r="E12" s="29">
        <f>SUM(E13:E15)</f>
        <v>2170569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598760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4089752</v>
      </c>
      <c r="P12" s="41">
        <f>(O12/P$29)</f>
        <v>431.36293639911401</v>
      </c>
      <c r="Q12" s="10"/>
    </row>
    <row r="13" spans="1:134">
      <c r="A13" s="12"/>
      <c r="B13" s="42">
        <v>521</v>
      </c>
      <c r="C13" s="19" t="s">
        <v>25</v>
      </c>
      <c r="D13" s="43">
        <v>1029273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59316</v>
      </c>
      <c r="L13" s="43">
        <v>0</v>
      </c>
      <c r="M13" s="43">
        <v>0</v>
      </c>
      <c r="N13" s="43">
        <v>0</v>
      </c>
      <c r="O13" s="43">
        <f>SUM(D13:N13)</f>
        <v>1088589</v>
      </c>
      <c r="P13" s="44">
        <f>(O13/P$29)</f>
        <v>114.81795169285941</v>
      </c>
      <c r="Q13" s="9"/>
    </row>
    <row r="14" spans="1:134">
      <c r="A14" s="12"/>
      <c r="B14" s="42">
        <v>522</v>
      </c>
      <c r="C14" s="19" t="s">
        <v>26</v>
      </c>
      <c r="D14" s="43">
        <v>0</v>
      </c>
      <c r="E14" s="43">
        <v>2170569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539444</v>
      </c>
      <c r="L14" s="43">
        <v>0</v>
      </c>
      <c r="M14" s="43">
        <v>0</v>
      </c>
      <c r="N14" s="43">
        <v>0</v>
      </c>
      <c r="O14" s="43">
        <f t="shared" ref="O14:O15" si="1">SUM(D14:N14)</f>
        <v>2710013</v>
      </c>
      <c r="P14" s="44">
        <f>(O14/P$29)</f>
        <v>285.83619871321588</v>
      </c>
      <c r="Q14" s="9"/>
    </row>
    <row r="15" spans="1:134">
      <c r="A15" s="12"/>
      <c r="B15" s="42">
        <v>524</v>
      </c>
      <c r="C15" s="19" t="s">
        <v>80</v>
      </c>
      <c r="D15" s="43">
        <v>291150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291150</v>
      </c>
      <c r="P15" s="44">
        <f>(O15/P$29)</f>
        <v>30.70878599303871</v>
      </c>
      <c r="Q15" s="9"/>
    </row>
    <row r="16" spans="1:134" ht="15.75">
      <c r="A16" s="26" t="s">
        <v>27</v>
      </c>
      <c r="B16" s="27"/>
      <c r="C16" s="28"/>
      <c r="D16" s="29">
        <f>SUM(D17:D19)</f>
        <v>159237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6232982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6392219</v>
      </c>
      <c r="P16" s="41">
        <f>(O16/P$29)</f>
        <v>674.21358506486661</v>
      </c>
      <c r="Q16" s="10"/>
    </row>
    <row r="17" spans="1:120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1696756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4" si="2">SUM(D17:N17)</f>
        <v>1696756</v>
      </c>
      <c r="P17" s="44">
        <f>(O17/P$29)</f>
        <v>178.96382238160533</v>
      </c>
      <c r="Q17" s="9"/>
    </row>
    <row r="18" spans="1:120">
      <c r="A18" s="12"/>
      <c r="B18" s="42">
        <v>536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4536226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4536226</v>
      </c>
      <c r="P18" s="44">
        <f>(O18/P$29)</f>
        <v>478.45438244910872</v>
      </c>
      <c r="Q18" s="9"/>
    </row>
    <row r="19" spans="1:120">
      <c r="A19" s="12"/>
      <c r="B19" s="42">
        <v>539</v>
      </c>
      <c r="C19" s="19" t="s">
        <v>30</v>
      </c>
      <c r="D19" s="43">
        <v>159237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159237</v>
      </c>
      <c r="P19" s="44">
        <f>(O19/P$29)</f>
        <v>16.795380234152514</v>
      </c>
      <c r="Q19" s="9"/>
    </row>
    <row r="20" spans="1:120" ht="15.75">
      <c r="A20" s="26" t="s">
        <v>31</v>
      </c>
      <c r="B20" s="27"/>
      <c r="C20" s="28"/>
      <c r="D20" s="29">
        <f>SUM(D21:D22)</f>
        <v>0</v>
      </c>
      <c r="E20" s="29">
        <f>SUM(E21:E22)</f>
        <v>2612730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325675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 t="shared" si="2"/>
        <v>2938405</v>
      </c>
      <c r="P20" s="41">
        <f>(O20/P$29)</f>
        <v>309.92564075519459</v>
      </c>
      <c r="Q20" s="10"/>
    </row>
    <row r="21" spans="1:120">
      <c r="A21" s="12"/>
      <c r="B21" s="42">
        <v>541</v>
      </c>
      <c r="C21" s="19" t="s">
        <v>32</v>
      </c>
      <c r="D21" s="43">
        <v>0</v>
      </c>
      <c r="E21" s="43">
        <v>2612730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2612730</v>
      </c>
      <c r="P21" s="44">
        <f>(O21/P$29)</f>
        <v>275.57536124881341</v>
      </c>
      <c r="Q21" s="9"/>
    </row>
    <row r="22" spans="1:120">
      <c r="A22" s="12"/>
      <c r="B22" s="42">
        <v>549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325675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325675</v>
      </c>
      <c r="P22" s="44">
        <f>(O22/P$29)</f>
        <v>34.350279506381185</v>
      </c>
      <c r="Q22" s="9"/>
    </row>
    <row r="23" spans="1:120" ht="15.75">
      <c r="A23" s="26" t="s">
        <v>34</v>
      </c>
      <c r="B23" s="27"/>
      <c r="C23" s="28"/>
      <c r="D23" s="29">
        <f>SUM(D24:D24)</f>
        <v>774948</v>
      </c>
      <c r="E23" s="29">
        <f>SUM(E24:E24)</f>
        <v>20803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795751</v>
      </c>
      <c r="P23" s="41">
        <f>(O23/P$29)</f>
        <v>83.931125408712163</v>
      </c>
      <c r="Q23" s="9"/>
    </row>
    <row r="24" spans="1:120">
      <c r="A24" s="12"/>
      <c r="B24" s="42">
        <v>572</v>
      </c>
      <c r="C24" s="19" t="s">
        <v>35</v>
      </c>
      <c r="D24" s="43">
        <v>774948</v>
      </c>
      <c r="E24" s="43">
        <v>20803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795751</v>
      </c>
      <c r="P24" s="44">
        <f>(O24/P$29)</f>
        <v>83.931125408712163</v>
      </c>
      <c r="Q24" s="9"/>
    </row>
    <row r="25" spans="1:120" ht="15.75">
      <c r="A25" s="26" t="s">
        <v>37</v>
      </c>
      <c r="B25" s="27"/>
      <c r="C25" s="28"/>
      <c r="D25" s="29">
        <f>SUM(D26:D26)</f>
        <v>2433851</v>
      </c>
      <c r="E25" s="29">
        <f>SUM(E26:E26)</f>
        <v>12002</v>
      </c>
      <c r="F25" s="29">
        <f>SUM(F26:F26)</f>
        <v>0</v>
      </c>
      <c r="G25" s="29">
        <f>SUM(G26:G26)</f>
        <v>341343</v>
      </c>
      <c r="H25" s="29">
        <f>SUM(H26:H26)</f>
        <v>0</v>
      </c>
      <c r="I25" s="29">
        <f>SUM(I26:I26)</f>
        <v>378196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3165392</v>
      </c>
      <c r="P25" s="41">
        <f>(O25/P$29)</f>
        <v>333.86689167809305</v>
      </c>
      <c r="Q25" s="9"/>
    </row>
    <row r="26" spans="1:120" ht="15.75" thickBot="1">
      <c r="A26" s="12"/>
      <c r="B26" s="42">
        <v>581</v>
      </c>
      <c r="C26" s="19" t="s">
        <v>81</v>
      </c>
      <c r="D26" s="43">
        <v>2433851</v>
      </c>
      <c r="E26" s="43">
        <v>12002</v>
      </c>
      <c r="F26" s="43">
        <v>0</v>
      </c>
      <c r="G26" s="43">
        <v>341343</v>
      </c>
      <c r="H26" s="43">
        <v>0</v>
      </c>
      <c r="I26" s="43">
        <v>378196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3165392</v>
      </c>
      <c r="P26" s="44">
        <f>(O26/P$29)</f>
        <v>333.86689167809305</v>
      </c>
      <c r="Q26" s="9"/>
    </row>
    <row r="27" spans="1:120" ht="16.5" thickBot="1">
      <c r="A27" s="13" t="s">
        <v>10</v>
      </c>
      <c r="B27" s="21"/>
      <c r="C27" s="20"/>
      <c r="D27" s="14">
        <f>SUM(D5,D12,D16,D20,D23,D25)</f>
        <v>7924383</v>
      </c>
      <c r="E27" s="14">
        <f t="shared" ref="E27:N27" si="3">SUM(E5,E12,E16,E20,E23,E25)</f>
        <v>4942737</v>
      </c>
      <c r="F27" s="14">
        <f t="shared" si="3"/>
        <v>324962</v>
      </c>
      <c r="G27" s="14">
        <f t="shared" si="3"/>
        <v>341343</v>
      </c>
      <c r="H27" s="14">
        <f t="shared" si="3"/>
        <v>0</v>
      </c>
      <c r="I27" s="14">
        <f t="shared" si="3"/>
        <v>6611178</v>
      </c>
      <c r="J27" s="14">
        <f t="shared" si="3"/>
        <v>1348860</v>
      </c>
      <c r="K27" s="14">
        <f t="shared" si="3"/>
        <v>598760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>SUM(D27:N27)</f>
        <v>22092223</v>
      </c>
      <c r="P27" s="35">
        <f>(O27/P$29)</f>
        <v>2330.1574728404175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84</v>
      </c>
      <c r="N29" s="90"/>
      <c r="O29" s="90"/>
      <c r="P29" s="39">
        <v>9481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1650459</v>
      </c>
      <c r="E5" s="24">
        <f t="shared" si="0"/>
        <v>77082</v>
      </c>
      <c r="F5" s="24">
        <f t="shared" si="0"/>
        <v>314728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38465</v>
      </c>
      <c r="M5" s="24">
        <f t="shared" si="0"/>
        <v>72778</v>
      </c>
      <c r="N5" s="25">
        <f t="shared" ref="N5:N25" si="1">SUM(D5:M5)</f>
        <v>2153512</v>
      </c>
      <c r="O5" s="30">
        <f t="shared" ref="O5:O25" si="2">(N5/O$27)</f>
        <v>281.76265864189452</v>
      </c>
      <c r="P5" s="6"/>
    </row>
    <row r="6" spans="1:133">
      <c r="A6" s="12"/>
      <c r="B6" s="42">
        <v>511</v>
      </c>
      <c r="C6" s="19" t="s">
        <v>19</v>
      </c>
      <c r="D6" s="43">
        <v>92435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92435</v>
      </c>
      <c r="O6" s="44">
        <f t="shared" si="2"/>
        <v>12.094073007981159</v>
      </c>
      <c r="P6" s="9"/>
    </row>
    <row r="7" spans="1:133">
      <c r="A7" s="12"/>
      <c r="B7" s="42">
        <v>512</v>
      </c>
      <c r="C7" s="19" t="s">
        <v>20</v>
      </c>
      <c r="D7" s="43">
        <v>244160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244160</v>
      </c>
      <c r="O7" s="44">
        <f t="shared" si="2"/>
        <v>31.94557111082036</v>
      </c>
      <c r="P7" s="9"/>
    </row>
    <row r="8" spans="1:133">
      <c r="A8" s="12"/>
      <c r="B8" s="42">
        <v>513</v>
      </c>
      <c r="C8" s="19" t="s">
        <v>21</v>
      </c>
      <c r="D8" s="43">
        <v>394329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394329</v>
      </c>
      <c r="O8" s="44">
        <f t="shared" si="2"/>
        <v>51.593484233939556</v>
      </c>
      <c r="P8" s="9"/>
    </row>
    <row r="9" spans="1:133">
      <c r="A9" s="12"/>
      <c r="B9" s="42">
        <v>515</v>
      </c>
      <c r="C9" s="19" t="s">
        <v>22</v>
      </c>
      <c r="D9" s="43">
        <v>369372</v>
      </c>
      <c r="E9" s="43">
        <v>77082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72778</v>
      </c>
      <c r="N9" s="43">
        <f t="shared" si="1"/>
        <v>519232</v>
      </c>
      <c r="O9" s="44">
        <f t="shared" si="2"/>
        <v>67.935627371451005</v>
      </c>
      <c r="P9" s="9"/>
    </row>
    <row r="10" spans="1:133">
      <c r="A10" s="12"/>
      <c r="B10" s="42">
        <v>519</v>
      </c>
      <c r="C10" s="19" t="s">
        <v>23</v>
      </c>
      <c r="D10" s="43">
        <v>550163</v>
      </c>
      <c r="E10" s="43">
        <v>0</v>
      </c>
      <c r="F10" s="43">
        <v>314728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38465</v>
      </c>
      <c r="M10" s="43">
        <v>0</v>
      </c>
      <c r="N10" s="43">
        <f t="shared" si="1"/>
        <v>903356</v>
      </c>
      <c r="O10" s="44">
        <f t="shared" si="2"/>
        <v>118.19390291770247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2006693</v>
      </c>
      <c r="E11" s="29">
        <f t="shared" si="3"/>
        <v>3806629</v>
      </c>
      <c r="F11" s="29">
        <f t="shared" si="3"/>
        <v>0</v>
      </c>
      <c r="G11" s="29">
        <f t="shared" si="3"/>
        <v>133285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403501</v>
      </c>
      <c r="L11" s="29">
        <f t="shared" si="3"/>
        <v>0</v>
      </c>
      <c r="M11" s="29">
        <f t="shared" si="3"/>
        <v>0</v>
      </c>
      <c r="N11" s="40">
        <f t="shared" si="1"/>
        <v>6350108</v>
      </c>
      <c r="O11" s="41">
        <f t="shared" si="2"/>
        <v>830.83972262200712</v>
      </c>
      <c r="P11" s="10"/>
    </row>
    <row r="12" spans="1:133">
      <c r="A12" s="12"/>
      <c r="B12" s="42">
        <v>521</v>
      </c>
      <c r="C12" s="19" t="s">
        <v>25</v>
      </c>
      <c r="D12" s="43">
        <v>2006693</v>
      </c>
      <c r="E12" s="43">
        <v>2327462</v>
      </c>
      <c r="F12" s="43">
        <v>0</v>
      </c>
      <c r="G12" s="43">
        <v>133285</v>
      </c>
      <c r="H12" s="43">
        <v>0</v>
      </c>
      <c r="I12" s="43">
        <v>0</v>
      </c>
      <c r="J12" s="43">
        <v>0</v>
      </c>
      <c r="K12" s="43">
        <v>33885</v>
      </c>
      <c r="L12" s="43">
        <v>0</v>
      </c>
      <c r="M12" s="43">
        <v>0</v>
      </c>
      <c r="N12" s="43">
        <f t="shared" si="1"/>
        <v>4501325</v>
      </c>
      <c r="O12" s="44">
        <f t="shared" si="2"/>
        <v>588.94740285228318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1479167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369616</v>
      </c>
      <c r="L13" s="43">
        <v>0</v>
      </c>
      <c r="M13" s="43">
        <v>0</v>
      </c>
      <c r="N13" s="43">
        <f t="shared" si="1"/>
        <v>1848783</v>
      </c>
      <c r="O13" s="44">
        <f t="shared" si="2"/>
        <v>241.89231976972394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109132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5184244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5293376</v>
      </c>
      <c r="O14" s="41">
        <f t="shared" si="2"/>
        <v>692.57830694753375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1259139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1259139</v>
      </c>
      <c r="O15" s="44">
        <f t="shared" si="2"/>
        <v>164.74407954991494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3925105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3925105</v>
      </c>
      <c r="O16" s="44">
        <f t="shared" si="2"/>
        <v>513.55554101792495</v>
      </c>
      <c r="P16" s="9"/>
    </row>
    <row r="17" spans="1:119">
      <c r="A17" s="12"/>
      <c r="B17" s="42">
        <v>539</v>
      </c>
      <c r="C17" s="19" t="s">
        <v>30</v>
      </c>
      <c r="D17" s="43">
        <v>109132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109132</v>
      </c>
      <c r="O17" s="44">
        <f t="shared" si="2"/>
        <v>14.278686379693838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555447</v>
      </c>
      <c r="E18" s="29">
        <f t="shared" si="5"/>
        <v>0</v>
      </c>
      <c r="F18" s="29">
        <f t="shared" si="5"/>
        <v>0</v>
      </c>
      <c r="G18" s="29">
        <f t="shared" si="5"/>
        <v>1035333</v>
      </c>
      <c r="H18" s="29">
        <f t="shared" si="5"/>
        <v>0</v>
      </c>
      <c r="I18" s="29">
        <f t="shared" si="5"/>
        <v>0</v>
      </c>
      <c r="J18" s="29">
        <f t="shared" si="5"/>
        <v>190624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1781404</v>
      </c>
      <c r="O18" s="41">
        <f t="shared" si="2"/>
        <v>233.07654062540888</v>
      </c>
      <c r="P18" s="10"/>
    </row>
    <row r="19" spans="1:119">
      <c r="A19" s="12"/>
      <c r="B19" s="42">
        <v>541</v>
      </c>
      <c r="C19" s="19" t="s">
        <v>32</v>
      </c>
      <c r="D19" s="43">
        <v>555447</v>
      </c>
      <c r="E19" s="43">
        <v>0</v>
      </c>
      <c r="F19" s="43">
        <v>0</v>
      </c>
      <c r="G19" s="43">
        <v>1035333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1590780</v>
      </c>
      <c r="O19" s="44">
        <f t="shared" si="2"/>
        <v>208.13554886824545</v>
      </c>
      <c r="P19" s="9"/>
    </row>
    <row r="20" spans="1:119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190624</v>
      </c>
      <c r="K20" s="43">
        <v>0</v>
      </c>
      <c r="L20" s="43">
        <v>0</v>
      </c>
      <c r="M20" s="43">
        <v>0</v>
      </c>
      <c r="N20" s="43">
        <f t="shared" si="1"/>
        <v>190624</v>
      </c>
      <c r="O20" s="44">
        <f t="shared" si="2"/>
        <v>24.940991757163417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657859</v>
      </c>
      <c r="E21" s="29">
        <f t="shared" si="6"/>
        <v>215230</v>
      </c>
      <c r="F21" s="29">
        <f t="shared" si="6"/>
        <v>0</v>
      </c>
      <c r="G21" s="29">
        <f t="shared" si="6"/>
        <v>9824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882913</v>
      </c>
      <c r="O21" s="41">
        <f t="shared" si="2"/>
        <v>115.51916786602119</v>
      </c>
      <c r="P21" s="9"/>
    </row>
    <row r="22" spans="1:119">
      <c r="A22" s="12"/>
      <c r="B22" s="42">
        <v>572</v>
      </c>
      <c r="C22" s="19" t="s">
        <v>35</v>
      </c>
      <c r="D22" s="43">
        <v>657859</v>
      </c>
      <c r="E22" s="43">
        <v>215230</v>
      </c>
      <c r="F22" s="43">
        <v>0</v>
      </c>
      <c r="G22" s="43">
        <v>9824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882913</v>
      </c>
      <c r="O22" s="44">
        <f t="shared" si="2"/>
        <v>115.51916786602119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1299176</v>
      </c>
      <c r="E23" s="29">
        <f t="shared" si="7"/>
        <v>455406</v>
      </c>
      <c r="F23" s="29">
        <f t="shared" si="7"/>
        <v>0</v>
      </c>
      <c r="G23" s="29">
        <f t="shared" si="7"/>
        <v>359719</v>
      </c>
      <c r="H23" s="29">
        <f t="shared" si="7"/>
        <v>0</v>
      </c>
      <c r="I23" s="29">
        <f t="shared" si="7"/>
        <v>764295</v>
      </c>
      <c r="J23" s="29">
        <f t="shared" si="7"/>
        <v>187031</v>
      </c>
      <c r="K23" s="29">
        <f t="shared" si="7"/>
        <v>0</v>
      </c>
      <c r="L23" s="29">
        <f t="shared" si="7"/>
        <v>7355</v>
      </c>
      <c r="M23" s="29">
        <f t="shared" si="7"/>
        <v>0</v>
      </c>
      <c r="N23" s="29">
        <f t="shared" si="1"/>
        <v>3072982</v>
      </c>
      <c r="O23" s="41">
        <f t="shared" si="2"/>
        <v>402.06489598325265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1299176</v>
      </c>
      <c r="E24" s="43">
        <v>455406</v>
      </c>
      <c r="F24" s="43">
        <v>0</v>
      </c>
      <c r="G24" s="43">
        <v>359719</v>
      </c>
      <c r="H24" s="43">
        <v>0</v>
      </c>
      <c r="I24" s="43">
        <v>764295</v>
      </c>
      <c r="J24" s="43">
        <v>187031</v>
      </c>
      <c r="K24" s="43">
        <v>0</v>
      </c>
      <c r="L24" s="43">
        <v>7355</v>
      </c>
      <c r="M24" s="43">
        <v>0</v>
      </c>
      <c r="N24" s="43">
        <f t="shared" si="1"/>
        <v>3072982</v>
      </c>
      <c r="O24" s="44">
        <f t="shared" si="2"/>
        <v>402.06489598325265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6278766</v>
      </c>
      <c r="E25" s="14">
        <f t="shared" ref="E25:M25" si="8">SUM(E5,E11,E14,E18,E21,E23)</f>
        <v>4554347</v>
      </c>
      <c r="F25" s="14">
        <f t="shared" si="8"/>
        <v>314728</v>
      </c>
      <c r="G25" s="14">
        <f t="shared" si="8"/>
        <v>1538161</v>
      </c>
      <c r="H25" s="14">
        <f t="shared" si="8"/>
        <v>0</v>
      </c>
      <c r="I25" s="14">
        <f t="shared" si="8"/>
        <v>5948539</v>
      </c>
      <c r="J25" s="14">
        <f t="shared" si="8"/>
        <v>377655</v>
      </c>
      <c r="K25" s="14">
        <f t="shared" si="8"/>
        <v>403501</v>
      </c>
      <c r="L25" s="14">
        <f t="shared" si="8"/>
        <v>45820</v>
      </c>
      <c r="M25" s="14">
        <f t="shared" si="8"/>
        <v>72778</v>
      </c>
      <c r="N25" s="14">
        <f t="shared" si="1"/>
        <v>19534295</v>
      </c>
      <c r="O25" s="35">
        <f t="shared" si="2"/>
        <v>2555.8412926861179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7643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1672957</v>
      </c>
      <c r="E5" s="24">
        <f t="shared" si="0"/>
        <v>762</v>
      </c>
      <c r="F5" s="24">
        <f t="shared" si="0"/>
        <v>276137</v>
      </c>
      <c r="G5" s="24">
        <f t="shared" si="0"/>
        <v>1524942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37277</v>
      </c>
      <c r="M5" s="24">
        <f t="shared" si="0"/>
        <v>74448</v>
      </c>
      <c r="N5" s="25">
        <f t="shared" ref="N5:N25" si="1">SUM(D5:M5)</f>
        <v>3586523</v>
      </c>
      <c r="O5" s="30">
        <f t="shared" ref="O5:O25" si="2">(N5/O$27)</f>
        <v>465.66125681641131</v>
      </c>
      <c r="P5" s="6"/>
    </row>
    <row r="6" spans="1:133">
      <c r="A6" s="12"/>
      <c r="B6" s="42">
        <v>511</v>
      </c>
      <c r="C6" s="19" t="s">
        <v>19</v>
      </c>
      <c r="D6" s="43">
        <v>68910</v>
      </c>
      <c r="E6" s="43">
        <v>0</v>
      </c>
      <c r="F6" s="43">
        <v>0</v>
      </c>
      <c r="G6" s="43">
        <v>33660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102570</v>
      </c>
      <c r="O6" s="44">
        <f t="shared" si="2"/>
        <v>13.317320176577512</v>
      </c>
      <c r="P6" s="9"/>
    </row>
    <row r="7" spans="1:133">
      <c r="A7" s="12"/>
      <c r="B7" s="42">
        <v>512</v>
      </c>
      <c r="C7" s="19" t="s">
        <v>20</v>
      </c>
      <c r="D7" s="43">
        <v>304486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304486</v>
      </c>
      <c r="O7" s="44">
        <f t="shared" si="2"/>
        <v>39.533367956374967</v>
      </c>
      <c r="P7" s="9"/>
    </row>
    <row r="8" spans="1:133">
      <c r="A8" s="12"/>
      <c r="B8" s="42">
        <v>513</v>
      </c>
      <c r="C8" s="19" t="s">
        <v>21</v>
      </c>
      <c r="D8" s="43">
        <v>428617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428617</v>
      </c>
      <c r="O8" s="44">
        <f t="shared" si="2"/>
        <v>55.650090885484289</v>
      </c>
      <c r="P8" s="9"/>
    </row>
    <row r="9" spans="1:133">
      <c r="A9" s="12"/>
      <c r="B9" s="42">
        <v>515</v>
      </c>
      <c r="C9" s="19" t="s">
        <v>22</v>
      </c>
      <c r="D9" s="43">
        <v>317707</v>
      </c>
      <c r="E9" s="43">
        <v>762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74448</v>
      </c>
      <c r="N9" s="43">
        <f t="shared" si="1"/>
        <v>392917</v>
      </c>
      <c r="O9" s="44">
        <f t="shared" si="2"/>
        <v>51.01493118670475</v>
      </c>
      <c r="P9" s="9"/>
    </row>
    <row r="10" spans="1:133">
      <c r="A10" s="12"/>
      <c r="B10" s="42">
        <v>519</v>
      </c>
      <c r="C10" s="19" t="s">
        <v>23</v>
      </c>
      <c r="D10" s="43">
        <v>553237</v>
      </c>
      <c r="E10" s="43">
        <v>0</v>
      </c>
      <c r="F10" s="43">
        <v>276137</v>
      </c>
      <c r="G10" s="43">
        <v>1491282</v>
      </c>
      <c r="H10" s="43">
        <v>0</v>
      </c>
      <c r="I10" s="43">
        <v>0</v>
      </c>
      <c r="J10" s="43">
        <v>0</v>
      </c>
      <c r="K10" s="43">
        <v>0</v>
      </c>
      <c r="L10" s="43">
        <v>37277</v>
      </c>
      <c r="M10" s="43">
        <v>0</v>
      </c>
      <c r="N10" s="43">
        <f t="shared" si="1"/>
        <v>2357933</v>
      </c>
      <c r="O10" s="44">
        <f t="shared" si="2"/>
        <v>306.14554661126982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3329516</v>
      </c>
      <c r="E11" s="29">
        <f t="shared" si="3"/>
        <v>645946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403099</v>
      </c>
      <c r="L11" s="29">
        <f t="shared" si="3"/>
        <v>24440</v>
      </c>
      <c r="M11" s="29">
        <f t="shared" si="3"/>
        <v>0</v>
      </c>
      <c r="N11" s="40">
        <f t="shared" si="1"/>
        <v>4403001</v>
      </c>
      <c r="O11" s="41">
        <f t="shared" si="2"/>
        <v>571.66982601921575</v>
      </c>
      <c r="P11" s="10"/>
    </row>
    <row r="12" spans="1:133">
      <c r="A12" s="12"/>
      <c r="B12" s="42">
        <v>521</v>
      </c>
      <c r="C12" s="19" t="s">
        <v>25</v>
      </c>
      <c r="D12" s="43">
        <v>1926193</v>
      </c>
      <c r="E12" s="43">
        <v>483829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46911</v>
      </c>
      <c r="L12" s="43">
        <v>0</v>
      </c>
      <c r="M12" s="43">
        <v>0</v>
      </c>
      <c r="N12" s="43">
        <f t="shared" si="1"/>
        <v>2456933</v>
      </c>
      <c r="O12" s="44">
        <f t="shared" si="2"/>
        <v>318.99935081796934</v>
      </c>
      <c r="P12" s="9"/>
    </row>
    <row r="13" spans="1:133">
      <c r="A13" s="12"/>
      <c r="B13" s="42">
        <v>522</v>
      </c>
      <c r="C13" s="19" t="s">
        <v>26</v>
      </c>
      <c r="D13" s="43">
        <v>1403323</v>
      </c>
      <c r="E13" s="43">
        <v>162117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356188</v>
      </c>
      <c r="L13" s="43">
        <v>24440</v>
      </c>
      <c r="M13" s="43">
        <v>0</v>
      </c>
      <c r="N13" s="43">
        <f t="shared" si="1"/>
        <v>1946068</v>
      </c>
      <c r="O13" s="44">
        <f t="shared" si="2"/>
        <v>252.67047520124643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105068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5145862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5250930</v>
      </c>
      <c r="O14" s="41">
        <f t="shared" si="2"/>
        <v>681.76188003116079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1189840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1189840</v>
      </c>
      <c r="O15" s="44">
        <f t="shared" si="2"/>
        <v>154.48454946767075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3956022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3956022</v>
      </c>
      <c r="O16" s="44">
        <f t="shared" si="2"/>
        <v>513.63567904440401</v>
      </c>
      <c r="P16" s="9"/>
    </row>
    <row r="17" spans="1:119">
      <c r="A17" s="12"/>
      <c r="B17" s="42">
        <v>539</v>
      </c>
      <c r="C17" s="19" t="s">
        <v>30</v>
      </c>
      <c r="D17" s="43">
        <v>105068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105068</v>
      </c>
      <c r="O17" s="44">
        <f t="shared" si="2"/>
        <v>13.641651519085952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578104</v>
      </c>
      <c r="E18" s="29">
        <f t="shared" si="5"/>
        <v>1000</v>
      </c>
      <c r="F18" s="29">
        <f t="shared" si="5"/>
        <v>0</v>
      </c>
      <c r="G18" s="29">
        <f t="shared" si="5"/>
        <v>154339</v>
      </c>
      <c r="H18" s="29">
        <f t="shared" si="5"/>
        <v>0</v>
      </c>
      <c r="I18" s="29">
        <f t="shared" si="5"/>
        <v>0</v>
      </c>
      <c r="J18" s="29">
        <f t="shared" si="5"/>
        <v>189108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922551</v>
      </c>
      <c r="O18" s="41">
        <f t="shared" si="2"/>
        <v>119.78070631004934</v>
      </c>
      <c r="P18" s="10"/>
    </row>
    <row r="19" spans="1:119">
      <c r="A19" s="12"/>
      <c r="B19" s="42">
        <v>541</v>
      </c>
      <c r="C19" s="19" t="s">
        <v>32</v>
      </c>
      <c r="D19" s="43">
        <v>578104</v>
      </c>
      <c r="E19" s="43">
        <v>1000</v>
      </c>
      <c r="F19" s="43">
        <v>0</v>
      </c>
      <c r="G19" s="43">
        <v>154339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733443</v>
      </c>
      <c r="O19" s="44">
        <f t="shared" si="2"/>
        <v>95.227603219942878</v>
      </c>
      <c r="P19" s="9"/>
    </row>
    <row r="20" spans="1:119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189108</v>
      </c>
      <c r="K20" s="43">
        <v>0</v>
      </c>
      <c r="L20" s="43">
        <v>0</v>
      </c>
      <c r="M20" s="43">
        <v>0</v>
      </c>
      <c r="N20" s="43">
        <f t="shared" si="1"/>
        <v>189108</v>
      </c>
      <c r="O20" s="44">
        <f t="shared" si="2"/>
        <v>24.553103090106465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749574</v>
      </c>
      <c r="E21" s="29">
        <f t="shared" si="6"/>
        <v>73194</v>
      </c>
      <c r="F21" s="29">
        <f t="shared" si="6"/>
        <v>0</v>
      </c>
      <c r="G21" s="29">
        <f t="shared" si="6"/>
        <v>28335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851103</v>
      </c>
      <c r="O21" s="41">
        <f t="shared" si="2"/>
        <v>110.5041547649961</v>
      </c>
      <c r="P21" s="9"/>
    </row>
    <row r="22" spans="1:119">
      <c r="A22" s="12"/>
      <c r="B22" s="42">
        <v>572</v>
      </c>
      <c r="C22" s="19" t="s">
        <v>35</v>
      </c>
      <c r="D22" s="43">
        <v>749574</v>
      </c>
      <c r="E22" s="43">
        <v>73194</v>
      </c>
      <c r="F22" s="43">
        <v>0</v>
      </c>
      <c r="G22" s="43">
        <v>28335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851103</v>
      </c>
      <c r="O22" s="44">
        <f t="shared" si="2"/>
        <v>110.5041547649961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63062</v>
      </c>
      <c r="E23" s="29">
        <f t="shared" si="7"/>
        <v>462317</v>
      </c>
      <c r="F23" s="29">
        <f t="shared" si="7"/>
        <v>0</v>
      </c>
      <c r="G23" s="29">
        <f t="shared" si="7"/>
        <v>2116101</v>
      </c>
      <c r="H23" s="29">
        <f t="shared" si="7"/>
        <v>0</v>
      </c>
      <c r="I23" s="29">
        <f t="shared" si="7"/>
        <v>721550</v>
      </c>
      <c r="J23" s="29">
        <f t="shared" si="7"/>
        <v>375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3363405</v>
      </c>
      <c r="O23" s="41">
        <f t="shared" si="2"/>
        <v>436.69241755388208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63062</v>
      </c>
      <c r="E24" s="43">
        <v>462317</v>
      </c>
      <c r="F24" s="43">
        <v>0</v>
      </c>
      <c r="G24" s="43">
        <v>2116101</v>
      </c>
      <c r="H24" s="43">
        <v>0</v>
      </c>
      <c r="I24" s="43">
        <v>721550</v>
      </c>
      <c r="J24" s="43">
        <v>375</v>
      </c>
      <c r="K24" s="43">
        <v>0</v>
      </c>
      <c r="L24" s="43">
        <v>0</v>
      </c>
      <c r="M24" s="43">
        <v>0</v>
      </c>
      <c r="N24" s="43">
        <f t="shared" si="1"/>
        <v>3363405</v>
      </c>
      <c r="O24" s="44">
        <f t="shared" si="2"/>
        <v>436.69241755388208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6498281</v>
      </c>
      <c r="E25" s="14">
        <f t="shared" ref="E25:M25" si="8">SUM(E5,E11,E14,E18,E21,E23)</f>
        <v>1183219</v>
      </c>
      <c r="F25" s="14">
        <f t="shared" si="8"/>
        <v>276137</v>
      </c>
      <c r="G25" s="14">
        <f t="shared" si="8"/>
        <v>3823717</v>
      </c>
      <c r="H25" s="14">
        <f t="shared" si="8"/>
        <v>0</v>
      </c>
      <c r="I25" s="14">
        <f t="shared" si="8"/>
        <v>5867412</v>
      </c>
      <c r="J25" s="14">
        <f t="shared" si="8"/>
        <v>189483</v>
      </c>
      <c r="K25" s="14">
        <f t="shared" si="8"/>
        <v>403099</v>
      </c>
      <c r="L25" s="14">
        <f t="shared" si="8"/>
        <v>61717</v>
      </c>
      <c r="M25" s="14">
        <f t="shared" si="8"/>
        <v>74448</v>
      </c>
      <c r="N25" s="14">
        <f t="shared" si="1"/>
        <v>18377513</v>
      </c>
      <c r="O25" s="35">
        <f t="shared" si="2"/>
        <v>2386.0702414957154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7702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1885146</v>
      </c>
      <c r="E5" s="24">
        <f t="shared" si="0"/>
        <v>0</v>
      </c>
      <c r="F5" s="24">
        <f t="shared" si="0"/>
        <v>0</v>
      </c>
      <c r="G5" s="24">
        <f t="shared" si="0"/>
        <v>1062203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29814</v>
      </c>
      <c r="M5" s="24">
        <f t="shared" si="0"/>
        <v>48315</v>
      </c>
      <c r="N5" s="25">
        <f t="shared" ref="N5:N25" si="1">SUM(D5:M5)</f>
        <v>3025478</v>
      </c>
      <c r="O5" s="30">
        <f t="shared" ref="O5:O25" si="2">(N5/O$27)</f>
        <v>392.35870833873685</v>
      </c>
      <c r="P5" s="6"/>
    </row>
    <row r="6" spans="1:133">
      <c r="A6" s="12"/>
      <c r="B6" s="42">
        <v>511</v>
      </c>
      <c r="C6" s="19" t="s">
        <v>19</v>
      </c>
      <c r="D6" s="43">
        <v>73102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73102</v>
      </c>
      <c r="O6" s="44">
        <f t="shared" si="2"/>
        <v>9.4802230579691358</v>
      </c>
      <c r="P6" s="9"/>
    </row>
    <row r="7" spans="1:133">
      <c r="A7" s="12"/>
      <c r="B7" s="42">
        <v>512</v>
      </c>
      <c r="C7" s="19" t="s">
        <v>20</v>
      </c>
      <c r="D7" s="43">
        <v>362078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362078</v>
      </c>
      <c r="O7" s="44">
        <f t="shared" si="2"/>
        <v>46.95603683050188</v>
      </c>
      <c r="P7" s="9"/>
    </row>
    <row r="8" spans="1:133">
      <c r="A8" s="12"/>
      <c r="B8" s="42">
        <v>513</v>
      </c>
      <c r="C8" s="19" t="s">
        <v>21</v>
      </c>
      <c r="D8" s="43">
        <v>491302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491302</v>
      </c>
      <c r="O8" s="44">
        <f t="shared" si="2"/>
        <v>63.71443392556089</v>
      </c>
      <c r="P8" s="9"/>
    </row>
    <row r="9" spans="1:133">
      <c r="A9" s="12"/>
      <c r="B9" s="42">
        <v>515</v>
      </c>
      <c r="C9" s="19" t="s">
        <v>22</v>
      </c>
      <c r="D9" s="43">
        <v>339954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48315</v>
      </c>
      <c r="N9" s="43">
        <f t="shared" si="1"/>
        <v>388269</v>
      </c>
      <c r="O9" s="44">
        <f t="shared" si="2"/>
        <v>50.352613150045393</v>
      </c>
      <c r="P9" s="9"/>
    </row>
    <row r="10" spans="1:133">
      <c r="A10" s="12"/>
      <c r="B10" s="42">
        <v>519</v>
      </c>
      <c r="C10" s="19" t="s">
        <v>23</v>
      </c>
      <c r="D10" s="43">
        <v>618710</v>
      </c>
      <c r="E10" s="43">
        <v>0</v>
      </c>
      <c r="F10" s="43">
        <v>0</v>
      </c>
      <c r="G10" s="43">
        <v>1062203</v>
      </c>
      <c r="H10" s="43">
        <v>0</v>
      </c>
      <c r="I10" s="43">
        <v>0</v>
      </c>
      <c r="J10" s="43">
        <v>0</v>
      </c>
      <c r="K10" s="43">
        <v>0</v>
      </c>
      <c r="L10" s="43">
        <v>29814</v>
      </c>
      <c r="M10" s="43">
        <v>0</v>
      </c>
      <c r="N10" s="43">
        <f t="shared" si="1"/>
        <v>1710727</v>
      </c>
      <c r="O10" s="44">
        <f t="shared" si="2"/>
        <v>221.85540137465958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3378719</v>
      </c>
      <c r="E11" s="29">
        <f t="shared" si="3"/>
        <v>134597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384843</v>
      </c>
      <c r="L11" s="29">
        <f t="shared" si="3"/>
        <v>0</v>
      </c>
      <c r="M11" s="29">
        <f t="shared" si="3"/>
        <v>0</v>
      </c>
      <c r="N11" s="40">
        <f t="shared" si="1"/>
        <v>3898159</v>
      </c>
      <c r="O11" s="41">
        <f t="shared" si="2"/>
        <v>505.53222668914538</v>
      </c>
      <c r="P11" s="10"/>
    </row>
    <row r="12" spans="1:133">
      <c r="A12" s="12"/>
      <c r="B12" s="42">
        <v>521</v>
      </c>
      <c r="C12" s="19" t="s">
        <v>25</v>
      </c>
      <c r="D12" s="43">
        <v>1943056</v>
      </c>
      <c r="E12" s="43">
        <v>115319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37876</v>
      </c>
      <c r="L12" s="43">
        <v>0</v>
      </c>
      <c r="M12" s="43">
        <v>0</v>
      </c>
      <c r="N12" s="43">
        <f t="shared" si="1"/>
        <v>2096251</v>
      </c>
      <c r="O12" s="44">
        <f t="shared" si="2"/>
        <v>271.85202956814942</v>
      </c>
      <c r="P12" s="9"/>
    </row>
    <row r="13" spans="1:133">
      <c r="A13" s="12"/>
      <c r="B13" s="42">
        <v>522</v>
      </c>
      <c r="C13" s="19" t="s">
        <v>26</v>
      </c>
      <c r="D13" s="43">
        <v>1435663</v>
      </c>
      <c r="E13" s="43">
        <v>19278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346967</v>
      </c>
      <c r="L13" s="43">
        <v>0</v>
      </c>
      <c r="M13" s="43">
        <v>0</v>
      </c>
      <c r="N13" s="43">
        <f t="shared" si="1"/>
        <v>1801908</v>
      </c>
      <c r="O13" s="44">
        <f t="shared" si="2"/>
        <v>233.68019712099598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109767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6269182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6378949</v>
      </c>
      <c r="O14" s="41">
        <f t="shared" si="2"/>
        <v>827.25314485799504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1113553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1113553</v>
      </c>
      <c r="O15" s="44">
        <f t="shared" si="2"/>
        <v>144.41097133964468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5155629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5155629</v>
      </c>
      <c r="O16" s="44">
        <f t="shared" si="2"/>
        <v>668.60705485669826</v>
      </c>
      <c r="P16" s="9"/>
    </row>
    <row r="17" spans="1:119">
      <c r="A17" s="12"/>
      <c r="B17" s="42">
        <v>539</v>
      </c>
      <c r="C17" s="19" t="s">
        <v>30</v>
      </c>
      <c r="D17" s="43">
        <v>109767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109767</v>
      </c>
      <c r="O17" s="44">
        <f t="shared" si="2"/>
        <v>14.235118661652185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650732</v>
      </c>
      <c r="E18" s="29">
        <f t="shared" si="5"/>
        <v>0</v>
      </c>
      <c r="F18" s="29">
        <f t="shared" si="5"/>
        <v>0</v>
      </c>
      <c r="G18" s="29">
        <f t="shared" si="5"/>
        <v>174060</v>
      </c>
      <c r="H18" s="29">
        <f t="shared" si="5"/>
        <v>0</v>
      </c>
      <c r="I18" s="29">
        <f t="shared" si="5"/>
        <v>0</v>
      </c>
      <c r="J18" s="29">
        <f t="shared" si="5"/>
        <v>208771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1033563</v>
      </c>
      <c r="O18" s="41">
        <f t="shared" si="2"/>
        <v>134.0374789262093</v>
      </c>
      <c r="P18" s="10"/>
    </row>
    <row r="19" spans="1:119">
      <c r="A19" s="12"/>
      <c r="B19" s="42">
        <v>541</v>
      </c>
      <c r="C19" s="19" t="s">
        <v>32</v>
      </c>
      <c r="D19" s="43">
        <v>650732</v>
      </c>
      <c r="E19" s="43">
        <v>0</v>
      </c>
      <c r="F19" s="43">
        <v>0</v>
      </c>
      <c r="G19" s="43">
        <v>174060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824792</v>
      </c>
      <c r="O19" s="44">
        <f t="shared" si="2"/>
        <v>106.96303981325379</v>
      </c>
      <c r="P19" s="9"/>
    </row>
    <row r="20" spans="1:119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208771</v>
      </c>
      <c r="K20" s="43">
        <v>0</v>
      </c>
      <c r="L20" s="43">
        <v>0</v>
      </c>
      <c r="M20" s="43">
        <v>0</v>
      </c>
      <c r="N20" s="43">
        <f t="shared" si="1"/>
        <v>208771</v>
      </c>
      <c r="O20" s="44">
        <f t="shared" si="2"/>
        <v>27.074439112955517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1002444</v>
      </c>
      <c r="E21" s="29">
        <f t="shared" si="6"/>
        <v>1369473</v>
      </c>
      <c r="F21" s="29">
        <f t="shared" si="6"/>
        <v>0</v>
      </c>
      <c r="G21" s="29">
        <f t="shared" si="6"/>
        <v>157244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2529161</v>
      </c>
      <c r="O21" s="41">
        <f t="shared" si="2"/>
        <v>327.99390481130854</v>
      </c>
      <c r="P21" s="9"/>
    </row>
    <row r="22" spans="1:119">
      <c r="A22" s="12"/>
      <c r="B22" s="42">
        <v>572</v>
      </c>
      <c r="C22" s="19" t="s">
        <v>35</v>
      </c>
      <c r="D22" s="43">
        <v>1002444</v>
      </c>
      <c r="E22" s="43">
        <v>1369473</v>
      </c>
      <c r="F22" s="43">
        <v>0</v>
      </c>
      <c r="G22" s="43">
        <v>157244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2529161</v>
      </c>
      <c r="O22" s="44">
        <f t="shared" si="2"/>
        <v>327.99390481130854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19910</v>
      </c>
      <c r="E23" s="29">
        <f t="shared" si="7"/>
        <v>489760</v>
      </c>
      <c r="F23" s="29">
        <f t="shared" si="7"/>
        <v>0</v>
      </c>
      <c r="G23" s="29">
        <f t="shared" si="7"/>
        <v>1422798</v>
      </c>
      <c r="H23" s="29">
        <f t="shared" si="7"/>
        <v>0</v>
      </c>
      <c r="I23" s="29">
        <f t="shared" si="7"/>
        <v>525360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2457828</v>
      </c>
      <c r="O23" s="41">
        <f t="shared" si="2"/>
        <v>318.74309428089742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19910</v>
      </c>
      <c r="E24" s="43">
        <v>489760</v>
      </c>
      <c r="F24" s="43">
        <v>0</v>
      </c>
      <c r="G24" s="43">
        <v>1422798</v>
      </c>
      <c r="H24" s="43">
        <v>0</v>
      </c>
      <c r="I24" s="43">
        <v>525360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2457828</v>
      </c>
      <c r="O24" s="44">
        <f t="shared" si="2"/>
        <v>318.74309428089742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7046718</v>
      </c>
      <c r="E25" s="14">
        <f t="shared" ref="E25:M25" si="8">SUM(E5,E11,E14,E18,E21,E23)</f>
        <v>1993830</v>
      </c>
      <c r="F25" s="14">
        <f t="shared" si="8"/>
        <v>0</v>
      </c>
      <c r="G25" s="14">
        <f t="shared" si="8"/>
        <v>2816305</v>
      </c>
      <c r="H25" s="14">
        <f t="shared" si="8"/>
        <v>0</v>
      </c>
      <c r="I25" s="14">
        <f t="shared" si="8"/>
        <v>6794542</v>
      </c>
      <c r="J25" s="14">
        <f t="shared" si="8"/>
        <v>208771</v>
      </c>
      <c r="K25" s="14">
        <f t="shared" si="8"/>
        <v>384843</v>
      </c>
      <c r="L25" s="14">
        <f t="shared" si="8"/>
        <v>29814</v>
      </c>
      <c r="M25" s="14">
        <f t="shared" si="8"/>
        <v>48315</v>
      </c>
      <c r="N25" s="14">
        <f t="shared" si="1"/>
        <v>19323138</v>
      </c>
      <c r="O25" s="35">
        <f t="shared" si="2"/>
        <v>2505.9185579042924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44</v>
      </c>
      <c r="M27" s="90"/>
      <c r="N27" s="90"/>
      <c r="O27" s="39">
        <v>7711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2230461</v>
      </c>
      <c r="E5" s="24">
        <f t="shared" si="0"/>
        <v>4666</v>
      </c>
      <c r="F5" s="24">
        <f t="shared" si="0"/>
        <v>0</v>
      </c>
      <c r="G5" s="24">
        <f t="shared" si="0"/>
        <v>81662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25417</v>
      </c>
      <c r="M5" s="24">
        <f t="shared" si="0"/>
        <v>33363</v>
      </c>
      <c r="N5" s="25">
        <f t="shared" ref="N5:N25" si="1">SUM(D5:M5)</f>
        <v>2375569</v>
      </c>
      <c r="O5" s="30">
        <f t="shared" ref="O5:O25" si="2">(N5/O$27)</f>
        <v>307.75605648400051</v>
      </c>
      <c r="P5" s="6"/>
    </row>
    <row r="6" spans="1:133">
      <c r="A6" s="12"/>
      <c r="B6" s="42">
        <v>511</v>
      </c>
      <c r="C6" s="19" t="s">
        <v>19</v>
      </c>
      <c r="D6" s="43">
        <v>70779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70779</v>
      </c>
      <c r="O6" s="44">
        <f t="shared" si="2"/>
        <v>9.169452001554605</v>
      </c>
      <c r="P6" s="9"/>
    </row>
    <row r="7" spans="1:133">
      <c r="A7" s="12"/>
      <c r="B7" s="42">
        <v>512</v>
      </c>
      <c r="C7" s="19" t="s">
        <v>20</v>
      </c>
      <c r="D7" s="43">
        <v>360575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360575</v>
      </c>
      <c r="O7" s="44">
        <f t="shared" si="2"/>
        <v>46.712657079932633</v>
      </c>
      <c r="P7" s="9"/>
    </row>
    <row r="8" spans="1:133">
      <c r="A8" s="12"/>
      <c r="B8" s="42">
        <v>513</v>
      </c>
      <c r="C8" s="19" t="s">
        <v>21</v>
      </c>
      <c r="D8" s="43">
        <v>477208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477208</v>
      </c>
      <c r="O8" s="44">
        <f t="shared" si="2"/>
        <v>61.822515869931337</v>
      </c>
      <c r="P8" s="9"/>
    </row>
    <row r="9" spans="1:133">
      <c r="A9" s="12"/>
      <c r="B9" s="42">
        <v>515</v>
      </c>
      <c r="C9" s="19" t="s">
        <v>22</v>
      </c>
      <c r="D9" s="43">
        <v>431188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33363</v>
      </c>
      <c r="N9" s="43">
        <f t="shared" si="1"/>
        <v>464551</v>
      </c>
      <c r="O9" s="44">
        <f t="shared" si="2"/>
        <v>60.182795698924728</v>
      </c>
      <c r="P9" s="9"/>
    </row>
    <row r="10" spans="1:133">
      <c r="A10" s="12"/>
      <c r="B10" s="42">
        <v>519</v>
      </c>
      <c r="C10" s="19" t="s">
        <v>23</v>
      </c>
      <c r="D10" s="43">
        <v>890711</v>
      </c>
      <c r="E10" s="43">
        <v>4666</v>
      </c>
      <c r="F10" s="43">
        <v>0</v>
      </c>
      <c r="G10" s="43">
        <v>81662</v>
      </c>
      <c r="H10" s="43">
        <v>0</v>
      </c>
      <c r="I10" s="43">
        <v>0</v>
      </c>
      <c r="J10" s="43">
        <v>0</v>
      </c>
      <c r="K10" s="43">
        <v>0</v>
      </c>
      <c r="L10" s="43">
        <v>25417</v>
      </c>
      <c r="M10" s="43">
        <v>0</v>
      </c>
      <c r="N10" s="43">
        <f t="shared" si="1"/>
        <v>1002456</v>
      </c>
      <c r="O10" s="44">
        <f t="shared" si="2"/>
        <v>129.86863583365721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3795671</v>
      </c>
      <c r="E11" s="29">
        <f t="shared" si="3"/>
        <v>555315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376888</v>
      </c>
      <c r="L11" s="29">
        <f t="shared" si="3"/>
        <v>0</v>
      </c>
      <c r="M11" s="29">
        <f t="shared" si="3"/>
        <v>0</v>
      </c>
      <c r="N11" s="40">
        <f t="shared" si="1"/>
        <v>4727874</v>
      </c>
      <c r="O11" s="41">
        <f t="shared" si="2"/>
        <v>612.49825106879132</v>
      </c>
      <c r="P11" s="10"/>
    </row>
    <row r="12" spans="1:133">
      <c r="A12" s="12"/>
      <c r="B12" s="42">
        <v>521</v>
      </c>
      <c r="C12" s="19" t="s">
        <v>25</v>
      </c>
      <c r="D12" s="43">
        <v>1918174</v>
      </c>
      <c r="E12" s="43">
        <v>548232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42102</v>
      </c>
      <c r="L12" s="43">
        <v>0</v>
      </c>
      <c r="M12" s="43">
        <v>0</v>
      </c>
      <c r="N12" s="43">
        <f t="shared" si="1"/>
        <v>2508508</v>
      </c>
      <c r="O12" s="44">
        <f t="shared" si="2"/>
        <v>324.97836507319602</v>
      </c>
      <c r="P12" s="9"/>
    </row>
    <row r="13" spans="1:133">
      <c r="A13" s="12"/>
      <c r="B13" s="42">
        <v>522</v>
      </c>
      <c r="C13" s="19" t="s">
        <v>26</v>
      </c>
      <c r="D13" s="43">
        <v>1877497</v>
      </c>
      <c r="E13" s="43">
        <v>7083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334786</v>
      </c>
      <c r="L13" s="43">
        <v>0</v>
      </c>
      <c r="M13" s="43">
        <v>0</v>
      </c>
      <c r="N13" s="43">
        <f t="shared" si="1"/>
        <v>2219366</v>
      </c>
      <c r="O13" s="44">
        <f t="shared" si="2"/>
        <v>287.5198859955953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103156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4574698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4677854</v>
      </c>
      <c r="O14" s="41">
        <f t="shared" si="2"/>
        <v>606.01813706438656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998076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998076</v>
      </c>
      <c r="O15" s="44">
        <f t="shared" si="2"/>
        <v>129.3012048192771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3576622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3576622</v>
      </c>
      <c r="O16" s="44">
        <f t="shared" si="2"/>
        <v>463.35302500323877</v>
      </c>
      <c r="P16" s="9"/>
    </row>
    <row r="17" spans="1:119">
      <c r="A17" s="12"/>
      <c r="B17" s="42">
        <v>539</v>
      </c>
      <c r="C17" s="19" t="s">
        <v>30</v>
      </c>
      <c r="D17" s="43">
        <v>103156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103156</v>
      </c>
      <c r="O17" s="44">
        <f t="shared" si="2"/>
        <v>13.363907241870709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710031</v>
      </c>
      <c r="E18" s="29">
        <f t="shared" si="5"/>
        <v>68657</v>
      </c>
      <c r="F18" s="29">
        <f t="shared" si="5"/>
        <v>0</v>
      </c>
      <c r="G18" s="29">
        <f t="shared" si="5"/>
        <v>620</v>
      </c>
      <c r="H18" s="29">
        <f t="shared" si="5"/>
        <v>0</v>
      </c>
      <c r="I18" s="29">
        <f t="shared" si="5"/>
        <v>0</v>
      </c>
      <c r="J18" s="29">
        <f t="shared" si="5"/>
        <v>261216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1040524</v>
      </c>
      <c r="O18" s="41">
        <f t="shared" si="2"/>
        <v>134.80036274128773</v>
      </c>
      <c r="P18" s="10"/>
    </row>
    <row r="19" spans="1:119">
      <c r="A19" s="12"/>
      <c r="B19" s="42">
        <v>541</v>
      </c>
      <c r="C19" s="19" t="s">
        <v>32</v>
      </c>
      <c r="D19" s="43">
        <v>710031</v>
      </c>
      <c r="E19" s="43">
        <v>68657</v>
      </c>
      <c r="F19" s="43">
        <v>0</v>
      </c>
      <c r="G19" s="43">
        <v>620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779308</v>
      </c>
      <c r="O19" s="44">
        <f t="shared" si="2"/>
        <v>100.95970980696981</v>
      </c>
      <c r="P19" s="9"/>
    </row>
    <row r="20" spans="1:119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261216</v>
      </c>
      <c r="K20" s="43">
        <v>0</v>
      </c>
      <c r="L20" s="43">
        <v>0</v>
      </c>
      <c r="M20" s="43">
        <v>0</v>
      </c>
      <c r="N20" s="43">
        <f t="shared" si="1"/>
        <v>261216</v>
      </c>
      <c r="O20" s="44">
        <f t="shared" si="2"/>
        <v>33.840652934317916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1056590</v>
      </c>
      <c r="E21" s="29">
        <f t="shared" si="6"/>
        <v>84707</v>
      </c>
      <c r="F21" s="29">
        <f t="shared" si="6"/>
        <v>0</v>
      </c>
      <c r="G21" s="29">
        <f t="shared" si="6"/>
        <v>20179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1161476</v>
      </c>
      <c r="O21" s="41">
        <f t="shared" si="2"/>
        <v>150.46974996761239</v>
      </c>
      <c r="P21" s="9"/>
    </row>
    <row r="22" spans="1:119">
      <c r="A22" s="12"/>
      <c r="B22" s="42">
        <v>572</v>
      </c>
      <c r="C22" s="19" t="s">
        <v>35</v>
      </c>
      <c r="D22" s="43">
        <v>1056590</v>
      </c>
      <c r="E22" s="43">
        <v>84707</v>
      </c>
      <c r="F22" s="43">
        <v>0</v>
      </c>
      <c r="G22" s="43">
        <v>20179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1161476</v>
      </c>
      <c r="O22" s="44">
        <f t="shared" si="2"/>
        <v>150.46974996761239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141660</v>
      </c>
      <c r="E23" s="29">
        <f t="shared" si="7"/>
        <v>632763</v>
      </c>
      <c r="F23" s="29">
        <f t="shared" si="7"/>
        <v>0</v>
      </c>
      <c r="G23" s="29">
        <f t="shared" si="7"/>
        <v>73751</v>
      </c>
      <c r="H23" s="29">
        <f t="shared" si="7"/>
        <v>0</v>
      </c>
      <c r="I23" s="29">
        <f t="shared" si="7"/>
        <v>482800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1330974</v>
      </c>
      <c r="O23" s="41">
        <f t="shared" si="2"/>
        <v>172.42829382044306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141660</v>
      </c>
      <c r="E24" s="43">
        <v>632763</v>
      </c>
      <c r="F24" s="43">
        <v>0</v>
      </c>
      <c r="G24" s="43">
        <v>73751</v>
      </c>
      <c r="H24" s="43">
        <v>0</v>
      </c>
      <c r="I24" s="43">
        <v>482800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1330974</v>
      </c>
      <c r="O24" s="44">
        <f t="shared" si="2"/>
        <v>172.42829382044306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8037569</v>
      </c>
      <c r="E25" s="14">
        <f t="shared" ref="E25:M25" si="8">SUM(E5,E11,E14,E18,E21,E23)</f>
        <v>1346108</v>
      </c>
      <c r="F25" s="14">
        <f t="shared" si="8"/>
        <v>0</v>
      </c>
      <c r="G25" s="14">
        <f t="shared" si="8"/>
        <v>176212</v>
      </c>
      <c r="H25" s="14">
        <f t="shared" si="8"/>
        <v>0</v>
      </c>
      <c r="I25" s="14">
        <f t="shared" si="8"/>
        <v>5057498</v>
      </c>
      <c r="J25" s="14">
        <f t="shared" si="8"/>
        <v>261216</v>
      </c>
      <c r="K25" s="14">
        <f t="shared" si="8"/>
        <v>376888</v>
      </c>
      <c r="L25" s="14">
        <f t="shared" si="8"/>
        <v>25417</v>
      </c>
      <c r="M25" s="14">
        <f t="shared" si="8"/>
        <v>33363</v>
      </c>
      <c r="N25" s="14">
        <f t="shared" si="1"/>
        <v>15314271</v>
      </c>
      <c r="O25" s="35">
        <f t="shared" si="2"/>
        <v>1983.9708511465217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41</v>
      </c>
      <c r="M27" s="90"/>
      <c r="N27" s="90"/>
      <c r="O27" s="39">
        <v>7719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2167674</v>
      </c>
      <c r="E5" s="24">
        <f t="shared" si="0"/>
        <v>157161</v>
      </c>
      <c r="F5" s="24">
        <f t="shared" si="0"/>
        <v>0</v>
      </c>
      <c r="G5" s="24">
        <f t="shared" si="0"/>
        <v>61043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30029</v>
      </c>
      <c r="M5" s="24">
        <f t="shared" si="0"/>
        <v>0</v>
      </c>
      <c r="N5" s="25">
        <f t="shared" ref="N5:N25" si="1">SUM(D5:M5)</f>
        <v>2415907</v>
      </c>
      <c r="O5" s="30">
        <f t="shared" ref="O5:O25" si="2">(N5/O$27)</f>
        <v>316.50818813048608</v>
      </c>
      <c r="P5" s="6"/>
    </row>
    <row r="6" spans="1:133">
      <c r="A6" s="12"/>
      <c r="B6" s="42">
        <v>511</v>
      </c>
      <c r="C6" s="19" t="s">
        <v>19</v>
      </c>
      <c r="D6" s="43">
        <v>74852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74852</v>
      </c>
      <c r="O6" s="44">
        <f t="shared" si="2"/>
        <v>9.806367090265951</v>
      </c>
      <c r="P6" s="9"/>
    </row>
    <row r="7" spans="1:133">
      <c r="A7" s="12"/>
      <c r="B7" s="42">
        <v>512</v>
      </c>
      <c r="C7" s="19" t="s">
        <v>20</v>
      </c>
      <c r="D7" s="43">
        <v>333984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333984</v>
      </c>
      <c r="O7" s="44">
        <f t="shared" si="2"/>
        <v>43.755273156033013</v>
      </c>
      <c r="P7" s="9"/>
    </row>
    <row r="8" spans="1:133">
      <c r="A8" s="12"/>
      <c r="B8" s="42">
        <v>513</v>
      </c>
      <c r="C8" s="19" t="s">
        <v>21</v>
      </c>
      <c r="D8" s="43">
        <v>554305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554305</v>
      </c>
      <c r="O8" s="44">
        <f t="shared" si="2"/>
        <v>72.619546705096298</v>
      </c>
      <c r="P8" s="9"/>
    </row>
    <row r="9" spans="1:133">
      <c r="A9" s="12"/>
      <c r="B9" s="42">
        <v>515</v>
      </c>
      <c r="C9" s="19" t="s">
        <v>22</v>
      </c>
      <c r="D9" s="43">
        <v>397429</v>
      </c>
      <c r="E9" s="43">
        <v>157161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554590</v>
      </c>
      <c r="O9" s="44">
        <f t="shared" si="2"/>
        <v>72.656884580112674</v>
      </c>
      <c r="P9" s="9"/>
    </row>
    <row r="10" spans="1:133">
      <c r="A10" s="12"/>
      <c r="B10" s="42">
        <v>519</v>
      </c>
      <c r="C10" s="19" t="s">
        <v>23</v>
      </c>
      <c r="D10" s="43">
        <v>807104</v>
      </c>
      <c r="E10" s="43">
        <v>0</v>
      </c>
      <c r="F10" s="43">
        <v>0</v>
      </c>
      <c r="G10" s="43">
        <v>61043</v>
      </c>
      <c r="H10" s="43">
        <v>0</v>
      </c>
      <c r="I10" s="43">
        <v>0</v>
      </c>
      <c r="J10" s="43">
        <v>0</v>
      </c>
      <c r="K10" s="43">
        <v>0</v>
      </c>
      <c r="L10" s="43">
        <v>30029</v>
      </c>
      <c r="M10" s="43">
        <v>0</v>
      </c>
      <c r="N10" s="43">
        <f t="shared" si="1"/>
        <v>898176</v>
      </c>
      <c r="O10" s="44">
        <f t="shared" si="2"/>
        <v>117.67011659897813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3312190</v>
      </c>
      <c r="E11" s="29">
        <f t="shared" si="3"/>
        <v>163433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376025</v>
      </c>
      <c r="L11" s="29">
        <f t="shared" si="3"/>
        <v>0</v>
      </c>
      <c r="M11" s="29">
        <f t="shared" si="3"/>
        <v>0</v>
      </c>
      <c r="N11" s="40">
        <f t="shared" si="1"/>
        <v>3851648</v>
      </c>
      <c r="O11" s="41">
        <f t="shared" si="2"/>
        <v>504.6047425651775</v>
      </c>
      <c r="P11" s="10"/>
    </row>
    <row r="12" spans="1:133">
      <c r="A12" s="12"/>
      <c r="B12" s="42">
        <v>521</v>
      </c>
      <c r="C12" s="19" t="s">
        <v>25</v>
      </c>
      <c r="D12" s="43">
        <v>1802026</v>
      </c>
      <c r="E12" s="43">
        <v>162874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38823</v>
      </c>
      <c r="L12" s="43">
        <v>0</v>
      </c>
      <c r="M12" s="43">
        <v>0</v>
      </c>
      <c r="N12" s="43">
        <f t="shared" si="1"/>
        <v>2003723</v>
      </c>
      <c r="O12" s="44">
        <f t="shared" si="2"/>
        <v>262.50792611031051</v>
      </c>
      <c r="P12" s="9"/>
    </row>
    <row r="13" spans="1:133">
      <c r="A13" s="12"/>
      <c r="B13" s="42">
        <v>522</v>
      </c>
      <c r="C13" s="19" t="s">
        <v>26</v>
      </c>
      <c r="D13" s="43">
        <v>1510164</v>
      </c>
      <c r="E13" s="43">
        <v>559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337202</v>
      </c>
      <c r="L13" s="43">
        <v>0</v>
      </c>
      <c r="M13" s="43">
        <v>0</v>
      </c>
      <c r="N13" s="43">
        <f t="shared" si="1"/>
        <v>1847925</v>
      </c>
      <c r="O13" s="44">
        <f t="shared" si="2"/>
        <v>242.09681645486702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110692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4712913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4823605</v>
      </c>
      <c r="O14" s="41">
        <f t="shared" si="2"/>
        <v>631.94091445041272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961845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961845</v>
      </c>
      <c r="O15" s="44">
        <f t="shared" si="2"/>
        <v>126.01139787763658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3751068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3751068</v>
      </c>
      <c r="O16" s="44">
        <f t="shared" si="2"/>
        <v>491.42774793659112</v>
      </c>
      <c r="P16" s="9"/>
    </row>
    <row r="17" spans="1:119">
      <c r="A17" s="12"/>
      <c r="B17" s="42">
        <v>539</v>
      </c>
      <c r="C17" s="19" t="s">
        <v>30</v>
      </c>
      <c r="D17" s="43">
        <v>110692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110692</v>
      </c>
      <c r="O17" s="44">
        <f t="shared" si="2"/>
        <v>14.501768636184986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721146</v>
      </c>
      <c r="E18" s="29">
        <f t="shared" si="5"/>
        <v>12100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222391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955637</v>
      </c>
      <c r="O18" s="41">
        <f t="shared" si="2"/>
        <v>125.19808725271847</v>
      </c>
      <c r="P18" s="10"/>
    </row>
    <row r="19" spans="1:119">
      <c r="A19" s="12"/>
      <c r="B19" s="42">
        <v>541</v>
      </c>
      <c r="C19" s="19" t="s">
        <v>32</v>
      </c>
      <c r="D19" s="43">
        <v>721146</v>
      </c>
      <c r="E19" s="43">
        <v>12100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733246</v>
      </c>
      <c r="O19" s="44">
        <f t="shared" si="2"/>
        <v>96.062622821957291</v>
      </c>
      <c r="P19" s="9"/>
    </row>
    <row r="20" spans="1:119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222391</v>
      </c>
      <c r="K20" s="43">
        <v>0</v>
      </c>
      <c r="L20" s="43">
        <v>0</v>
      </c>
      <c r="M20" s="43">
        <v>0</v>
      </c>
      <c r="N20" s="43">
        <f t="shared" si="1"/>
        <v>222391</v>
      </c>
      <c r="O20" s="44">
        <f t="shared" si="2"/>
        <v>29.135464430761168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1102969</v>
      </c>
      <c r="E21" s="29">
        <f t="shared" si="6"/>
        <v>393146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1496115</v>
      </c>
      <c r="O21" s="41">
        <f t="shared" si="2"/>
        <v>196.0061574741255</v>
      </c>
      <c r="P21" s="9"/>
    </row>
    <row r="22" spans="1:119">
      <c r="A22" s="12"/>
      <c r="B22" s="42">
        <v>572</v>
      </c>
      <c r="C22" s="19" t="s">
        <v>35</v>
      </c>
      <c r="D22" s="43">
        <v>1102969</v>
      </c>
      <c r="E22" s="43">
        <v>393146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1496115</v>
      </c>
      <c r="O22" s="44">
        <f t="shared" si="2"/>
        <v>196.0061574741255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220143</v>
      </c>
      <c r="E23" s="29">
        <f t="shared" si="7"/>
        <v>280969</v>
      </c>
      <c r="F23" s="29">
        <f t="shared" si="7"/>
        <v>0</v>
      </c>
      <c r="G23" s="29">
        <f t="shared" si="7"/>
        <v>50116</v>
      </c>
      <c r="H23" s="29">
        <f t="shared" si="7"/>
        <v>0</v>
      </c>
      <c r="I23" s="29">
        <f t="shared" si="7"/>
        <v>1603660</v>
      </c>
      <c r="J23" s="29">
        <f t="shared" si="7"/>
        <v>2179345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4334233</v>
      </c>
      <c r="O23" s="41">
        <f t="shared" si="2"/>
        <v>567.82824577492465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220143</v>
      </c>
      <c r="E24" s="43">
        <v>280969</v>
      </c>
      <c r="F24" s="43">
        <v>0</v>
      </c>
      <c r="G24" s="43">
        <v>50116</v>
      </c>
      <c r="H24" s="43">
        <v>0</v>
      </c>
      <c r="I24" s="43">
        <v>1603660</v>
      </c>
      <c r="J24" s="43">
        <v>2179345</v>
      </c>
      <c r="K24" s="43">
        <v>0</v>
      </c>
      <c r="L24" s="43">
        <v>0</v>
      </c>
      <c r="M24" s="43">
        <v>0</v>
      </c>
      <c r="N24" s="43">
        <f t="shared" si="1"/>
        <v>4334233</v>
      </c>
      <c r="O24" s="44">
        <f t="shared" si="2"/>
        <v>567.82824577492465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7634814</v>
      </c>
      <c r="E25" s="14">
        <f t="shared" ref="E25:M25" si="8">SUM(E5,E11,E14,E18,E21,E23)</f>
        <v>1006809</v>
      </c>
      <c r="F25" s="14">
        <f t="shared" si="8"/>
        <v>0</v>
      </c>
      <c r="G25" s="14">
        <f t="shared" si="8"/>
        <v>111159</v>
      </c>
      <c r="H25" s="14">
        <f t="shared" si="8"/>
        <v>0</v>
      </c>
      <c r="I25" s="14">
        <f t="shared" si="8"/>
        <v>6316573</v>
      </c>
      <c r="J25" s="14">
        <f t="shared" si="8"/>
        <v>2401736</v>
      </c>
      <c r="K25" s="14">
        <f t="shared" si="8"/>
        <v>376025</v>
      </c>
      <c r="L25" s="14">
        <f t="shared" si="8"/>
        <v>30029</v>
      </c>
      <c r="M25" s="14">
        <f t="shared" si="8"/>
        <v>0</v>
      </c>
      <c r="N25" s="14">
        <f t="shared" si="1"/>
        <v>17877145</v>
      </c>
      <c r="O25" s="35">
        <f t="shared" si="2"/>
        <v>2342.0863356478449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7633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2365343</v>
      </c>
      <c r="E5" s="24">
        <f t="shared" si="0"/>
        <v>397404</v>
      </c>
      <c r="F5" s="24">
        <f t="shared" si="0"/>
        <v>0</v>
      </c>
      <c r="G5" s="24">
        <f t="shared" si="0"/>
        <v>20676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2783423</v>
      </c>
      <c r="O5" s="30">
        <f t="shared" ref="O5:O25" si="2">(N5/O$27)</f>
        <v>364.32238219895288</v>
      </c>
      <c r="P5" s="6"/>
    </row>
    <row r="6" spans="1:133">
      <c r="A6" s="12"/>
      <c r="B6" s="42">
        <v>511</v>
      </c>
      <c r="C6" s="19" t="s">
        <v>19</v>
      </c>
      <c r="D6" s="43">
        <v>59512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59512</v>
      </c>
      <c r="O6" s="44">
        <f t="shared" si="2"/>
        <v>7.7895287958115187</v>
      </c>
      <c r="P6" s="9"/>
    </row>
    <row r="7" spans="1:133">
      <c r="A7" s="12"/>
      <c r="B7" s="42">
        <v>512</v>
      </c>
      <c r="C7" s="19" t="s">
        <v>20</v>
      </c>
      <c r="D7" s="43">
        <v>357070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357070</v>
      </c>
      <c r="O7" s="44">
        <f t="shared" si="2"/>
        <v>46.736910994764401</v>
      </c>
      <c r="P7" s="9"/>
    </row>
    <row r="8" spans="1:133">
      <c r="A8" s="12"/>
      <c r="B8" s="42">
        <v>513</v>
      </c>
      <c r="C8" s="19" t="s">
        <v>21</v>
      </c>
      <c r="D8" s="43">
        <v>601136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601136</v>
      </c>
      <c r="O8" s="44">
        <f t="shared" si="2"/>
        <v>78.682722513089004</v>
      </c>
      <c r="P8" s="9"/>
    </row>
    <row r="9" spans="1:133">
      <c r="A9" s="12"/>
      <c r="B9" s="42">
        <v>515</v>
      </c>
      <c r="C9" s="19" t="s">
        <v>22</v>
      </c>
      <c r="D9" s="43">
        <v>412762</v>
      </c>
      <c r="E9" s="43">
        <v>354772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767534</v>
      </c>
      <c r="O9" s="44">
        <f t="shared" si="2"/>
        <v>100.46256544502617</v>
      </c>
      <c r="P9" s="9"/>
    </row>
    <row r="10" spans="1:133">
      <c r="A10" s="12"/>
      <c r="B10" s="42">
        <v>519</v>
      </c>
      <c r="C10" s="19" t="s">
        <v>23</v>
      </c>
      <c r="D10" s="43">
        <v>934863</v>
      </c>
      <c r="E10" s="43">
        <v>42632</v>
      </c>
      <c r="F10" s="43">
        <v>0</v>
      </c>
      <c r="G10" s="43">
        <v>20676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998171</v>
      </c>
      <c r="O10" s="44">
        <f t="shared" si="2"/>
        <v>130.65065445026178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3283404</v>
      </c>
      <c r="E11" s="29">
        <f t="shared" si="3"/>
        <v>77511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373998</v>
      </c>
      <c r="L11" s="29">
        <f t="shared" si="3"/>
        <v>0</v>
      </c>
      <c r="M11" s="29">
        <f t="shared" si="3"/>
        <v>0</v>
      </c>
      <c r="N11" s="40">
        <f t="shared" si="1"/>
        <v>3734913</v>
      </c>
      <c r="O11" s="41">
        <f t="shared" si="2"/>
        <v>488.86295811518323</v>
      </c>
      <c r="P11" s="10"/>
    </row>
    <row r="12" spans="1:133">
      <c r="A12" s="12"/>
      <c r="B12" s="42">
        <v>521</v>
      </c>
      <c r="C12" s="19" t="s">
        <v>25</v>
      </c>
      <c r="D12" s="43">
        <v>1847304</v>
      </c>
      <c r="E12" s="43">
        <v>77511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41940</v>
      </c>
      <c r="L12" s="43">
        <v>0</v>
      </c>
      <c r="M12" s="43">
        <v>0</v>
      </c>
      <c r="N12" s="43">
        <f t="shared" si="1"/>
        <v>1966755</v>
      </c>
      <c r="O12" s="44">
        <f t="shared" si="2"/>
        <v>257.42866492146595</v>
      </c>
      <c r="P12" s="9"/>
    </row>
    <row r="13" spans="1:133">
      <c r="A13" s="12"/>
      <c r="B13" s="42">
        <v>522</v>
      </c>
      <c r="C13" s="19" t="s">
        <v>26</v>
      </c>
      <c r="D13" s="43">
        <v>1436100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332058</v>
      </c>
      <c r="L13" s="43">
        <v>0</v>
      </c>
      <c r="M13" s="43">
        <v>0</v>
      </c>
      <c r="N13" s="43">
        <f t="shared" si="1"/>
        <v>1768158</v>
      </c>
      <c r="O13" s="44">
        <f t="shared" si="2"/>
        <v>231.43429319371728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99572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4742770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4842342</v>
      </c>
      <c r="O14" s="41">
        <f t="shared" si="2"/>
        <v>633.81439790575917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981593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981593</v>
      </c>
      <c r="O15" s="44">
        <f t="shared" si="2"/>
        <v>128.48075916230366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3761177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3761177</v>
      </c>
      <c r="O16" s="44">
        <f t="shared" si="2"/>
        <v>492.30065445026179</v>
      </c>
      <c r="P16" s="9"/>
    </row>
    <row r="17" spans="1:119">
      <c r="A17" s="12"/>
      <c r="B17" s="42">
        <v>539</v>
      </c>
      <c r="C17" s="19" t="s">
        <v>30</v>
      </c>
      <c r="D17" s="43">
        <v>99572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99572</v>
      </c>
      <c r="O17" s="44">
        <f t="shared" si="2"/>
        <v>13.032984293193717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712057</v>
      </c>
      <c r="E18" s="29">
        <f t="shared" si="5"/>
        <v>209832</v>
      </c>
      <c r="F18" s="29">
        <f t="shared" si="5"/>
        <v>0</v>
      </c>
      <c r="G18" s="29">
        <f t="shared" si="5"/>
        <v>94183</v>
      </c>
      <c r="H18" s="29">
        <f t="shared" si="5"/>
        <v>0</v>
      </c>
      <c r="I18" s="29">
        <f t="shared" si="5"/>
        <v>0</v>
      </c>
      <c r="J18" s="29">
        <f t="shared" si="5"/>
        <v>256741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1272813</v>
      </c>
      <c r="O18" s="41">
        <f t="shared" si="2"/>
        <v>166.59856020942408</v>
      </c>
      <c r="P18" s="10"/>
    </row>
    <row r="19" spans="1:119">
      <c r="A19" s="12"/>
      <c r="B19" s="42">
        <v>541</v>
      </c>
      <c r="C19" s="19" t="s">
        <v>32</v>
      </c>
      <c r="D19" s="43">
        <v>712057</v>
      </c>
      <c r="E19" s="43">
        <v>209832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921889</v>
      </c>
      <c r="O19" s="44">
        <f t="shared" si="2"/>
        <v>120.6660994764398</v>
      </c>
      <c r="P19" s="9"/>
    </row>
    <row r="20" spans="1:119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94183</v>
      </c>
      <c r="H20" s="43">
        <v>0</v>
      </c>
      <c r="I20" s="43">
        <v>0</v>
      </c>
      <c r="J20" s="43">
        <v>256741</v>
      </c>
      <c r="K20" s="43">
        <v>0</v>
      </c>
      <c r="L20" s="43">
        <v>0</v>
      </c>
      <c r="M20" s="43">
        <v>0</v>
      </c>
      <c r="N20" s="43">
        <f t="shared" si="1"/>
        <v>350924</v>
      </c>
      <c r="O20" s="44">
        <f t="shared" si="2"/>
        <v>45.932460732984296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1043921</v>
      </c>
      <c r="E21" s="29">
        <f t="shared" si="6"/>
        <v>3462</v>
      </c>
      <c r="F21" s="29">
        <f t="shared" si="6"/>
        <v>0</v>
      </c>
      <c r="G21" s="29">
        <f t="shared" si="6"/>
        <v>13423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1060806</v>
      </c>
      <c r="O21" s="41">
        <f t="shared" si="2"/>
        <v>138.84895287958116</v>
      </c>
      <c r="P21" s="9"/>
    </row>
    <row r="22" spans="1:119">
      <c r="A22" s="12"/>
      <c r="B22" s="42">
        <v>572</v>
      </c>
      <c r="C22" s="19" t="s">
        <v>35</v>
      </c>
      <c r="D22" s="43">
        <v>1043921</v>
      </c>
      <c r="E22" s="43">
        <v>3462</v>
      </c>
      <c r="F22" s="43">
        <v>0</v>
      </c>
      <c r="G22" s="43">
        <v>13423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1060806</v>
      </c>
      <c r="O22" s="44">
        <f t="shared" si="2"/>
        <v>138.84895287958116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130878</v>
      </c>
      <c r="E23" s="29">
        <f t="shared" si="7"/>
        <v>306443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623579</v>
      </c>
      <c r="J23" s="29">
        <f t="shared" si="7"/>
        <v>749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1061649</v>
      </c>
      <c r="O23" s="41">
        <f t="shared" si="2"/>
        <v>138.95929319371729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130878</v>
      </c>
      <c r="E24" s="43">
        <v>306443</v>
      </c>
      <c r="F24" s="43">
        <v>0</v>
      </c>
      <c r="G24" s="43">
        <v>0</v>
      </c>
      <c r="H24" s="43">
        <v>0</v>
      </c>
      <c r="I24" s="43">
        <v>623579</v>
      </c>
      <c r="J24" s="43">
        <v>749</v>
      </c>
      <c r="K24" s="43">
        <v>0</v>
      </c>
      <c r="L24" s="43">
        <v>0</v>
      </c>
      <c r="M24" s="43">
        <v>0</v>
      </c>
      <c r="N24" s="43">
        <f t="shared" si="1"/>
        <v>1061649</v>
      </c>
      <c r="O24" s="44">
        <f t="shared" si="2"/>
        <v>138.95929319371729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7635175</v>
      </c>
      <c r="E25" s="14">
        <f t="shared" ref="E25:M25" si="8">SUM(E5,E11,E14,E18,E21,E23)</f>
        <v>994652</v>
      </c>
      <c r="F25" s="14">
        <f t="shared" si="8"/>
        <v>0</v>
      </c>
      <c r="G25" s="14">
        <f t="shared" si="8"/>
        <v>128282</v>
      </c>
      <c r="H25" s="14">
        <f t="shared" si="8"/>
        <v>0</v>
      </c>
      <c r="I25" s="14">
        <f t="shared" si="8"/>
        <v>5366349</v>
      </c>
      <c r="J25" s="14">
        <f t="shared" si="8"/>
        <v>257490</v>
      </c>
      <c r="K25" s="14">
        <f t="shared" si="8"/>
        <v>373998</v>
      </c>
      <c r="L25" s="14">
        <f t="shared" si="8"/>
        <v>0</v>
      </c>
      <c r="M25" s="14">
        <f t="shared" si="8"/>
        <v>0</v>
      </c>
      <c r="N25" s="14">
        <f t="shared" si="1"/>
        <v>14755946</v>
      </c>
      <c r="O25" s="35">
        <f t="shared" si="2"/>
        <v>1931.4065445026179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7640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2361376</v>
      </c>
      <c r="E5" s="24">
        <f t="shared" si="0"/>
        <v>106372</v>
      </c>
      <c r="F5" s="24">
        <f t="shared" si="0"/>
        <v>0</v>
      </c>
      <c r="G5" s="24">
        <f t="shared" si="0"/>
        <v>7253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2475001</v>
      </c>
      <c r="O5" s="30">
        <f t="shared" ref="O5:O25" si="2">(N5/O$27)</f>
        <v>338.62375153919822</v>
      </c>
      <c r="P5" s="6"/>
    </row>
    <row r="6" spans="1:133">
      <c r="A6" s="12"/>
      <c r="B6" s="42">
        <v>511</v>
      </c>
      <c r="C6" s="19" t="s">
        <v>19</v>
      </c>
      <c r="D6" s="43">
        <v>60889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60889</v>
      </c>
      <c r="O6" s="44">
        <f t="shared" si="2"/>
        <v>8.3306881926392116</v>
      </c>
      <c r="P6" s="9"/>
    </row>
    <row r="7" spans="1:133">
      <c r="A7" s="12"/>
      <c r="B7" s="42">
        <v>512</v>
      </c>
      <c r="C7" s="19" t="s">
        <v>20</v>
      </c>
      <c r="D7" s="43">
        <v>448122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448122</v>
      </c>
      <c r="O7" s="44">
        <f t="shared" si="2"/>
        <v>61.310986455055414</v>
      </c>
      <c r="P7" s="9"/>
    </row>
    <row r="8" spans="1:133">
      <c r="A8" s="12"/>
      <c r="B8" s="42">
        <v>513</v>
      </c>
      <c r="C8" s="19" t="s">
        <v>21</v>
      </c>
      <c r="D8" s="43">
        <v>685340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685340</v>
      </c>
      <c r="O8" s="44">
        <f t="shared" si="2"/>
        <v>93.766589136680807</v>
      </c>
      <c r="P8" s="9"/>
    </row>
    <row r="9" spans="1:133">
      <c r="A9" s="12"/>
      <c r="B9" s="42">
        <v>515</v>
      </c>
      <c r="C9" s="19" t="s">
        <v>22</v>
      </c>
      <c r="D9" s="43">
        <v>416063</v>
      </c>
      <c r="E9" s="43">
        <v>69072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485135</v>
      </c>
      <c r="O9" s="44">
        <f t="shared" si="2"/>
        <v>66.375017102202762</v>
      </c>
      <c r="P9" s="9"/>
    </row>
    <row r="10" spans="1:133">
      <c r="A10" s="12"/>
      <c r="B10" s="42">
        <v>519</v>
      </c>
      <c r="C10" s="19" t="s">
        <v>23</v>
      </c>
      <c r="D10" s="43">
        <v>750962</v>
      </c>
      <c r="E10" s="43">
        <v>37300</v>
      </c>
      <c r="F10" s="43">
        <v>0</v>
      </c>
      <c r="G10" s="43">
        <v>7253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795515</v>
      </c>
      <c r="O10" s="44">
        <f t="shared" si="2"/>
        <v>108.84047065262006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3236947</v>
      </c>
      <c r="E11" s="29">
        <f t="shared" si="3"/>
        <v>114182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362653</v>
      </c>
      <c r="L11" s="29">
        <f t="shared" si="3"/>
        <v>0</v>
      </c>
      <c r="M11" s="29">
        <f t="shared" si="3"/>
        <v>0</v>
      </c>
      <c r="N11" s="40">
        <f t="shared" si="1"/>
        <v>3713782</v>
      </c>
      <c r="O11" s="41">
        <f t="shared" si="2"/>
        <v>508.11082227390887</v>
      </c>
      <c r="P11" s="10"/>
    </row>
    <row r="12" spans="1:133">
      <c r="A12" s="12"/>
      <c r="B12" s="42">
        <v>521</v>
      </c>
      <c r="C12" s="19" t="s">
        <v>25</v>
      </c>
      <c r="D12" s="43">
        <v>1929606</v>
      </c>
      <c r="E12" s="43">
        <v>109583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33104</v>
      </c>
      <c r="L12" s="43">
        <v>0</v>
      </c>
      <c r="M12" s="43">
        <v>0</v>
      </c>
      <c r="N12" s="43">
        <f t="shared" si="1"/>
        <v>2072293</v>
      </c>
      <c r="O12" s="44">
        <f t="shared" si="2"/>
        <v>283.526200574634</v>
      </c>
      <c r="P12" s="9"/>
    </row>
    <row r="13" spans="1:133">
      <c r="A13" s="12"/>
      <c r="B13" s="42">
        <v>522</v>
      </c>
      <c r="C13" s="19" t="s">
        <v>26</v>
      </c>
      <c r="D13" s="43">
        <v>1307341</v>
      </c>
      <c r="E13" s="43">
        <v>4599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329549</v>
      </c>
      <c r="L13" s="43">
        <v>0</v>
      </c>
      <c r="M13" s="43">
        <v>0</v>
      </c>
      <c r="N13" s="43">
        <f t="shared" si="1"/>
        <v>1641489</v>
      </c>
      <c r="O13" s="44">
        <f t="shared" si="2"/>
        <v>224.58462169927486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109897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4231255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4341152</v>
      </c>
      <c r="O14" s="41">
        <f t="shared" si="2"/>
        <v>593.94609385688875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1004613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1004613</v>
      </c>
      <c r="O15" s="44">
        <f t="shared" si="2"/>
        <v>137.44876180051992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3226642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3226642</v>
      </c>
      <c r="O16" s="44">
        <f t="shared" si="2"/>
        <v>441.46148583937611</v>
      </c>
      <c r="P16" s="9"/>
    </row>
    <row r="17" spans="1:119">
      <c r="A17" s="12"/>
      <c r="B17" s="42">
        <v>539</v>
      </c>
      <c r="C17" s="19" t="s">
        <v>30</v>
      </c>
      <c r="D17" s="43">
        <v>109897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109897</v>
      </c>
      <c r="O17" s="44">
        <f t="shared" si="2"/>
        <v>15.035846216992748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1135205</v>
      </c>
      <c r="E18" s="29">
        <f t="shared" si="5"/>
        <v>500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252898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1388603</v>
      </c>
      <c r="O18" s="41">
        <f t="shared" si="2"/>
        <v>189.98536051443426</v>
      </c>
      <c r="P18" s="10"/>
    </row>
    <row r="19" spans="1:119">
      <c r="A19" s="12"/>
      <c r="B19" s="42">
        <v>541</v>
      </c>
      <c r="C19" s="19" t="s">
        <v>32</v>
      </c>
      <c r="D19" s="43">
        <v>1135205</v>
      </c>
      <c r="E19" s="43">
        <v>500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1135705</v>
      </c>
      <c r="O19" s="44">
        <f t="shared" si="2"/>
        <v>155.38445751812833</v>
      </c>
      <c r="P19" s="9"/>
    </row>
    <row r="20" spans="1:119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252898</v>
      </c>
      <c r="K20" s="43">
        <v>0</v>
      </c>
      <c r="L20" s="43">
        <v>0</v>
      </c>
      <c r="M20" s="43">
        <v>0</v>
      </c>
      <c r="N20" s="43">
        <f t="shared" si="1"/>
        <v>252898</v>
      </c>
      <c r="O20" s="44">
        <f t="shared" si="2"/>
        <v>34.600902996305926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813645</v>
      </c>
      <c r="E21" s="29">
        <f t="shared" si="6"/>
        <v>6242</v>
      </c>
      <c r="F21" s="29">
        <f t="shared" si="6"/>
        <v>0</v>
      </c>
      <c r="G21" s="29">
        <f t="shared" si="6"/>
        <v>24702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844589</v>
      </c>
      <c r="O21" s="41">
        <f t="shared" si="2"/>
        <v>115.55465864003284</v>
      </c>
      <c r="P21" s="9"/>
    </row>
    <row r="22" spans="1:119">
      <c r="A22" s="12"/>
      <c r="B22" s="42">
        <v>572</v>
      </c>
      <c r="C22" s="19" t="s">
        <v>35</v>
      </c>
      <c r="D22" s="43">
        <v>813645</v>
      </c>
      <c r="E22" s="43">
        <v>6242</v>
      </c>
      <c r="F22" s="43">
        <v>0</v>
      </c>
      <c r="G22" s="43">
        <v>24702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844589</v>
      </c>
      <c r="O22" s="44">
        <f t="shared" si="2"/>
        <v>115.55465864003284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252828</v>
      </c>
      <c r="E23" s="29">
        <f t="shared" si="7"/>
        <v>325580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569002</v>
      </c>
      <c r="J23" s="29">
        <f t="shared" si="7"/>
        <v>576</v>
      </c>
      <c r="K23" s="29">
        <f t="shared" si="7"/>
        <v>0</v>
      </c>
      <c r="L23" s="29">
        <f t="shared" si="7"/>
        <v>45</v>
      </c>
      <c r="M23" s="29">
        <f t="shared" si="7"/>
        <v>0</v>
      </c>
      <c r="N23" s="29">
        <f t="shared" si="1"/>
        <v>1148031</v>
      </c>
      <c r="O23" s="41">
        <f t="shared" si="2"/>
        <v>157.07087152825284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252828</v>
      </c>
      <c r="E24" s="43">
        <v>325580</v>
      </c>
      <c r="F24" s="43">
        <v>0</v>
      </c>
      <c r="G24" s="43">
        <v>0</v>
      </c>
      <c r="H24" s="43">
        <v>0</v>
      </c>
      <c r="I24" s="43">
        <v>569002</v>
      </c>
      <c r="J24" s="43">
        <v>576</v>
      </c>
      <c r="K24" s="43">
        <v>0</v>
      </c>
      <c r="L24" s="43">
        <v>45</v>
      </c>
      <c r="M24" s="43">
        <v>0</v>
      </c>
      <c r="N24" s="43">
        <f t="shared" si="1"/>
        <v>1148031</v>
      </c>
      <c r="O24" s="44">
        <f t="shared" si="2"/>
        <v>157.07087152825284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7909898</v>
      </c>
      <c r="E25" s="14">
        <f t="shared" ref="E25:M25" si="8">SUM(E5,E11,E14,E18,E21,E23)</f>
        <v>552876</v>
      </c>
      <c r="F25" s="14">
        <f t="shared" si="8"/>
        <v>0</v>
      </c>
      <c r="G25" s="14">
        <f t="shared" si="8"/>
        <v>31955</v>
      </c>
      <c r="H25" s="14">
        <f t="shared" si="8"/>
        <v>0</v>
      </c>
      <c r="I25" s="14">
        <f t="shared" si="8"/>
        <v>4800257</v>
      </c>
      <c r="J25" s="14">
        <f t="shared" si="8"/>
        <v>253474</v>
      </c>
      <c r="K25" s="14">
        <f t="shared" si="8"/>
        <v>362653</v>
      </c>
      <c r="L25" s="14">
        <f t="shared" si="8"/>
        <v>45</v>
      </c>
      <c r="M25" s="14">
        <f t="shared" si="8"/>
        <v>0</v>
      </c>
      <c r="N25" s="14">
        <f t="shared" si="1"/>
        <v>13911158</v>
      </c>
      <c r="O25" s="35">
        <f t="shared" si="2"/>
        <v>1903.2915583527158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7309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2545826</v>
      </c>
      <c r="E5" s="24">
        <f t="shared" si="0"/>
        <v>445271</v>
      </c>
      <c r="F5" s="24">
        <f t="shared" si="0"/>
        <v>324293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894344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4209734</v>
      </c>
      <c r="P5" s="30">
        <f t="shared" ref="P5:P26" si="2">(O5/P$28)</f>
        <v>459.32722313147843</v>
      </c>
      <c r="Q5" s="6"/>
    </row>
    <row r="6" spans="1:134">
      <c r="A6" s="12"/>
      <c r="B6" s="42">
        <v>511</v>
      </c>
      <c r="C6" s="19" t="s">
        <v>19</v>
      </c>
      <c r="D6" s="43">
        <v>95855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95855</v>
      </c>
      <c r="P6" s="44">
        <f t="shared" si="2"/>
        <v>10.458810692853246</v>
      </c>
      <c r="Q6" s="9"/>
    </row>
    <row r="7" spans="1:134">
      <c r="A7" s="12"/>
      <c r="B7" s="42">
        <v>512</v>
      </c>
      <c r="C7" s="19" t="s">
        <v>20</v>
      </c>
      <c r="D7" s="43">
        <v>490334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490334</v>
      </c>
      <c r="P7" s="44">
        <f t="shared" si="2"/>
        <v>53.500709219858159</v>
      </c>
      <c r="Q7" s="9"/>
    </row>
    <row r="8" spans="1:134">
      <c r="A8" s="12"/>
      <c r="B8" s="42">
        <v>513</v>
      </c>
      <c r="C8" s="19" t="s">
        <v>21</v>
      </c>
      <c r="D8" s="43">
        <v>686860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686860</v>
      </c>
      <c r="P8" s="44">
        <f t="shared" si="2"/>
        <v>74.943807965084559</v>
      </c>
      <c r="Q8" s="9"/>
    </row>
    <row r="9" spans="1:134">
      <c r="A9" s="12"/>
      <c r="B9" s="42">
        <v>515</v>
      </c>
      <c r="C9" s="19" t="s">
        <v>22</v>
      </c>
      <c r="D9" s="43">
        <v>435759</v>
      </c>
      <c r="E9" s="43">
        <v>239802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675561</v>
      </c>
      <c r="P9" s="44">
        <f t="shared" si="2"/>
        <v>73.710965630114572</v>
      </c>
      <c r="Q9" s="9"/>
    </row>
    <row r="10" spans="1:134">
      <c r="A10" s="12"/>
      <c r="B10" s="42">
        <v>519</v>
      </c>
      <c r="C10" s="19" t="s">
        <v>23</v>
      </c>
      <c r="D10" s="43">
        <v>837018</v>
      </c>
      <c r="E10" s="43">
        <v>205469</v>
      </c>
      <c r="F10" s="43">
        <v>324293</v>
      </c>
      <c r="G10" s="43">
        <v>0</v>
      </c>
      <c r="H10" s="43">
        <v>0</v>
      </c>
      <c r="I10" s="43">
        <v>0</v>
      </c>
      <c r="J10" s="43">
        <v>894344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2261124</v>
      </c>
      <c r="P10" s="44">
        <f t="shared" si="2"/>
        <v>246.71292962356793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SUM(D12:D14)</f>
        <v>1190543</v>
      </c>
      <c r="E11" s="29">
        <f t="shared" si="3"/>
        <v>2260310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596059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4046912</v>
      </c>
      <c r="P11" s="41">
        <f t="shared" si="2"/>
        <v>441.56159301691218</v>
      </c>
      <c r="Q11" s="10"/>
    </row>
    <row r="12" spans="1:134">
      <c r="A12" s="12"/>
      <c r="B12" s="42">
        <v>521</v>
      </c>
      <c r="C12" s="19" t="s">
        <v>25</v>
      </c>
      <c r="D12" s="43">
        <v>1027739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78611</v>
      </c>
      <c r="L12" s="43">
        <v>0</v>
      </c>
      <c r="M12" s="43">
        <v>0</v>
      </c>
      <c r="N12" s="43">
        <v>0</v>
      </c>
      <c r="O12" s="43">
        <f t="shared" si="1"/>
        <v>1106350</v>
      </c>
      <c r="P12" s="44">
        <f t="shared" si="2"/>
        <v>120.71467539552646</v>
      </c>
      <c r="Q12" s="9"/>
    </row>
    <row r="13" spans="1:134">
      <c r="A13" s="12"/>
      <c r="B13" s="42">
        <v>522</v>
      </c>
      <c r="C13" s="19" t="s">
        <v>26</v>
      </c>
      <c r="D13" s="43">
        <v>59955</v>
      </c>
      <c r="E13" s="43">
        <v>2260310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517448</v>
      </c>
      <c r="L13" s="43">
        <v>0</v>
      </c>
      <c r="M13" s="43">
        <v>0</v>
      </c>
      <c r="N13" s="43">
        <v>0</v>
      </c>
      <c r="O13" s="43">
        <f t="shared" si="1"/>
        <v>2837713</v>
      </c>
      <c r="P13" s="44">
        <f t="shared" si="2"/>
        <v>309.62498636115657</v>
      </c>
      <c r="Q13" s="9"/>
    </row>
    <row r="14" spans="1:134">
      <c r="A14" s="12"/>
      <c r="B14" s="42">
        <v>524</v>
      </c>
      <c r="C14" s="19" t="s">
        <v>80</v>
      </c>
      <c r="D14" s="43">
        <v>102849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102849</v>
      </c>
      <c r="P14" s="44">
        <f t="shared" si="2"/>
        <v>11.221931260229132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SUM(D16:D18)</f>
        <v>109116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5318582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5427698</v>
      </c>
      <c r="P15" s="41">
        <f t="shared" si="2"/>
        <v>592.22018548827054</v>
      </c>
      <c r="Q15" s="10"/>
    </row>
    <row r="16" spans="1:134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1372609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1372609</v>
      </c>
      <c r="P16" s="44">
        <f t="shared" si="2"/>
        <v>149.76639388979814</v>
      </c>
      <c r="Q16" s="9"/>
    </row>
    <row r="17" spans="1:120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3945973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3945973</v>
      </c>
      <c r="P17" s="44">
        <f t="shared" si="2"/>
        <v>430.54806328423348</v>
      </c>
      <c r="Q17" s="9"/>
    </row>
    <row r="18" spans="1:120">
      <c r="A18" s="12"/>
      <c r="B18" s="42">
        <v>539</v>
      </c>
      <c r="C18" s="19" t="s">
        <v>30</v>
      </c>
      <c r="D18" s="43">
        <v>109116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109116</v>
      </c>
      <c r="P18" s="44">
        <f t="shared" si="2"/>
        <v>11.905728314238953</v>
      </c>
      <c r="Q18" s="9"/>
    </row>
    <row r="19" spans="1:120" ht="15.75">
      <c r="A19" s="26" t="s">
        <v>31</v>
      </c>
      <c r="B19" s="27"/>
      <c r="C19" s="28"/>
      <c r="D19" s="29">
        <f t="shared" ref="D19:N19" si="5">SUM(D20:D21)</f>
        <v>0</v>
      </c>
      <c r="E19" s="29">
        <f t="shared" si="5"/>
        <v>1575717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306402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1882119</v>
      </c>
      <c r="P19" s="41">
        <f t="shared" si="2"/>
        <v>205.359410801964</v>
      </c>
      <c r="Q19" s="10"/>
    </row>
    <row r="20" spans="1:120">
      <c r="A20" s="12"/>
      <c r="B20" s="42">
        <v>541</v>
      </c>
      <c r="C20" s="19" t="s">
        <v>32</v>
      </c>
      <c r="D20" s="43">
        <v>0</v>
      </c>
      <c r="E20" s="43">
        <v>1575717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1575717</v>
      </c>
      <c r="P20" s="44">
        <f t="shared" si="2"/>
        <v>171.92765957446809</v>
      </c>
      <c r="Q20" s="9"/>
    </row>
    <row r="21" spans="1:120">
      <c r="A21" s="12"/>
      <c r="B21" s="42">
        <v>549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306402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306402</v>
      </c>
      <c r="P21" s="44">
        <f t="shared" si="2"/>
        <v>33.431751227495909</v>
      </c>
      <c r="Q21" s="9"/>
    </row>
    <row r="22" spans="1:120" ht="15.75">
      <c r="A22" s="26" t="s">
        <v>34</v>
      </c>
      <c r="B22" s="27"/>
      <c r="C22" s="28"/>
      <c r="D22" s="29">
        <f t="shared" ref="D22:N22" si="6">SUM(D23:D23)</f>
        <v>788698</v>
      </c>
      <c r="E22" s="29">
        <f t="shared" si="6"/>
        <v>19377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808075</v>
      </c>
      <c r="P22" s="41">
        <f t="shared" si="2"/>
        <v>88.169667212220403</v>
      </c>
      <c r="Q22" s="9"/>
    </row>
    <row r="23" spans="1:120">
      <c r="A23" s="12"/>
      <c r="B23" s="42">
        <v>572</v>
      </c>
      <c r="C23" s="19" t="s">
        <v>35</v>
      </c>
      <c r="D23" s="43">
        <v>788698</v>
      </c>
      <c r="E23" s="43">
        <v>19377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808075</v>
      </c>
      <c r="P23" s="44">
        <f t="shared" si="2"/>
        <v>88.169667212220403</v>
      </c>
      <c r="Q23" s="9"/>
    </row>
    <row r="24" spans="1:120" ht="15.75">
      <c r="A24" s="26" t="s">
        <v>37</v>
      </c>
      <c r="B24" s="27"/>
      <c r="C24" s="28"/>
      <c r="D24" s="29">
        <f t="shared" ref="D24:N24" si="7">SUM(D25:D25)</f>
        <v>2077452</v>
      </c>
      <c r="E24" s="29">
        <f t="shared" si="7"/>
        <v>20214</v>
      </c>
      <c r="F24" s="29">
        <f t="shared" si="7"/>
        <v>0</v>
      </c>
      <c r="G24" s="29">
        <f t="shared" si="7"/>
        <v>390543</v>
      </c>
      <c r="H24" s="29">
        <f t="shared" si="7"/>
        <v>0</v>
      </c>
      <c r="I24" s="29">
        <f t="shared" si="7"/>
        <v>1024910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3513119</v>
      </c>
      <c r="P24" s="41">
        <f t="shared" si="2"/>
        <v>383.31903982542281</v>
      </c>
      <c r="Q24" s="9"/>
    </row>
    <row r="25" spans="1:120" ht="15.75" thickBot="1">
      <c r="A25" s="12"/>
      <c r="B25" s="42">
        <v>581</v>
      </c>
      <c r="C25" s="19" t="s">
        <v>81</v>
      </c>
      <c r="D25" s="43">
        <v>2077452</v>
      </c>
      <c r="E25" s="43">
        <v>20214</v>
      </c>
      <c r="F25" s="43">
        <v>0</v>
      </c>
      <c r="G25" s="43">
        <v>390543</v>
      </c>
      <c r="H25" s="43">
        <v>0</v>
      </c>
      <c r="I25" s="43">
        <v>1024910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3513119</v>
      </c>
      <c r="P25" s="44">
        <f t="shared" si="2"/>
        <v>383.31903982542281</v>
      </c>
      <c r="Q25" s="9"/>
    </row>
    <row r="26" spans="1:120" ht="16.5" thickBot="1">
      <c r="A26" s="13" t="s">
        <v>10</v>
      </c>
      <c r="B26" s="21"/>
      <c r="C26" s="20"/>
      <c r="D26" s="14">
        <f>SUM(D5,D11,D15,D19,D22,D24)</f>
        <v>6711635</v>
      </c>
      <c r="E26" s="14">
        <f t="shared" ref="E26:N26" si="8">SUM(E5,E11,E15,E19,E22,E24)</f>
        <v>4320889</v>
      </c>
      <c r="F26" s="14">
        <f t="shared" si="8"/>
        <v>324293</v>
      </c>
      <c r="G26" s="14">
        <f t="shared" si="8"/>
        <v>390543</v>
      </c>
      <c r="H26" s="14">
        <f t="shared" si="8"/>
        <v>0</v>
      </c>
      <c r="I26" s="14">
        <f t="shared" si="8"/>
        <v>6343492</v>
      </c>
      <c r="J26" s="14">
        <f t="shared" si="8"/>
        <v>1200746</v>
      </c>
      <c r="K26" s="14">
        <f t="shared" si="8"/>
        <v>596059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19887657</v>
      </c>
      <c r="P26" s="35">
        <f t="shared" si="2"/>
        <v>2169.9571194762684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82</v>
      </c>
      <c r="N28" s="90"/>
      <c r="O28" s="90"/>
      <c r="P28" s="39">
        <v>9165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2424671</v>
      </c>
      <c r="E5" s="24">
        <f t="shared" si="0"/>
        <v>101665</v>
      </c>
      <c r="F5" s="24">
        <f t="shared" si="0"/>
        <v>324622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727806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3578764</v>
      </c>
      <c r="O5" s="30">
        <f t="shared" ref="O5:O25" si="2">(N5/O$27)</f>
        <v>398.39296448847824</v>
      </c>
      <c r="P5" s="6"/>
    </row>
    <row r="6" spans="1:133">
      <c r="A6" s="12"/>
      <c r="B6" s="42">
        <v>511</v>
      </c>
      <c r="C6" s="19" t="s">
        <v>19</v>
      </c>
      <c r="D6" s="43">
        <v>95141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95141</v>
      </c>
      <c r="O6" s="44">
        <f t="shared" si="2"/>
        <v>10.591227874874763</v>
      </c>
      <c r="P6" s="9"/>
    </row>
    <row r="7" spans="1:133">
      <c r="A7" s="12"/>
      <c r="B7" s="42">
        <v>512</v>
      </c>
      <c r="C7" s="19" t="s">
        <v>20</v>
      </c>
      <c r="D7" s="43">
        <v>407302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407302</v>
      </c>
      <c r="O7" s="44">
        <f t="shared" si="2"/>
        <v>45.341422687298227</v>
      </c>
      <c r="P7" s="9"/>
    </row>
    <row r="8" spans="1:133">
      <c r="A8" s="12"/>
      <c r="B8" s="42">
        <v>513</v>
      </c>
      <c r="C8" s="19" t="s">
        <v>21</v>
      </c>
      <c r="D8" s="43">
        <v>489620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489620</v>
      </c>
      <c r="O8" s="44">
        <f t="shared" si="2"/>
        <v>54.505176444394969</v>
      </c>
      <c r="P8" s="9"/>
    </row>
    <row r="9" spans="1:133">
      <c r="A9" s="12"/>
      <c r="B9" s="42">
        <v>515</v>
      </c>
      <c r="C9" s="19" t="s">
        <v>22</v>
      </c>
      <c r="D9" s="43">
        <v>492826</v>
      </c>
      <c r="E9" s="43">
        <v>32643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525469</v>
      </c>
      <c r="O9" s="44">
        <f t="shared" si="2"/>
        <v>58.495936769453415</v>
      </c>
      <c r="P9" s="9"/>
    </row>
    <row r="10" spans="1:133">
      <c r="A10" s="12"/>
      <c r="B10" s="42">
        <v>519</v>
      </c>
      <c r="C10" s="19" t="s">
        <v>53</v>
      </c>
      <c r="D10" s="43">
        <v>939782</v>
      </c>
      <c r="E10" s="43">
        <v>69022</v>
      </c>
      <c r="F10" s="43">
        <v>324622</v>
      </c>
      <c r="G10" s="43">
        <v>0</v>
      </c>
      <c r="H10" s="43">
        <v>0</v>
      </c>
      <c r="I10" s="43">
        <v>0</v>
      </c>
      <c r="J10" s="43">
        <v>727806</v>
      </c>
      <c r="K10" s="43">
        <v>0</v>
      </c>
      <c r="L10" s="43">
        <v>0</v>
      </c>
      <c r="M10" s="43">
        <v>0</v>
      </c>
      <c r="N10" s="43">
        <f t="shared" si="1"/>
        <v>2061232</v>
      </c>
      <c r="O10" s="44">
        <f t="shared" si="2"/>
        <v>229.45920071245686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2516001</v>
      </c>
      <c r="E11" s="29">
        <f t="shared" si="3"/>
        <v>2136312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8860271</v>
      </c>
      <c r="L11" s="29">
        <f t="shared" si="3"/>
        <v>0</v>
      </c>
      <c r="M11" s="29">
        <f t="shared" si="3"/>
        <v>0</v>
      </c>
      <c r="N11" s="40">
        <f t="shared" si="1"/>
        <v>13512584</v>
      </c>
      <c r="O11" s="41">
        <f t="shared" si="2"/>
        <v>1504.2395636201713</v>
      </c>
      <c r="P11" s="10"/>
    </row>
    <row r="12" spans="1:133">
      <c r="A12" s="12"/>
      <c r="B12" s="42">
        <v>521</v>
      </c>
      <c r="C12" s="19" t="s">
        <v>25</v>
      </c>
      <c r="D12" s="43">
        <v>2516001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8709430</v>
      </c>
      <c r="L12" s="43">
        <v>0</v>
      </c>
      <c r="M12" s="43">
        <v>0</v>
      </c>
      <c r="N12" s="43">
        <f t="shared" si="1"/>
        <v>11225431</v>
      </c>
      <c r="O12" s="44">
        <f t="shared" si="2"/>
        <v>1249.6305243237225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2136312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150841</v>
      </c>
      <c r="L13" s="43">
        <v>0</v>
      </c>
      <c r="M13" s="43">
        <v>0</v>
      </c>
      <c r="N13" s="43">
        <f t="shared" si="1"/>
        <v>2287153</v>
      </c>
      <c r="O13" s="44">
        <f t="shared" si="2"/>
        <v>254.60903929644886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101767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5753100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5854867</v>
      </c>
      <c r="O14" s="41">
        <f t="shared" si="2"/>
        <v>651.77190248246688</v>
      </c>
      <c r="P14" s="10"/>
    </row>
    <row r="15" spans="1:133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1507402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1507402</v>
      </c>
      <c r="O15" s="44">
        <f t="shared" si="2"/>
        <v>167.80607814761217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4245698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4245698</v>
      </c>
      <c r="O16" s="44">
        <f t="shared" si="2"/>
        <v>472.63698096404318</v>
      </c>
      <c r="P16" s="9"/>
    </row>
    <row r="17" spans="1:119">
      <c r="A17" s="12"/>
      <c r="B17" s="42">
        <v>539</v>
      </c>
      <c r="C17" s="19" t="s">
        <v>30</v>
      </c>
      <c r="D17" s="43">
        <v>101767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101767</v>
      </c>
      <c r="O17" s="44">
        <f t="shared" si="2"/>
        <v>11.328843370811533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0</v>
      </c>
      <c r="E18" s="29">
        <f t="shared" si="5"/>
        <v>1048005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301462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1349467</v>
      </c>
      <c r="O18" s="41">
        <f t="shared" si="2"/>
        <v>150.22453523321829</v>
      </c>
      <c r="P18" s="10"/>
    </row>
    <row r="19" spans="1:119">
      <c r="A19" s="12"/>
      <c r="B19" s="42">
        <v>541</v>
      </c>
      <c r="C19" s="19" t="s">
        <v>56</v>
      </c>
      <c r="D19" s="43">
        <v>0</v>
      </c>
      <c r="E19" s="43">
        <v>1048005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1048005</v>
      </c>
      <c r="O19" s="44">
        <f t="shared" si="2"/>
        <v>116.66536791717689</v>
      </c>
      <c r="P19" s="9"/>
    </row>
    <row r="20" spans="1:119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301462</v>
      </c>
      <c r="K20" s="43">
        <v>0</v>
      </c>
      <c r="L20" s="43">
        <v>0</v>
      </c>
      <c r="M20" s="43">
        <v>0</v>
      </c>
      <c r="N20" s="43">
        <f t="shared" si="1"/>
        <v>301462</v>
      </c>
      <c r="O20" s="44">
        <f t="shared" si="2"/>
        <v>33.55916731604141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668682</v>
      </c>
      <c r="E21" s="29">
        <f t="shared" si="6"/>
        <v>15328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684010</v>
      </c>
      <c r="O21" s="41">
        <f t="shared" si="2"/>
        <v>76.144940443059113</v>
      </c>
      <c r="P21" s="9"/>
    </row>
    <row r="22" spans="1:119">
      <c r="A22" s="12"/>
      <c r="B22" s="42">
        <v>572</v>
      </c>
      <c r="C22" s="19" t="s">
        <v>58</v>
      </c>
      <c r="D22" s="43">
        <v>668682</v>
      </c>
      <c r="E22" s="43">
        <v>15328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684010</v>
      </c>
      <c r="O22" s="44">
        <f t="shared" si="2"/>
        <v>76.144940443059113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SUM(D24:D24)</f>
        <v>1942412</v>
      </c>
      <c r="E23" s="29">
        <f t="shared" si="7"/>
        <v>32803</v>
      </c>
      <c r="F23" s="29">
        <f t="shared" si="7"/>
        <v>0</v>
      </c>
      <c r="G23" s="29">
        <f t="shared" si="7"/>
        <v>616533</v>
      </c>
      <c r="H23" s="29">
        <f t="shared" si="7"/>
        <v>0</v>
      </c>
      <c r="I23" s="29">
        <f t="shared" si="7"/>
        <v>1094679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3686427</v>
      </c>
      <c r="O23" s="41">
        <f t="shared" si="2"/>
        <v>410.37815874429475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1942412</v>
      </c>
      <c r="E24" s="43">
        <v>32803</v>
      </c>
      <c r="F24" s="43">
        <v>0</v>
      </c>
      <c r="G24" s="43">
        <v>616533</v>
      </c>
      <c r="H24" s="43">
        <v>0</v>
      </c>
      <c r="I24" s="43">
        <v>1094679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3686427</v>
      </c>
      <c r="O24" s="44">
        <f t="shared" si="2"/>
        <v>410.37815874429475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7653533</v>
      </c>
      <c r="E25" s="14">
        <f t="shared" ref="E25:M25" si="8">SUM(E5,E11,E14,E18,E21,E23)</f>
        <v>3334113</v>
      </c>
      <c r="F25" s="14">
        <f t="shared" si="8"/>
        <v>324622</v>
      </c>
      <c r="G25" s="14">
        <f t="shared" si="8"/>
        <v>616533</v>
      </c>
      <c r="H25" s="14">
        <f t="shared" si="8"/>
        <v>0</v>
      </c>
      <c r="I25" s="14">
        <f t="shared" si="8"/>
        <v>6847779</v>
      </c>
      <c r="J25" s="14">
        <f t="shared" si="8"/>
        <v>1029268</v>
      </c>
      <c r="K25" s="14">
        <f t="shared" si="8"/>
        <v>8860271</v>
      </c>
      <c r="L25" s="14">
        <f t="shared" si="8"/>
        <v>0</v>
      </c>
      <c r="M25" s="14">
        <f t="shared" si="8"/>
        <v>0</v>
      </c>
      <c r="N25" s="14">
        <f t="shared" si="1"/>
        <v>28666119</v>
      </c>
      <c r="O25" s="35">
        <f t="shared" si="2"/>
        <v>3191.1520650116886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8983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2021894</v>
      </c>
      <c r="E5" s="24">
        <f t="shared" si="0"/>
        <v>0</v>
      </c>
      <c r="F5" s="24">
        <f t="shared" si="0"/>
        <v>324953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759341</v>
      </c>
      <c r="K5" s="24">
        <f t="shared" si="0"/>
        <v>0</v>
      </c>
      <c r="L5" s="24">
        <f t="shared" si="0"/>
        <v>0</v>
      </c>
      <c r="M5" s="24">
        <f t="shared" si="0"/>
        <v>153852</v>
      </c>
      <c r="N5" s="25">
        <f t="shared" ref="N5:N25" si="1">SUM(D5:M5)</f>
        <v>3260040</v>
      </c>
      <c r="O5" s="30">
        <f t="shared" ref="O5:O25" si="2">(N5/O$27)</f>
        <v>376.40457222029789</v>
      </c>
      <c r="P5" s="6"/>
    </row>
    <row r="6" spans="1:133">
      <c r="A6" s="12"/>
      <c r="B6" s="42">
        <v>511</v>
      </c>
      <c r="C6" s="19" t="s">
        <v>19</v>
      </c>
      <c r="D6" s="43">
        <v>103804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103804</v>
      </c>
      <c r="O6" s="44">
        <f t="shared" si="2"/>
        <v>11.98522110610784</v>
      </c>
      <c r="P6" s="9"/>
    </row>
    <row r="7" spans="1:133">
      <c r="A7" s="12"/>
      <c r="B7" s="42">
        <v>512</v>
      </c>
      <c r="C7" s="19" t="s">
        <v>20</v>
      </c>
      <c r="D7" s="43">
        <v>325287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325287</v>
      </c>
      <c r="O7" s="44">
        <f t="shared" si="2"/>
        <v>37.557672324211985</v>
      </c>
      <c r="P7" s="9"/>
    </row>
    <row r="8" spans="1:133">
      <c r="A8" s="12"/>
      <c r="B8" s="42">
        <v>513</v>
      </c>
      <c r="C8" s="19" t="s">
        <v>21</v>
      </c>
      <c r="D8" s="43">
        <v>494309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494309</v>
      </c>
      <c r="O8" s="44">
        <f t="shared" si="2"/>
        <v>57.072970788592542</v>
      </c>
      <c r="P8" s="9"/>
    </row>
    <row r="9" spans="1:133">
      <c r="A9" s="12"/>
      <c r="B9" s="42">
        <v>515</v>
      </c>
      <c r="C9" s="19" t="s">
        <v>22</v>
      </c>
      <c r="D9" s="43">
        <v>564796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153852</v>
      </c>
      <c r="N9" s="43">
        <f t="shared" si="1"/>
        <v>718648</v>
      </c>
      <c r="O9" s="44">
        <f t="shared" si="2"/>
        <v>82.975176076665505</v>
      </c>
      <c r="P9" s="9"/>
    </row>
    <row r="10" spans="1:133">
      <c r="A10" s="12"/>
      <c r="B10" s="42">
        <v>519</v>
      </c>
      <c r="C10" s="19" t="s">
        <v>53</v>
      </c>
      <c r="D10" s="43">
        <v>533698</v>
      </c>
      <c r="E10" s="43">
        <v>0</v>
      </c>
      <c r="F10" s="43">
        <v>324953</v>
      </c>
      <c r="G10" s="43">
        <v>0</v>
      </c>
      <c r="H10" s="43">
        <v>0</v>
      </c>
      <c r="I10" s="43">
        <v>0</v>
      </c>
      <c r="J10" s="43">
        <v>759341</v>
      </c>
      <c r="K10" s="43">
        <v>0</v>
      </c>
      <c r="L10" s="43">
        <v>0</v>
      </c>
      <c r="M10" s="43">
        <v>0</v>
      </c>
      <c r="N10" s="43">
        <f t="shared" si="1"/>
        <v>1617992</v>
      </c>
      <c r="O10" s="44">
        <f t="shared" si="2"/>
        <v>186.81353192472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983880</v>
      </c>
      <c r="E11" s="29">
        <f t="shared" si="3"/>
        <v>1956451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910679</v>
      </c>
      <c r="L11" s="29">
        <f t="shared" si="3"/>
        <v>0</v>
      </c>
      <c r="M11" s="29">
        <f t="shared" si="3"/>
        <v>0</v>
      </c>
      <c r="N11" s="40">
        <f t="shared" si="1"/>
        <v>3851010</v>
      </c>
      <c r="O11" s="41">
        <f t="shared" si="2"/>
        <v>444.63803255975063</v>
      </c>
      <c r="P11" s="10"/>
    </row>
    <row r="12" spans="1:133">
      <c r="A12" s="12"/>
      <c r="B12" s="42">
        <v>521</v>
      </c>
      <c r="C12" s="19" t="s">
        <v>25</v>
      </c>
      <c r="D12" s="43">
        <v>983880</v>
      </c>
      <c r="E12" s="43">
        <v>3605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392411</v>
      </c>
      <c r="L12" s="43">
        <v>0</v>
      </c>
      <c r="M12" s="43">
        <v>0</v>
      </c>
      <c r="N12" s="43">
        <f t="shared" si="1"/>
        <v>1379896</v>
      </c>
      <c r="O12" s="44">
        <f t="shared" si="2"/>
        <v>159.32294192356539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1952846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518268</v>
      </c>
      <c r="L13" s="43">
        <v>0</v>
      </c>
      <c r="M13" s="43">
        <v>0</v>
      </c>
      <c r="N13" s="43">
        <f t="shared" si="1"/>
        <v>2471114</v>
      </c>
      <c r="O13" s="44">
        <f t="shared" si="2"/>
        <v>285.31509063618518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116351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6194879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6311230</v>
      </c>
      <c r="O14" s="41">
        <f t="shared" si="2"/>
        <v>728.69530077358274</v>
      </c>
      <c r="P14" s="10"/>
    </row>
    <row r="15" spans="1:133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1835789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1835789</v>
      </c>
      <c r="O15" s="44">
        <f t="shared" si="2"/>
        <v>211.96039718277336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4359090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4359090</v>
      </c>
      <c r="O16" s="44">
        <f t="shared" si="2"/>
        <v>503.30100450294424</v>
      </c>
      <c r="P16" s="9"/>
    </row>
    <row r="17" spans="1:119">
      <c r="A17" s="12"/>
      <c r="B17" s="42">
        <v>539</v>
      </c>
      <c r="C17" s="19" t="s">
        <v>30</v>
      </c>
      <c r="D17" s="43">
        <v>116351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116351</v>
      </c>
      <c r="O17" s="44">
        <f t="shared" si="2"/>
        <v>13.433899087865143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148</v>
      </c>
      <c r="E18" s="29">
        <f t="shared" si="5"/>
        <v>982843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231321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1214312</v>
      </c>
      <c r="O18" s="41">
        <f t="shared" si="2"/>
        <v>140.20459531231958</v>
      </c>
      <c r="P18" s="10"/>
    </row>
    <row r="19" spans="1:119">
      <c r="A19" s="12"/>
      <c r="B19" s="42">
        <v>541</v>
      </c>
      <c r="C19" s="19" t="s">
        <v>56</v>
      </c>
      <c r="D19" s="43">
        <v>148</v>
      </c>
      <c r="E19" s="43">
        <v>982843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982991</v>
      </c>
      <c r="O19" s="44">
        <f t="shared" si="2"/>
        <v>113.49624754647269</v>
      </c>
      <c r="P19" s="9"/>
    </row>
    <row r="20" spans="1:119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231321</v>
      </c>
      <c r="K20" s="43">
        <v>0</v>
      </c>
      <c r="L20" s="43">
        <v>0</v>
      </c>
      <c r="M20" s="43">
        <v>0</v>
      </c>
      <c r="N20" s="43">
        <f t="shared" si="1"/>
        <v>231321</v>
      </c>
      <c r="O20" s="44">
        <f t="shared" si="2"/>
        <v>26.708347765846899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693514</v>
      </c>
      <c r="E21" s="29">
        <f t="shared" si="6"/>
        <v>18860</v>
      </c>
      <c r="F21" s="29">
        <f t="shared" si="6"/>
        <v>0</v>
      </c>
      <c r="G21" s="29">
        <f t="shared" si="6"/>
        <v>6523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718897</v>
      </c>
      <c r="O21" s="41">
        <f t="shared" si="2"/>
        <v>83.00392564369011</v>
      </c>
      <c r="P21" s="9"/>
    </row>
    <row r="22" spans="1:119">
      <c r="A22" s="12"/>
      <c r="B22" s="42">
        <v>572</v>
      </c>
      <c r="C22" s="19" t="s">
        <v>58</v>
      </c>
      <c r="D22" s="43">
        <v>693514</v>
      </c>
      <c r="E22" s="43">
        <v>18860</v>
      </c>
      <c r="F22" s="43">
        <v>0</v>
      </c>
      <c r="G22" s="43">
        <v>6523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718897</v>
      </c>
      <c r="O22" s="44">
        <f t="shared" si="2"/>
        <v>83.00392564369011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SUM(D24:D24)</f>
        <v>1379933</v>
      </c>
      <c r="E23" s="29">
        <f t="shared" si="7"/>
        <v>319157</v>
      </c>
      <c r="F23" s="29">
        <f t="shared" si="7"/>
        <v>0</v>
      </c>
      <c r="G23" s="29">
        <f t="shared" si="7"/>
        <v>347626</v>
      </c>
      <c r="H23" s="29">
        <f t="shared" si="7"/>
        <v>0</v>
      </c>
      <c r="I23" s="29">
        <f t="shared" si="7"/>
        <v>760996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2807712</v>
      </c>
      <c r="O23" s="41">
        <f t="shared" si="2"/>
        <v>324.17873224800832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1379933</v>
      </c>
      <c r="E24" s="43">
        <v>319157</v>
      </c>
      <c r="F24" s="43">
        <v>0</v>
      </c>
      <c r="G24" s="43">
        <v>347626</v>
      </c>
      <c r="H24" s="43">
        <v>0</v>
      </c>
      <c r="I24" s="43">
        <v>760996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2807712</v>
      </c>
      <c r="O24" s="44">
        <f t="shared" si="2"/>
        <v>324.17873224800832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5195720</v>
      </c>
      <c r="E25" s="14">
        <f t="shared" ref="E25:M25" si="8">SUM(E5,E11,E14,E18,E21,E23)</f>
        <v>3277311</v>
      </c>
      <c r="F25" s="14">
        <f t="shared" si="8"/>
        <v>324953</v>
      </c>
      <c r="G25" s="14">
        <f t="shared" si="8"/>
        <v>354149</v>
      </c>
      <c r="H25" s="14">
        <f t="shared" si="8"/>
        <v>0</v>
      </c>
      <c r="I25" s="14">
        <f t="shared" si="8"/>
        <v>6955875</v>
      </c>
      <c r="J25" s="14">
        <f t="shared" si="8"/>
        <v>990662</v>
      </c>
      <c r="K25" s="14">
        <f t="shared" si="8"/>
        <v>910679</v>
      </c>
      <c r="L25" s="14">
        <f t="shared" si="8"/>
        <v>0</v>
      </c>
      <c r="M25" s="14">
        <f t="shared" si="8"/>
        <v>153852</v>
      </c>
      <c r="N25" s="14">
        <f t="shared" si="1"/>
        <v>18163201</v>
      </c>
      <c r="O25" s="35">
        <f t="shared" si="2"/>
        <v>2097.1251587576494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8661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1944103</v>
      </c>
      <c r="E5" s="24">
        <f t="shared" si="0"/>
        <v>0</v>
      </c>
      <c r="F5" s="24">
        <f t="shared" si="0"/>
        <v>324240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819322</v>
      </c>
      <c r="K5" s="24">
        <f t="shared" si="0"/>
        <v>0</v>
      </c>
      <c r="L5" s="24">
        <f t="shared" si="0"/>
        <v>0</v>
      </c>
      <c r="M5" s="24">
        <f t="shared" si="0"/>
        <v>138948</v>
      </c>
      <c r="N5" s="25">
        <f t="shared" ref="N5:N25" si="1">SUM(D5:M5)</f>
        <v>3226613</v>
      </c>
      <c r="O5" s="30">
        <f t="shared" ref="O5:O25" si="2">(N5/O$27)</f>
        <v>383.66385255648038</v>
      </c>
      <c r="P5" s="6"/>
    </row>
    <row r="6" spans="1:133">
      <c r="A6" s="12"/>
      <c r="B6" s="42">
        <v>511</v>
      </c>
      <c r="C6" s="19" t="s">
        <v>19</v>
      </c>
      <c r="D6" s="43">
        <v>99959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99959</v>
      </c>
      <c r="O6" s="44">
        <f t="shared" si="2"/>
        <v>11.885731272294887</v>
      </c>
      <c r="P6" s="9"/>
    </row>
    <row r="7" spans="1:133">
      <c r="A7" s="12"/>
      <c r="B7" s="42">
        <v>512</v>
      </c>
      <c r="C7" s="19" t="s">
        <v>20</v>
      </c>
      <c r="D7" s="43">
        <v>302027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302027</v>
      </c>
      <c r="O7" s="44">
        <f t="shared" si="2"/>
        <v>35.912841854934605</v>
      </c>
      <c r="P7" s="9"/>
    </row>
    <row r="8" spans="1:133">
      <c r="A8" s="12"/>
      <c r="B8" s="42">
        <v>513</v>
      </c>
      <c r="C8" s="19" t="s">
        <v>21</v>
      </c>
      <c r="D8" s="43">
        <v>460713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460713</v>
      </c>
      <c r="O8" s="44">
        <f t="shared" si="2"/>
        <v>54.781569560047565</v>
      </c>
      <c r="P8" s="9"/>
    </row>
    <row r="9" spans="1:133">
      <c r="A9" s="12"/>
      <c r="B9" s="42">
        <v>515</v>
      </c>
      <c r="C9" s="19" t="s">
        <v>22</v>
      </c>
      <c r="D9" s="43">
        <v>548086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138948</v>
      </c>
      <c r="N9" s="43">
        <f t="shared" si="1"/>
        <v>687034</v>
      </c>
      <c r="O9" s="44">
        <f t="shared" si="2"/>
        <v>81.692508917954811</v>
      </c>
      <c r="P9" s="9"/>
    </row>
    <row r="10" spans="1:133">
      <c r="A10" s="12"/>
      <c r="B10" s="42">
        <v>519</v>
      </c>
      <c r="C10" s="19" t="s">
        <v>53</v>
      </c>
      <c r="D10" s="43">
        <v>533318</v>
      </c>
      <c r="E10" s="43">
        <v>0</v>
      </c>
      <c r="F10" s="43">
        <v>324240</v>
      </c>
      <c r="G10" s="43">
        <v>0</v>
      </c>
      <c r="H10" s="43">
        <v>0</v>
      </c>
      <c r="I10" s="43">
        <v>0</v>
      </c>
      <c r="J10" s="43">
        <v>819322</v>
      </c>
      <c r="K10" s="43">
        <v>0</v>
      </c>
      <c r="L10" s="43">
        <v>0</v>
      </c>
      <c r="M10" s="43">
        <v>0</v>
      </c>
      <c r="N10" s="43">
        <f t="shared" si="1"/>
        <v>1676880</v>
      </c>
      <c r="O10" s="44">
        <f t="shared" si="2"/>
        <v>199.39120095124852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2182571</v>
      </c>
      <c r="E11" s="29">
        <f t="shared" si="3"/>
        <v>1734814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822382</v>
      </c>
      <c r="L11" s="29">
        <f t="shared" si="3"/>
        <v>0</v>
      </c>
      <c r="M11" s="29">
        <f t="shared" si="3"/>
        <v>0</v>
      </c>
      <c r="N11" s="40">
        <f t="shared" si="1"/>
        <v>4739767</v>
      </c>
      <c r="O11" s="41">
        <f t="shared" si="2"/>
        <v>563.58703923900123</v>
      </c>
      <c r="P11" s="10"/>
    </row>
    <row r="12" spans="1:133">
      <c r="A12" s="12"/>
      <c r="B12" s="42">
        <v>521</v>
      </c>
      <c r="C12" s="19" t="s">
        <v>25</v>
      </c>
      <c r="D12" s="43">
        <v>2182571</v>
      </c>
      <c r="E12" s="43">
        <v>14422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299579</v>
      </c>
      <c r="L12" s="43">
        <v>0</v>
      </c>
      <c r="M12" s="43">
        <v>0</v>
      </c>
      <c r="N12" s="43">
        <f t="shared" si="1"/>
        <v>2496572</v>
      </c>
      <c r="O12" s="44">
        <f t="shared" si="2"/>
        <v>296.85755053507728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1720392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522803</v>
      </c>
      <c r="L13" s="43">
        <v>0</v>
      </c>
      <c r="M13" s="43">
        <v>0</v>
      </c>
      <c r="N13" s="43">
        <f t="shared" si="1"/>
        <v>2243195</v>
      </c>
      <c r="O13" s="44">
        <f t="shared" si="2"/>
        <v>266.72948870392389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115729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5748705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5864434</v>
      </c>
      <c r="O14" s="41">
        <f t="shared" si="2"/>
        <v>697.31676575505355</v>
      </c>
      <c r="P14" s="10"/>
    </row>
    <row r="15" spans="1:133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1431713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1431713</v>
      </c>
      <c r="O15" s="44">
        <f t="shared" si="2"/>
        <v>170.23935790725326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4316992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4316992</v>
      </c>
      <c r="O16" s="44">
        <f t="shared" si="2"/>
        <v>513.31652794292506</v>
      </c>
      <c r="P16" s="9"/>
    </row>
    <row r="17" spans="1:119">
      <c r="A17" s="12"/>
      <c r="B17" s="42">
        <v>539</v>
      </c>
      <c r="C17" s="19" t="s">
        <v>30</v>
      </c>
      <c r="D17" s="43">
        <v>115729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115729</v>
      </c>
      <c r="O17" s="44">
        <f t="shared" si="2"/>
        <v>13.760879904875148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62818</v>
      </c>
      <c r="E18" s="29">
        <f t="shared" si="5"/>
        <v>886206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241545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1190569</v>
      </c>
      <c r="O18" s="41">
        <f t="shared" si="2"/>
        <v>141.56587395957195</v>
      </c>
      <c r="P18" s="10"/>
    </row>
    <row r="19" spans="1:119">
      <c r="A19" s="12"/>
      <c r="B19" s="42">
        <v>541</v>
      </c>
      <c r="C19" s="19" t="s">
        <v>56</v>
      </c>
      <c r="D19" s="43">
        <v>62818</v>
      </c>
      <c r="E19" s="43">
        <v>886206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949024</v>
      </c>
      <c r="O19" s="44">
        <f t="shared" si="2"/>
        <v>112.84470868014269</v>
      </c>
      <c r="P19" s="9"/>
    </row>
    <row r="20" spans="1:119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241545</v>
      </c>
      <c r="K20" s="43">
        <v>0</v>
      </c>
      <c r="L20" s="43">
        <v>0</v>
      </c>
      <c r="M20" s="43">
        <v>0</v>
      </c>
      <c r="N20" s="43">
        <f t="shared" si="1"/>
        <v>241545</v>
      </c>
      <c r="O20" s="44">
        <f t="shared" si="2"/>
        <v>28.72116527942925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732399</v>
      </c>
      <c r="E21" s="29">
        <f t="shared" si="6"/>
        <v>27704</v>
      </c>
      <c r="F21" s="29">
        <f t="shared" si="6"/>
        <v>0</v>
      </c>
      <c r="G21" s="29">
        <f t="shared" si="6"/>
        <v>18800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778903</v>
      </c>
      <c r="O21" s="41">
        <f t="shared" si="2"/>
        <v>92.616290130796671</v>
      </c>
      <c r="P21" s="9"/>
    </row>
    <row r="22" spans="1:119">
      <c r="A22" s="12"/>
      <c r="B22" s="42">
        <v>572</v>
      </c>
      <c r="C22" s="19" t="s">
        <v>58</v>
      </c>
      <c r="D22" s="43">
        <v>732399</v>
      </c>
      <c r="E22" s="43">
        <v>27704</v>
      </c>
      <c r="F22" s="43">
        <v>0</v>
      </c>
      <c r="G22" s="43">
        <v>18800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778903</v>
      </c>
      <c r="O22" s="44">
        <f t="shared" si="2"/>
        <v>92.616290130796671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SUM(D24:D24)</f>
        <v>1166583</v>
      </c>
      <c r="E23" s="29">
        <f t="shared" si="7"/>
        <v>15414</v>
      </c>
      <c r="F23" s="29">
        <f t="shared" si="7"/>
        <v>0</v>
      </c>
      <c r="G23" s="29">
        <f t="shared" si="7"/>
        <v>387354</v>
      </c>
      <c r="H23" s="29">
        <f t="shared" si="7"/>
        <v>0</v>
      </c>
      <c r="I23" s="29">
        <f t="shared" si="7"/>
        <v>737813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2307164</v>
      </c>
      <c r="O23" s="41">
        <f t="shared" si="2"/>
        <v>274.335790725327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1166583</v>
      </c>
      <c r="E24" s="43">
        <v>15414</v>
      </c>
      <c r="F24" s="43">
        <v>0</v>
      </c>
      <c r="G24" s="43">
        <v>387354</v>
      </c>
      <c r="H24" s="43">
        <v>0</v>
      </c>
      <c r="I24" s="43">
        <v>737813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2307164</v>
      </c>
      <c r="O24" s="44">
        <f t="shared" si="2"/>
        <v>274.335790725327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6204203</v>
      </c>
      <c r="E25" s="14">
        <f t="shared" ref="E25:M25" si="8">SUM(E5,E11,E14,E18,E21,E23)</f>
        <v>2664138</v>
      </c>
      <c r="F25" s="14">
        <f t="shared" si="8"/>
        <v>324240</v>
      </c>
      <c r="G25" s="14">
        <f t="shared" si="8"/>
        <v>406154</v>
      </c>
      <c r="H25" s="14">
        <f t="shared" si="8"/>
        <v>0</v>
      </c>
      <c r="I25" s="14">
        <f t="shared" si="8"/>
        <v>6486518</v>
      </c>
      <c r="J25" s="14">
        <f t="shared" si="8"/>
        <v>1060867</v>
      </c>
      <c r="K25" s="14">
        <f t="shared" si="8"/>
        <v>822382</v>
      </c>
      <c r="L25" s="14">
        <f t="shared" si="8"/>
        <v>0</v>
      </c>
      <c r="M25" s="14">
        <f t="shared" si="8"/>
        <v>138948</v>
      </c>
      <c r="N25" s="14">
        <f t="shared" si="1"/>
        <v>18107450</v>
      </c>
      <c r="O25" s="35">
        <f t="shared" si="2"/>
        <v>2153.0856123662306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8410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2089681</v>
      </c>
      <c r="E5" s="24">
        <f t="shared" si="0"/>
        <v>0</v>
      </c>
      <c r="F5" s="24">
        <f t="shared" si="0"/>
        <v>316452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893605</v>
      </c>
      <c r="K5" s="24">
        <f t="shared" si="0"/>
        <v>0</v>
      </c>
      <c r="L5" s="24">
        <f t="shared" si="0"/>
        <v>0</v>
      </c>
      <c r="M5" s="24">
        <f t="shared" si="0"/>
        <v>181608</v>
      </c>
      <c r="N5" s="25">
        <f t="shared" ref="N5:N25" si="1">SUM(D5:M5)</f>
        <v>3481346</v>
      </c>
      <c r="O5" s="30">
        <f t="shared" ref="O5:O25" si="2">(N5/O$27)</f>
        <v>431.1798365122616</v>
      </c>
      <c r="P5" s="6"/>
    </row>
    <row r="6" spans="1:133">
      <c r="A6" s="12"/>
      <c r="B6" s="42">
        <v>511</v>
      </c>
      <c r="C6" s="19" t="s">
        <v>19</v>
      </c>
      <c r="D6" s="43">
        <v>131330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131330</v>
      </c>
      <c r="O6" s="44">
        <f t="shared" si="2"/>
        <v>16.265791429279169</v>
      </c>
      <c r="P6" s="9"/>
    </row>
    <row r="7" spans="1:133">
      <c r="A7" s="12"/>
      <c r="B7" s="42">
        <v>512</v>
      </c>
      <c r="C7" s="19" t="s">
        <v>20</v>
      </c>
      <c r="D7" s="43">
        <v>309368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309368</v>
      </c>
      <c r="O7" s="44">
        <f t="shared" si="2"/>
        <v>38.316571711667081</v>
      </c>
      <c r="P7" s="9"/>
    </row>
    <row r="8" spans="1:133">
      <c r="A8" s="12"/>
      <c r="B8" s="42">
        <v>513</v>
      </c>
      <c r="C8" s="19" t="s">
        <v>21</v>
      </c>
      <c r="D8" s="43">
        <v>488022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488022</v>
      </c>
      <c r="O8" s="44">
        <f t="shared" si="2"/>
        <v>60.44364627198415</v>
      </c>
      <c r="P8" s="9"/>
    </row>
    <row r="9" spans="1:133">
      <c r="A9" s="12"/>
      <c r="B9" s="42">
        <v>515</v>
      </c>
      <c r="C9" s="19" t="s">
        <v>22</v>
      </c>
      <c r="D9" s="43">
        <v>523070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181608</v>
      </c>
      <c r="N9" s="43">
        <f t="shared" si="1"/>
        <v>704678</v>
      </c>
      <c r="O9" s="44">
        <f t="shared" si="2"/>
        <v>87.277433737924198</v>
      </c>
      <c r="P9" s="9"/>
    </row>
    <row r="10" spans="1:133">
      <c r="A10" s="12"/>
      <c r="B10" s="42">
        <v>519</v>
      </c>
      <c r="C10" s="19" t="s">
        <v>53</v>
      </c>
      <c r="D10" s="43">
        <v>637891</v>
      </c>
      <c r="E10" s="43">
        <v>0</v>
      </c>
      <c r="F10" s="43">
        <v>316452</v>
      </c>
      <c r="G10" s="43">
        <v>0</v>
      </c>
      <c r="H10" s="43">
        <v>0</v>
      </c>
      <c r="I10" s="43">
        <v>0</v>
      </c>
      <c r="J10" s="43">
        <v>893605</v>
      </c>
      <c r="K10" s="43">
        <v>0</v>
      </c>
      <c r="L10" s="43">
        <v>0</v>
      </c>
      <c r="M10" s="43">
        <v>0</v>
      </c>
      <c r="N10" s="43">
        <f t="shared" si="1"/>
        <v>1847948</v>
      </c>
      <c r="O10" s="44">
        <f t="shared" si="2"/>
        <v>228.876393361407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2669009</v>
      </c>
      <c r="E11" s="29">
        <f t="shared" si="3"/>
        <v>2077330</v>
      </c>
      <c r="F11" s="29">
        <f t="shared" si="3"/>
        <v>0</v>
      </c>
      <c r="G11" s="29">
        <f t="shared" si="3"/>
        <v>472477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748765</v>
      </c>
      <c r="L11" s="29">
        <f t="shared" si="3"/>
        <v>0</v>
      </c>
      <c r="M11" s="29">
        <f t="shared" si="3"/>
        <v>0</v>
      </c>
      <c r="N11" s="40">
        <f t="shared" si="1"/>
        <v>5967581</v>
      </c>
      <c r="O11" s="41">
        <f t="shared" si="2"/>
        <v>739.11084964082238</v>
      </c>
      <c r="P11" s="10"/>
    </row>
    <row r="12" spans="1:133">
      <c r="A12" s="12"/>
      <c r="B12" s="42">
        <v>521</v>
      </c>
      <c r="C12" s="19" t="s">
        <v>25</v>
      </c>
      <c r="D12" s="43">
        <v>2669009</v>
      </c>
      <c r="E12" s="43">
        <v>456557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100740</v>
      </c>
      <c r="L12" s="43">
        <v>0</v>
      </c>
      <c r="M12" s="43">
        <v>0</v>
      </c>
      <c r="N12" s="43">
        <f t="shared" si="1"/>
        <v>3226306</v>
      </c>
      <c r="O12" s="44">
        <f t="shared" si="2"/>
        <v>399.59202378003465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1620773</v>
      </c>
      <c r="F13" s="43">
        <v>0</v>
      </c>
      <c r="G13" s="43">
        <v>472477</v>
      </c>
      <c r="H13" s="43">
        <v>0</v>
      </c>
      <c r="I13" s="43">
        <v>0</v>
      </c>
      <c r="J13" s="43">
        <v>0</v>
      </c>
      <c r="K13" s="43">
        <v>648025</v>
      </c>
      <c r="L13" s="43">
        <v>0</v>
      </c>
      <c r="M13" s="43">
        <v>0</v>
      </c>
      <c r="N13" s="43">
        <f t="shared" si="1"/>
        <v>2741275</v>
      </c>
      <c r="O13" s="44">
        <f t="shared" si="2"/>
        <v>339.51882586078773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115040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5538535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5653575</v>
      </c>
      <c r="O14" s="41">
        <f t="shared" si="2"/>
        <v>700.21984146643547</v>
      </c>
      <c r="P14" s="10"/>
    </row>
    <row r="15" spans="1:133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1378559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1378559</v>
      </c>
      <c r="O15" s="44">
        <f t="shared" si="2"/>
        <v>170.74052514243249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4159976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4159976</v>
      </c>
      <c r="O16" s="44">
        <f t="shared" si="2"/>
        <v>515.23111221203862</v>
      </c>
      <c r="P16" s="9"/>
    </row>
    <row r="17" spans="1:119">
      <c r="A17" s="12"/>
      <c r="B17" s="42">
        <v>539</v>
      </c>
      <c r="C17" s="19" t="s">
        <v>30</v>
      </c>
      <c r="D17" s="43">
        <v>115040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115040</v>
      </c>
      <c r="O17" s="44">
        <f t="shared" si="2"/>
        <v>14.248204111964331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60000</v>
      </c>
      <c r="E18" s="29">
        <f t="shared" si="5"/>
        <v>650118</v>
      </c>
      <c r="F18" s="29">
        <f t="shared" si="5"/>
        <v>0</v>
      </c>
      <c r="G18" s="29">
        <f t="shared" si="5"/>
        <v>35707</v>
      </c>
      <c r="H18" s="29">
        <f t="shared" si="5"/>
        <v>0</v>
      </c>
      <c r="I18" s="29">
        <f t="shared" si="5"/>
        <v>0</v>
      </c>
      <c r="J18" s="29">
        <f t="shared" si="5"/>
        <v>285571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1031396</v>
      </c>
      <c r="O18" s="41">
        <f t="shared" si="2"/>
        <v>127.74287837503097</v>
      </c>
      <c r="P18" s="10"/>
    </row>
    <row r="19" spans="1:119">
      <c r="A19" s="12"/>
      <c r="B19" s="42">
        <v>541</v>
      </c>
      <c r="C19" s="19" t="s">
        <v>56</v>
      </c>
      <c r="D19" s="43">
        <v>60000</v>
      </c>
      <c r="E19" s="43">
        <v>650118</v>
      </c>
      <c r="F19" s="43">
        <v>0</v>
      </c>
      <c r="G19" s="43">
        <v>35707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745825</v>
      </c>
      <c r="O19" s="44">
        <f t="shared" si="2"/>
        <v>92.373668565766664</v>
      </c>
      <c r="P19" s="9"/>
    </row>
    <row r="20" spans="1:119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285571</v>
      </c>
      <c r="K20" s="43">
        <v>0</v>
      </c>
      <c r="L20" s="43">
        <v>0</v>
      </c>
      <c r="M20" s="43">
        <v>0</v>
      </c>
      <c r="N20" s="43">
        <f t="shared" si="1"/>
        <v>285571</v>
      </c>
      <c r="O20" s="44">
        <f t="shared" si="2"/>
        <v>35.369209809264305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734781</v>
      </c>
      <c r="E21" s="29">
        <f t="shared" si="6"/>
        <v>12000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746781</v>
      </c>
      <c r="O21" s="41">
        <f t="shared" si="2"/>
        <v>92.492073321773589</v>
      </c>
      <c r="P21" s="9"/>
    </row>
    <row r="22" spans="1:119">
      <c r="A22" s="12"/>
      <c r="B22" s="42">
        <v>572</v>
      </c>
      <c r="C22" s="19" t="s">
        <v>58</v>
      </c>
      <c r="D22" s="43">
        <v>734781</v>
      </c>
      <c r="E22" s="43">
        <v>12000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746781</v>
      </c>
      <c r="O22" s="44">
        <f t="shared" si="2"/>
        <v>92.492073321773589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SUM(D24:D24)</f>
        <v>1271903</v>
      </c>
      <c r="E23" s="29">
        <f t="shared" si="7"/>
        <v>230234</v>
      </c>
      <c r="F23" s="29">
        <f t="shared" si="7"/>
        <v>0</v>
      </c>
      <c r="G23" s="29">
        <f t="shared" si="7"/>
        <v>457931</v>
      </c>
      <c r="H23" s="29">
        <f t="shared" si="7"/>
        <v>0</v>
      </c>
      <c r="I23" s="29">
        <f t="shared" si="7"/>
        <v>760996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2721064</v>
      </c>
      <c r="O23" s="41">
        <f t="shared" si="2"/>
        <v>337.01560564775826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1271903</v>
      </c>
      <c r="E24" s="43">
        <v>230234</v>
      </c>
      <c r="F24" s="43">
        <v>0</v>
      </c>
      <c r="G24" s="43">
        <v>457931</v>
      </c>
      <c r="H24" s="43">
        <v>0</v>
      </c>
      <c r="I24" s="43">
        <v>760996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2721064</v>
      </c>
      <c r="O24" s="44">
        <f t="shared" si="2"/>
        <v>337.01560564775826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6940414</v>
      </c>
      <c r="E25" s="14">
        <f t="shared" ref="E25:M25" si="8">SUM(E5,E11,E14,E18,E21,E23)</f>
        <v>2969682</v>
      </c>
      <c r="F25" s="14">
        <f t="shared" si="8"/>
        <v>316452</v>
      </c>
      <c r="G25" s="14">
        <f t="shared" si="8"/>
        <v>966115</v>
      </c>
      <c r="H25" s="14">
        <f t="shared" si="8"/>
        <v>0</v>
      </c>
      <c r="I25" s="14">
        <f t="shared" si="8"/>
        <v>6299531</v>
      </c>
      <c r="J25" s="14">
        <f t="shared" si="8"/>
        <v>1179176</v>
      </c>
      <c r="K25" s="14">
        <f t="shared" si="8"/>
        <v>748765</v>
      </c>
      <c r="L25" s="14">
        <f t="shared" si="8"/>
        <v>0</v>
      </c>
      <c r="M25" s="14">
        <f t="shared" si="8"/>
        <v>181608</v>
      </c>
      <c r="N25" s="14">
        <f t="shared" si="1"/>
        <v>19601743</v>
      </c>
      <c r="O25" s="35">
        <f t="shared" si="2"/>
        <v>2427.7610849640823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8074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1995649</v>
      </c>
      <c r="E5" s="24">
        <f t="shared" si="0"/>
        <v>0</v>
      </c>
      <c r="F5" s="24">
        <f t="shared" si="0"/>
        <v>289091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1145490</v>
      </c>
      <c r="K5" s="24">
        <f t="shared" si="0"/>
        <v>0</v>
      </c>
      <c r="L5" s="24">
        <f t="shared" si="0"/>
        <v>0</v>
      </c>
      <c r="M5" s="24">
        <f t="shared" si="0"/>
        <v>57969</v>
      </c>
      <c r="N5" s="25">
        <f t="shared" ref="N5:N25" si="1">SUM(D5:M5)</f>
        <v>3488199</v>
      </c>
      <c r="O5" s="30">
        <f t="shared" ref="O5:O25" si="2">(N5/O$27)</f>
        <v>435.69810142393203</v>
      </c>
      <c r="P5" s="6"/>
    </row>
    <row r="6" spans="1:133">
      <c r="A6" s="12"/>
      <c r="B6" s="42">
        <v>511</v>
      </c>
      <c r="C6" s="19" t="s">
        <v>19</v>
      </c>
      <c r="D6" s="43">
        <v>124381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124381</v>
      </c>
      <c r="O6" s="44">
        <f t="shared" si="2"/>
        <v>15.535973020234824</v>
      </c>
      <c r="P6" s="9"/>
    </row>
    <row r="7" spans="1:133">
      <c r="A7" s="12"/>
      <c r="B7" s="42">
        <v>512</v>
      </c>
      <c r="C7" s="19" t="s">
        <v>20</v>
      </c>
      <c r="D7" s="43">
        <v>285827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285827</v>
      </c>
      <c r="O7" s="44">
        <f t="shared" si="2"/>
        <v>35.701598800899326</v>
      </c>
      <c r="P7" s="9"/>
    </row>
    <row r="8" spans="1:133">
      <c r="A8" s="12"/>
      <c r="B8" s="42">
        <v>513</v>
      </c>
      <c r="C8" s="19" t="s">
        <v>21</v>
      </c>
      <c r="D8" s="43">
        <v>487239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487239</v>
      </c>
      <c r="O8" s="44">
        <f t="shared" si="2"/>
        <v>60.859230577067201</v>
      </c>
      <c r="P8" s="9"/>
    </row>
    <row r="9" spans="1:133">
      <c r="A9" s="12"/>
      <c r="B9" s="42">
        <v>515</v>
      </c>
      <c r="C9" s="19" t="s">
        <v>22</v>
      </c>
      <c r="D9" s="43">
        <v>500049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57969</v>
      </c>
      <c r="N9" s="43">
        <f t="shared" si="1"/>
        <v>558018</v>
      </c>
      <c r="O9" s="44">
        <f t="shared" si="2"/>
        <v>69.699975018735941</v>
      </c>
      <c r="P9" s="9"/>
    </row>
    <row r="10" spans="1:133">
      <c r="A10" s="12"/>
      <c r="B10" s="42">
        <v>519</v>
      </c>
      <c r="C10" s="19" t="s">
        <v>53</v>
      </c>
      <c r="D10" s="43">
        <v>598153</v>
      </c>
      <c r="E10" s="43">
        <v>0</v>
      </c>
      <c r="F10" s="43">
        <v>289091</v>
      </c>
      <c r="G10" s="43">
        <v>0</v>
      </c>
      <c r="H10" s="43">
        <v>0</v>
      </c>
      <c r="I10" s="43">
        <v>0</v>
      </c>
      <c r="J10" s="43">
        <v>1145490</v>
      </c>
      <c r="K10" s="43">
        <v>0</v>
      </c>
      <c r="L10" s="43">
        <v>0</v>
      </c>
      <c r="M10" s="43">
        <v>0</v>
      </c>
      <c r="N10" s="43">
        <f t="shared" si="1"/>
        <v>2032734</v>
      </c>
      <c r="O10" s="44">
        <f t="shared" si="2"/>
        <v>253.90132400699474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2604810</v>
      </c>
      <c r="E11" s="29">
        <f t="shared" si="3"/>
        <v>3004613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1015199</v>
      </c>
      <c r="L11" s="29">
        <f t="shared" si="3"/>
        <v>0</v>
      </c>
      <c r="M11" s="29">
        <f t="shared" si="3"/>
        <v>0</v>
      </c>
      <c r="N11" s="40">
        <f t="shared" si="1"/>
        <v>6624622</v>
      </c>
      <c r="O11" s="41">
        <f t="shared" si="2"/>
        <v>827.45715713215088</v>
      </c>
      <c r="P11" s="10"/>
    </row>
    <row r="12" spans="1:133">
      <c r="A12" s="12"/>
      <c r="B12" s="42">
        <v>521</v>
      </c>
      <c r="C12" s="19" t="s">
        <v>25</v>
      </c>
      <c r="D12" s="43">
        <v>2604810</v>
      </c>
      <c r="E12" s="43">
        <v>1397851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66205</v>
      </c>
      <c r="L12" s="43">
        <v>0</v>
      </c>
      <c r="M12" s="43">
        <v>0</v>
      </c>
      <c r="N12" s="43">
        <f t="shared" si="1"/>
        <v>4068866</v>
      </c>
      <c r="O12" s="44">
        <f t="shared" si="2"/>
        <v>508.2270796902323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1606762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948994</v>
      </c>
      <c r="L13" s="43">
        <v>0</v>
      </c>
      <c r="M13" s="43">
        <v>0</v>
      </c>
      <c r="N13" s="43">
        <f t="shared" si="1"/>
        <v>2555756</v>
      </c>
      <c r="O13" s="44">
        <f t="shared" si="2"/>
        <v>319.23007744191858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110125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5387638</v>
      </c>
      <c r="J14" s="29">
        <f t="shared" si="4"/>
        <v>0</v>
      </c>
      <c r="K14" s="29">
        <f t="shared" si="4"/>
        <v>0</v>
      </c>
      <c r="L14" s="29">
        <f t="shared" si="4"/>
        <v>1052</v>
      </c>
      <c r="M14" s="29">
        <f t="shared" si="4"/>
        <v>0</v>
      </c>
      <c r="N14" s="40">
        <f t="shared" si="1"/>
        <v>5498815</v>
      </c>
      <c r="O14" s="41">
        <f t="shared" si="2"/>
        <v>686.83674743942038</v>
      </c>
      <c r="P14" s="10"/>
    </row>
    <row r="15" spans="1:133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1244330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1244330</v>
      </c>
      <c r="O15" s="44">
        <f t="shared" si="2"/>
        <v>155.42468148888335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4143308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4143308</v>
      </c>
      <c r="O16" s="44">
        <f t="shared" si="2"/>
        <v>517.52535598301279</v>
      </c>
      <c r="P16" s="9"/>
    </row>
    <row r="17" spans="1:119">
      <c r="A17" s="12"/>
      <c r="B17" s="42">
        <v>539</v>
      </c>
      <c r="C17" s="19" t="s">
        <v>30</v>
      </c>
      <c r="D17" s="43">
        <v>110125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1052</v>
      </c>
      <c r="M17" s="43">
        <v>0</v>
      </c>
      <c r="N17" s="43">
        <f t="shared" si="1"/>
        <v>111177</v>
      </c>
      <c r="O17" s="44">
        <f t="shared" si="2"/>
        <v>13.886709967524357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154304</v>
      </c>
      <c r="E18" s="29">
        <f t="shared" si="5"/>
        <v>605277</v>
      </c>
      <c r="F18" s="29">
        <f t="shared" si="5"/>
        <v>0</v>
      </c>
      <c r="G18" s="29">
        <f t="shared" si="5"/>
        <v>491637</v>
      </c>
      <c r="H18" s="29">
        <f t="shared" si="5"/>
        <v>0</v>
      </c>
      <c r="I18" s="29">
        <f t="shared" si="5"/>
        <v>0</v>
      </c>
      <c r="J18" s="29">
        <f t="shared" si="5"/>
        <v>259959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1511177</v>
      </c>
      <c r="O18" s="41">
        <f t="shared" si="2"/>
        <v>188.75555833125156</v>
      </c>
      <c r="P18" s="10"/>
    </row>
    <row r="19" spans="1:119">
      <c r="A19" s="12"/>
      <c r="B19" s="42">
        <v>541</v>
      </c>
      <c r="C19" s="19" t="s">
        <v>56</v>
      </c>
      <c r="D19" s="43">
        <v>154304</v>
      </c>
      <c r="E19" s="43">
        <v>605277</v>
      </c>
      <c r="F19" s="43">
        <v>0</v>
      </c>
      <c r="G19" s="43">
        <v>491637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1251218</v>
      </c>
      <c r="O19" s="44">
        <f t="shared" si="2"/>
        <v>156.28503622283287</v>
      </c>
      <c r="P19" s="9"/>
    </row>
    <row r="20" spans="1:119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259959</v>
      </c>
      <c r="K20" s="43">
        <v>0</v>
      </c>
      <c r="L20" s="43">
        <v>0</v>
      </c>
      <c r="M20" s="43">
        <v>0</v>
      </c>
      <c r="N20" s="43">
        <f t="shared" si="1"/>
        <v>259959</v>
      </c>
      <c r="O20" s="44">
        <f t="shared" si="2"/>
        <v>32.470522108418685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725663</v>
      </c>
      <c r="E21" s="29">
        <f t="shared" si="6"/>
        <v>10016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735679</v>
      </c>
      <c r="O21" s="41">
        <f t="shared" si="2"/>
        <v>91.890956782413184</v>
      </c>
      <c r="P21" s="9"/>
    </row>
    <row r="22" spans="1:119">
      <c r="A22" s="12"/>
      <c r="B22" s="42">
        <v>572</v>
      </c>
      <c r="C22" s="19" t="s">
        <v>58</v>
      </c>
      <c r="D22" s="43">
        <v>725663</v>
      </c>
      <c r="E22" s="43">
        <v>10016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735679</v>
      </c>
      <c r="O22" s="44">
        <f t="shared" si="2"/>
        <v>91.890956782413184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SUM(D24:D24)</f>
        <v>1310601</v>
      </c>
      <c r="E23" s="29">
        <f t="shared" si="7"/>
        <v>46306</v>
      </c>
      <c r="F23" s="29">
        <f t="shared" si="7"/>
        <v>0</v>
      </c>
      <c r="G23" s="29">
        <f t="shared" si="7"/>
        <v>338020</v>
      </c>
      <c r="H23" s="29">
        <f t="shared" si="7"/>
        <v>0</v>
      </c>
      <c r="I23" s="29">
        <f t="shared" si="7"/>
        <v>772920</v>
      </c>
      <c r="J23" s="29">
        <f t="shared" si="7"/>
        <v>400741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2868588</v>
      </c>
      <c r="O23" s="41">
        <f t="shared" si="2"/>
        <v>358.30477142143394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1310601</v>
      </c>
      <c r="E24" s="43">
        <v>46306</v>
      </c>
      <c r="F24" s="43">
        <v>0</v>
      </c>
      <c r="G24" s="43">
        <v>338020</v>
      </c>
      <c r="H24" s="43">
        <v>0</v>
      </c>
      <c r="I24" s="43">
        <v>772920</v>
      </c>
      <c r="J24" s="43">
        <v>400741</v>
      </c>
      <c r="K24" s="43">
        <v>0</v>
      </c>
      <c r="L24" s="43">
        <v>0</v>
      </c>
      <c r="M24" s="43">
        <v>0</v>
      </c>
      <c r="N24" s="43">
        <f t="shared" si="1"/>
        <v>2868588</v>
      </c>
      <c r="O24" s="44">
        <f t="shared" si="2"/>
        <v>358.30477142143394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6901152</v>
      </c>
      <c r="E25" s="14">
        <f t="shared" ref="E25:M25" si="8">SUM(E5,E11,E14,E18,E21,E23)</f>
        <v>3666212</v>
      </c>
      <c r="F25" s="14">
        <f t="shared" si="8"/>
        <v>289091</v>
      </c>
      <c r="G25" s="14">
        <f t="shared" si="8"/>
        <v>829657</v>
      </c>
      <c r="H25" s="14">
        <f t="shared" si="8"/>
        <v>0</v>
      </c>
      <c r="I25" s="14">
        <f t="shared" si="8"/>
        <v>6160558</v>
      </c>
      <c r="J25" s="14">
        <f t="shared" si="8"/>
        <v>1806190</v>
      </c>
      <c r="K25" s="14">
        <f t="shared" si="8"/>
        <v>1015199</v>
      </c>
      <c r="L25" s="14">
        <f t="shared" si="8"/>
        <v>1052</v>
      </c>
      <c r="M25" s="14">
        <f t="shared" si="8"/>
        <v>57969</v>
      </c>
      <c r="N25" s="14">
        <f t="shared" si="1"/>
        <v>20727080</v>
      </c>
      <c r="O25" s="35">
        <f t="shared" si="2"/>
        <v>2588.9432925306019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8006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1769346</v>
      </c>
      <c r="E5" s="24">
        <f t="shared" si="0"/>
        <v>171960</v>
      </c>
      <c r="F5" s="24">
        <f t="shared" si="0"/>
        <v>315594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731580</v>
      </c>
      <c r="K5" s="24">
        <f t="shared" si="0"/>
        <v>0</v>
      </c>
      <c r="L5" s="24">
        <f t="shared" si="0"/>
        <v>0</v>
      </c>
      <c r="M5" s="24">
        <f t="shared" si="0"/>
        <v>39362</v>
      </c>
      <c r="N5" s="25">
        <f t="shared" ref="N5:N25" si="1">SUM(D5:M5)</f>
        <v>3027842</v>
      </c>
      <c r="O5" s="30">
        <f t="shared" ref="O5:O25" si="2">(N5/O$27)</f>
        <v>389.18277634961441</v>
      </c>
      <c r="P5" s="6"/>
    </row>
    <row r="6" spans="1:133">
      <c r="A6" s="12"/>
      <c r="B6" s="42">
        <v>511</v>
      </c>
      <c r="C6" s="19" t="s">
        <v>19</v>
      </c>
      <c r="D6" s="43">
        <v>119234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119234</v>
      </c>
      <c r="O6" s="44">
        <f t="shared" si="2"/>
        <v>15.325706940874037</v>
      </c>
      <c r="P6" s="9"/>
    </row>
    <row r="7" spans="1:133">
      <c r="A7" s="12"/>
      <c r="B7" s="42">
        <v>512</v>
      </c>
      <c r="C7" s="19" t="s">
        <v>20</v>
      </c>
      <c r="D7" s="43">
        <v>284073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284073</v>
      </c>
      <c r="O7" s="44">
        <f t="shared" si="2"/>
        <v>36.513239074550128</v>
      </c>
      <c r="P7" s="9"/>
    </row>
    <row r="8" spans="1:133">
      <c r="A8" s="12"/>
      <c r="B8" s="42">
        <v>513</v>
      </c>
      <c r="C8" s="19" t="s">
        <v>21</v>
      </c>
      <c r="D8" s="43">
        <v>413531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413531</v>
      </c>
      <c r="O8" s="44">
        <f t="shared" si="2"/>
        <v>53.153084832904881</v>
      </c>
      <c r="P8" s="9"/>
    </row>
    <row r="9" spans="1:133">
      <c r="A9" s="12"/>
      <c r="B9" s="42">
        <v>515</v>
      </c>
      <c r="C9" s="19" t="s">
        <v>22</v>
      </c>
      <c r="D9" s="43">
        <v>403890</v>
      </c>
      <c r="E9" s="43">
        <v>171960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39362</v>
      </c>
      <c r="N9" s="43">
        <f t="shared" si="1"/>
        <v>615212</v>
      </c>
      <c r="O9" s="44">
        <f t="shared" si="2"/>
        <v>79.076092544987148</v>
      </c>
      <c r="P9" s="9"/>
    </row>
    <row r="10" spans="1:133">
      <c r="A10" s="12"/>
      <c r="B10" s="42">
        <v>519</v>
      </c>
      <c r="C10" s="19" t="s">
        <v>53</v>
      </c>
      <c r="D10" s="43">
        <v>548618</v>
      </c>
      <c r="E10" s="43">
        <v>0</v>
      </c>
      <c r="F10" s="43">
        <v>315594</v>
      </c>
      <c r="G10" s="43">
        <v>0</v>
      </c>
      <c r="H10" s="43">
        <v>0</v>
      </c>
      <c r="I10" s="43">
        <v>0</v>
      </c>
      <c r="J10" s="43">
        <v>731580</v>
      </c>
      <c r="K10" s="43">
        <v>0</v>
      </c>
      <c r="L10" s="43">
        <v>0</v>
      </c>
      <c r="M10" s="43">
        <v>0</v>
      </c>
      <c r="N10" s="43">
        <f t="shared" si="1"/>
        <v>1595792</v>
      </c>
      <c r="O10" s="44">
        <f t="shared" si="2"/>
        <v>205.11465295629819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2290172</v>
      </c>
      <c r="E11" s="29">
        <f t="shared" si="3"/>
        <v>2832857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455992</v>
      </c>
      <c r="L11" s="29">
        <f t="shared" si="3"/>
        <v>0</v>
      </c>
      <c r="M11" s="29">
        <f t="shared" si="3"/>
        <v>0</v>
      </c>
      <c r="N11" s="40">
        <f t="shared" si="1"/>
        <v>5579021</v>
      </c>
      <c r="O11" s="41">
        <f t="shared" si="2"/>
        <v>717.0978149100257</v>
      </c>
      <c r="P11" s="10"/>
    </row>
    <row r="12" spans="1:133">
      <c r="A12" s="12"/>
      <c r="B12" s="42">
        <v>521</v>
      </c>
      <c r="C12" s="19" t="s">
        <v>25</v>
      </c>
      <c r="D12" s="43">
        <v>2290172</v>
      </c>
      <c r="E12" s="43">
        <v>1260451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53351</v>
      </c>
      <c r="L12" s="43">
        <v>0</v>
      </c>
      <c r="M12" s="43">
        <v>0</v>
      </c>
      <c r="N12" s="43">
        <f t="shared" si="1"/>
        <v>3603974</v>
      </c>
      <c r="O12" s="44">
        <f t="shared" si="2"/>
        <v>463.23573264781493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1572406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402641</v>
      </c>
      <c r="L13" s="43">
        <v>0</v>
      </c>
      <c r="M13" s="43">
        <v>0</v>
      </c>
      <c r="N13" s="43">
        <f t="shared" si="1"/>
        <v>1975047</v>
      </c>
      <c r="O13" s="44">
        <f t="shared" si="2"/>
        <v>253.86208226221081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90003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5267520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5357523</v>
      </c>
      <c r="O14" s="41">
        <f t="shared" si="2"/>
        <v>688.62763496143964</v>
      </c>
      <c r="P14" s="10"/>
    </row>
    <row r="15" spans="1:133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1258737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1258737</v>
      </c>
      <c r="O15" s="44">
        <f t="shared" si="2"/>
        <v>161.7913881748072</v>
      </c>
      <c r="P15" s="9"/>
    </row>
    <row r="16" spans="1:133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4008783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4008783</v>
      </c>
      <c r="O16" s="44">
        <f t="shared" si="2"/>
        <v>515.26773778920312</v>
      </c>
      <c r="P16" s="9"/>
    </row>
    <row r="17" spans="1:119">
      <c r="A17" s="12"/>
      <c r="B17" s="42">
        <v>539</v>
      </c>
      <c r="C17" s="19" t="s">
        <v>30</v>
      </c>
      <c r="D17" s="43">
        <v>90003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90003</v>
      </c>
      <c r="O17" s="44">
        <f t="shared" si="2"/>
        <v>11.568508997429307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577071</v>
      </c>
      <c r="E18" s="29">
        <f t="shared" si="5"/>
        <v>0</v>
      </c>
      <c r="F18" s="29">
        <f t="shared" si="5"/>
        <v>0</v>
      </c>
      <c r="G18" s="29">
        <f t="shared" si="5"/>
        <v>581736</v>
      </c>
      <c r="H18" s="29">
        <f t="shared" si="5"/>
        <v>0</v>
      </c>
      <c r="I18" s="29">
        <f t="shared" si="5"/>
        <v>0</v>
      </c>
      <c r="J18" s="29">
        <f t="shared" si="5"/>
        <v>232107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1390914</v>
      </c>
      <c r="O18" s="41">
        <f t="shared" si="2"/>
        <v>178.78071979434446</v>
      </c>
      <c r="P18" s="10"/>
    </row>
    <row r="19" spans="1:119">
      <c r="A19" s="12"/>
      <c r="B19" s="42">
        <v>541</v>
      </c>
      <c r="C19" s="19" t="s">
        <v>56</v>
      </c>
      <c r="D19" s="43">
        <v>577071</v>
      </c>
      <c r="E19" s="43">
        <v>0</v>
      </c>
      <c r="F19" s="43">
        <v>0</v>
      </c>
      <c r="G19" s="43">
        <v>581736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1158807</v>
      </c>
      <c r="O19" s="44">
        <f t="shared" si="2"/>
        <v>148.94691516709511</v>
      </c>
      <c r="P19" s="9"/>
    </row>
    <row r="20" spans="1:119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232107</v>
      </c>
      <c r="K20" s="43">
        <v>0</v>
      </c>
      <c r="L20" s="43">
        <v>0</v>
      </c>
      <c r="M20" s="43">
        <v>0</v>
      </c>
      <c r="N20" s="43">
        <f t="shared" si="1"/>
        <v>232107</v>
      </c>
      <c r="O20" s="44">
        <f t="shared" si="2"/>
        <v>29.833804627249357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718907</v>
      </c>
      <c r="E21" s="29">
        <f t="shared" si="6"/>
        <v>41309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760216</v>
      </c>
      <c r="O21" s="41">
        <f t="shared" si="2"/>
        <v>97.714138817480716</v>
      </c>
      <c r="P21" s="9"/>
    </row>
    <row r="22" spans="1:119">
      <c r="A22" s="12"/>
      <c r="B22" s="42">
        <v>572</v>
      </c>
      <c r="C22" s="19" t="s">
        <v>58</v>
      </c>
      <c r="D22" s="43">
        <v>718907</v>
      </c>
      <c r="E22" s="43">
        <v>41309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760216</v>
      </c>
      <c r="O22" s="44">
        <f t="shared" si="2"/>
        <v>97.714138817480716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SUM(D24:D24)</f>
        <v>1050950</v>
      </c>
      <c r="E23" s="29">
        <f t="shared" si="7"/>
        <v>846639</v>
      </c>
      <c r="F23" s="29">
        <f t="shared" si="7"/>
        <v>0</v>
      </c>
      <c r="G23" s="29">
        <f t="shared" si="7"/>
        <v>539500</v>
      </c>
      <c r="H23" s="29">
        <f t="shared" si="7"/>
        <v>0</v>
      </c>
      <c r="I23" s="29">
        <f t="shared" si="7"/>
        <v>760996</v>
      </c>
      <c r="J23" s="29">
        <f t="shared" si="7"/>
        <v>100000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3298085</v>
      </c>
      <c r="O23" s="41">
        <f t="shared" si="2"/>
        <v>423.91838046272494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1050950</v>
      </c>
      <c r="E24" s="43">
        <v>846639</v>
      </c>
      <c r="F24" s="43">
        <v>0</v>
      </c>
      <c r="G24" s="43">
        <v>539500</v>
      </c>
      <c r="H24" s="43">
        <v>0</v>
      </c>
      <c r="I24" s="43">
        <v>760996</v>
      </c>
      <c r="J24" s="43">
        <v>100000</v>
      </c>
      <c r="K24" s="43">
        <v>0</v>
      </c>
      <c r="L24" s="43">
        <v>0</v>
      </c>
      <c r="M24" s="43">
        <v>0</v>
      </c>
      <c r="N24" s="43">
        <f t="shared" si="1"/>
        <v>3298085</v>
      </c>
      <c r="O24" s="44">
        <f t="shared" si="2"/>
        <v>423.91838046272494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6496449</v>
      </c>
      <c r="E25" s="14">
        <f t="shared" ref="E25:M25" si="8">SUM(E5,E11,E14,E18,E21,E23)</f>
        <v>3892765</v>
      </c>
      <c r="F25" s="14">
        <f t="shared" si="8"/>
        <v>315594</v>
      </c>
      <c r="G25" s="14">
        <f t="shared" si="8"/>
        <v>1121236</v>
      </c>
      <c r="H25" s="14">
        <f t="shared" si="8"/>
        <v>0</v>
      </c>
      <c r="I25" s="14">
        <f t="shared" si="8"/>
        <v>6028516</v>
      </c>
      <c r="J25" s="14">
        <f t="shared" si="8"/>
        <v>1063687</v>
      </c>
      <c r="K25" s="14">
        <f t="shared" si="8"/>
        <v>455992</v>
      </c>
      <c r="L25" s="14">
        <f t="shared" si="8"/>
        <v>0</v>
      </c>
      <c r="M25" s="14">
        <f t="shared" si="8"/>
        <v>39362</v>
      </c>
      <c r="N25" s="14">
        <f t="shared" si="1"/>
        <v>19413601</v>
      </c>
      <c r="O25" s="35">
        <f t="shared" si="2"/>
        <v>2495.3214652956299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63</v>
      </c>
      <c r="M27" s="90"/>
      <c r="N27" s="90"/>
      <c r="O27" s="39">
        <v>7780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1780879</v>
      </c>
      <c r="E5" s="56">
        <f t="shared" si="0"/>
        <v>147941</v>
      </c>
      <c r="F5" s="56">
        <f t="shared" si="0"/>
        <v>314922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49046</v>
      </c>
      <c r="M5" s="56">
        <f t="shared" si="0"/>
        <v>96124</v>
      </c>
      <c r="N5" s="57">
        <f t="shared" ref="N5:N25" si="1">SUM(D5:M5)</f>
        <v>2388912</v>
      </c>
      <c r="O5" s="58">
        <f t="shared" ref="O5:O25" si="2">(N5/O$27)</f>
        <v>310.77299336542217</v>
      </c>
      <c r="P5" s="59"/>
    </row>
    <row r="6" spans="1:133">
      <c r="A6" s="61"/>
      <c r="B6" s="62">
        <v>511</v>
      </c>
      <c r="C6" s="63" t="s">
        <v>19</v>
      </c>
      <c r="D6" s="64">
        <v>100738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100738</v>
      </c>
      <c r="O6" s="65">
        <f t="shared" si="2"/>
        <v>13.104982437882139</v>
      </c>
      <c r="P6" s="66"/>
    </row>
    <row r="7" spans="1:133">
      <c r="A7" s="61"/>
      <c r="B7" s="62">
        <v>512</v>
      </c>
      <c r="C7" s="63" t="s">
        <v>20</v>
      </c>
      <c r="D7" s="64">
        <v>266742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266742</v>
      </c>
      <c r="O7" s="65">
        <f t="shared" si="2"/>
        <v>34.700403278262002</v>
      </c>
      <c r="P7" s="66"/>
    </row>
    <row r="8" spans="1:133">
      <c r="A8" s="61"/>
      <c r="B8" s="62">
        <v>513</v>
      </c>
      <c r="C8" s="63" t="s">
        <v>21</v>
      </c>
      <c r="D8" s="64">
        <v>401619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401619</v>
      </c>
      <c r="O8" s="65">
        <f t="shared" si="2"/>
        <v>52.246520098868217</v>
      </c>
      <c r="P8" s="66"/>
    </row>
    <row r="9" spans="1:133">
      <c r="A9" s="61"/>
      <c r="B9" s="62">
        <v>514</v>
      </c>
      <c r="C9" s="63" t="s">
        <v>52</v>
      </c>
      <c r="D9" s="64">
        <v>417520</v>
      </c>
      <c r="E9" s="64">
        <v>147941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96124</v>
      </c>
      <c r="N9" s="64">
        <f t="shared" si="1"/>
        <v>661585</v>
      </c>
      <c r="O9" s="65">
        <f t="shared" si="2"/>
        <v>86.065435150253677</v>
      </c>
      <c r="P9" s="66"/>
    </row>
    <row r="10" spans="1:133">
      <c r="A10" s="61"/>
      <c r="B10" s="62">
        <v>519</v>
      </c>
      <c r="C10" s="63" t="s">
        <v>53</v>
      </c>
      <c r="D10" s="64">
        <v>594260</v>
      </c>
      <c r="E10" s="64">
        <v>0</v>
      </c>
      <c r="F10" s="64">
        <v>314922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49046</v>
      </c>
      <c r="M10" s="64">
        <v>0</v>
      </c>
      <c r="N10" s="64">
        <f t="shared" si="1"/>
        <v>958228</v>
      </c>
      <c r="O10" s="65">
        <f t="shared" si="2"/>
        <v>124.65565240015611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SUM(D12:D13)</f>
        <v>2100578</v>
      </c>
      <c r="E11" s="70">
        <f t="shared" si="3"/>
        <v>3285743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447169</v>
      </c>
      <c r="L11" s="70">
        <f t="shared" si="3"/>
        <v>0</v>
      </c>
      <c r="M11" s="70">
        <f t="shared" si="3"/>
        <v>0</v>
      </c>
      <c r="N11" s="71">
        <f t="shared" si="1"/>
        <v>5833490</v>
      </c>
      <c r="O11" s="72">
        <f t="shared" si="2"/>
        <v>758.87732535449459</v>
      </c>
      <c r="P11" s="73"/>
    </row>
    <row r="12" spans="1:133">
      <c r="A12" s="61"/>
      <c r="B12" s="62">
        <v>521</v>
      </c>
      <c r="C12" s="63" t="s">
        <v>25</v>
      </c>
      <c r="D12" s="64">
        <v>2100578</v>
      </c>
      <c r="E12" s="64">
        <v>1786991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60372</v>
      </c>
      <c r="L12" s="64">
        <v>0</v>
      </c>
      <c r="M12" s="64">
        <v>0</v>
      </c>
      <c r="N12" s="64">
        <f t="shared" si="1"/>
        <v>3947941</v>
      </c>
      <c r="O12" s="65">
        <f t="shared" si="2"/>
        <v>513.58670482633022</v>
      </c>
      <c r="P12" s="66"/>
    </row>
    <row r="13" spans="1:133">
      <c r="A13" s="61"/>
      <c r="B13" s="62">
        <v>522</v>
      </c>
      <c r="C13" s="63" t="s">
        <v>26</v>
      </c>
      <c r="D13" s="64">
        <v>0</v>
      </c>
      <c r="E13" s="64">
        <v>1498752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386797</v>
      </c>
      <c r="L13" s="64">
        <v>0</v>
      </c>
      <c r="M13" s="64">
        <v>0</v>
      </c>
      <c r="N13" s="64">
        <f t="shared" si="1"/>
        <v>1885549</v>
      </c>
      <c r="O13" s="65">
        <f t="shared" si="2"/>
        <v>245.29062052816442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SUM(D15:D17)</f>
        <v>113030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5171162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5284192</v>
      </c>
      <c r="O14" s="72">
        <f t="shared" si="2"/>
        <v>687.41927930271891</v>
      </c>
      <c r="P14" s="73"/>
    </row>
    <row r="15" spans="1:133">
      <c r="A15" s="61"/>
      <c r="B15" s="62">
        <v>534</v>
      </c>
      <c r="C15" s="63" t="s">
        <v>54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1257309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1257309</v>
      </c>
      <c r="O15" s="65">
        <f t="shared" si="2"/>
        <v>163.56302848965785</v>
      </c>
      <c r="P15" s="66"/>
    </row>
    <row r="16" spans="1:133">
      <c r="A16" s="61"/>
      <c r="B16" s="62">
        <v>536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3913853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3913853</v>
      </c>
      <c r="O16" s="65">
        <f t="shared" si="2"/>
        <v>509.15220502146479</v>
      </c>
      <c r="P16" s="66"/>
    </row>
    <row r="17" spans="1:119">
      <c r="A17" s="61"/>
      <c r="B17" s="62">
        <v>539</v>
      </c>
      <c r="C17" s="63" t="s">
        <v>30</v>
      </c>
      <c r="D17" s="64">
        <v>113030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113030</v>
      </c>
      <c r="O17" s="65">
        <f t="shared" si="2"/>
        <v>14.704045791596201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SUM(D19:D20)</f>
        <v>543866</v>
      </c>
      <c r="E18" s="70">
        <f t="shared" si="5"/>
        <v>0</v>
      </c>
      <c r="F18" s="70">
        <f t="shared" si="5"/>
        <v>0</v>
      </c>
      <c r="G18" s="70">
        <f t="shared" si="5"/>
        <v>144901</v>
      </c>
      <c r="H18" s="70">
        <f t="shared" si="5"/>
        <v>0</v>
      </c>
      <c r="I18" s="70">
        <f t="shared" si="5"/>
        <v>0</v>
      </c>
      <c r="J18" s="70">
        <f t="shared" si="5"/>
        <v>193062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881829</v>
      </c>
      <c r="O18" s="72">
        <f t="shared" si="2"/>
        <v>114.71692467802784</v>
      </c>
      <c r="P18" s="73"/>
    </row>
    <row r="19" spans="1:119">
      <c r="A19" s="61"/>
      <c r="B19" s="62">
        <v>541</v>
      </c>
      <c r="C19" s="63" t="s">
        <v>56</v>
      </c>
      <c r="D19" s="64">
        <v>543866</v>
      </c>
      <c r="E19" s="64">
        <v>0</v>
      </c>
      <c r="F19" s="64">
        <v>0</v>
      </c>
      <c r="G19" s="64">
        <v>144901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688767</v>
      </c>
      <c r="O19" s="65">
        <f t="shared" si="2"/>
        <v>89.601535059190837</v>
      </c>
      <c r="P19" s="66"/>
    </row>
    <row r="20" spans="1:119">
      <c r="A20" s="61"/>
      <c r="B20" s="62">
        <v>549</v>
      </c>
      <c r="C20" s="63" t="s">
        <v>57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193062</v>
      </c>
      <c r="K20" s="64">
        <v>0</v>
      </c>
      <c r="L20" s="64">
        <v>0</v>
      </c>
      <c r="M20" s="64">
        <v>0</v>
      </c>
      <c r="N20" s="64">
        <f t="shared" si="1"/>
        <v>193062</v>
      </c>
      <c r="O20" s="65">
        <f t="shared" si="2"/>
        <v>25.115389618836996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SUM(D22:D22)</f>
        <v>797900</v>
      </c>
      <c r="E21" s="70">
        <f t="shared" si="6"/>
        <v>68100</v>
      </c>
      <c r="F21" s="70">
        <f t="shared" si="6"/>
        <v>0</v>
      </c>
      <c r="G21" s="70">
        <f t="shared" si="6"/>
        <v>6130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872130</v>
      </c>
      <c r="O21" s="72">
        <f t="shared" si="2"/>
        <v>113.45518407701314</v>
      </c>
      <c r="P21" s="66"/>
    </row>
    <row r="22" spans="1:119">
      <c r="A22" s="61"/>
      <c r="B22" s="62">
        <v>572</v>
      </c>
      <c r="C22" s="63" t="s">
        <v>58</v>
      </c>
      <c r="D22" s="64">
        <v>797900</v>
      </c>
      <c r="E22" s="64">
        <v>68100</v>
      </c>
      <c r="F22" s="64">
        <v>0</v>
      </c>
      <c r="G22" s="64">
        <v>6130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872130</v>
      </c>
      <c r="O22" s="65">
        <f t="shared" si="2"/>
        <v>113.45518407701314</v>
      </c>
      <c r="P22" s="66"/>
    </row>
    <row r="23" spans="1:119" ht="15.75">
      <c r="A23" s="67" t="s">
        <v>59</v>
      </c>
      <c r="B23" s="68"/>
      <c r="C23" s="69"/>
      <c r="D23" s="70">
        <f t="shared" ref="D23:M23" si="7">SUM(D24:D24)</f>
        <v>1083635</v>
      </c>
      <c r="E23" s="70">
        <f t="shared" si="7"/>
        <v>895788</v>
      </c>
      <c r="F23" s="70">
        <f t="shared" si="7"/>
        <v>9576</v>
      </c>
      <c r="G23" s="70">
        <f t="shared" si="7"/>
        <v>347340</v>
      </c>
      <c r="H23" s="70">
        <f t="shared" si="7"/>
        <v>0</v>
      </c>
      <c r="I23" s="70">
        <f t="shared" si="7"/>
        <v>769684</v>
      </c>
      <c r="J23" s="70">
        <f t="shared" si="7"/>
        <v>5404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3111427</v>
      </c>
      <c r="O23" s="72">
        <f t="shared" si="2"/>
        <v>404.76479771042017</v>
      </c>
      <c r="P23" s="66"/>
    </row>
    <row r="24" spans="1:119" ht="15.75" thickBot="1">
      <c r="A24" s="61"/>
      <c r="B24" s="62">
        <v>581</v>
      </c>
      <c r="C24" s="63" t="s">
        <v>60</v>
      </c>
      <c r="D24" s="64">
        <v>1083635</v>
      </c>
      <c r="E24" s="64">
        <v>895788</v>
      </c>
      <c r="F24" s="64">
        <v>9576</v>
      </c>
      <c r="G24" s="64">
        <v>347340</v>
      </c>
      <c r="H24" s="64">
        <v>0</v>
      </c>
      <c r="I24" s="64">
        <v>769684</v>
      </c>
      <c r="J24" s="64">
        <v>5404</v>
      </c>
      <c r="K24" s="64">
        <v>0</v>
      </c>
      <c r="L24" s="64">
        <v>0</v>
      </c>
      <c r="M24" s="64">
        <v>0</v>
      </c>
      <c r="N24" s="64">
        <f t="shared" si="1"/>
        <v>3111427</v>
      </c>
      <c r="O24" s="65">
        <f t="shared" si="2"/>
        <v>404.76479771042017</v>
      </c>
      <c r="P24" s="66"/>
    </row>
    <row r="25" spans="1:119" ht="16.5" thickBot="1">
      <c r="A25" s="74" t="s">
        <v>10</v>
      </c>
      <c r="B25" s="75"/>
      <c r="C25" s="76"/>
      <c r="D25" s="77">
        <f>SUM(D5,D11,D14,D18,D21,D23)</f>
        <v>6419888</v>
      </c>
      <c r="E25" s="77">
        <f t="shared" ref="E25:M25" si="8">SUM(E5,E11,E14,E18,E21,E23)</f>
        <v>4397572</v>
      </c>
      <c r="F25" s="77">
        <f t="shared" si="8"/>
        <v>324498</v>
      </c>
      <c r="G25" s="77">
        <f t="shared" si="8"/>
        <v>498371</v>
      </c>
      <c r="H25" s="77">
        <f t="shared" si="8"/>
        <v>0</v>
      </c>
      <c r="I25" s="77">
        <f t="shared" si="8"/>
        <v>5940846</v>
      </c>
      <c r="J25" s="77">
        <f t="shared" si="8"/>
        <v>198466</v>
      </c>
      <c r="K25" s="77">
        <f t="shared" si="8"/>
        <v>447169</v>
      </c>
      <c r="L25" s="77">
        <f t="shared" si="8"/>
        <v>49046</v>
      </c>
      <c r="M25" s="77">
        <f t="shared" si="8"/>
        <v>96124</v>
      </c>
      <c r="N25" s="77">
        <f t="shared" si="1"/>
        <v>18371980</v>
      </c>
      <c r="O25" s="78">
        <f t="shared" si="2"/>
        <v>2390.0065044880967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61</v>
      </c>
      <c r="M27" s="114"/>
      <c r="N27" s="114"/>
      <c r="O27" s="88">
        <v>7687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2024-02-05T20:19:19Z</cp:lastPrinted>
  <dcterms:created xsi:type="dcterms:W3CDTF">2000-08-31T21:26:31Z</dcterms:created>
  <dcterms:modified xsi:type="dcterms:W3CDTF">2024-02-05T20:19:27Z</dcterms:modified>
</cp:coreProperties>
</file>