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'2008'!$A$1:$O$49</definedName>
    <definedName name="_xlnm.Print_Area" localSheetId="12">'2009'!$A$1:$O$56</definedName>
    <definedName name="_xlnm.Print_Area" localSheetId="11">'2010'!$A$1:$O$59</definedName>
    <definedName name="_xlnm.Print_Area" localSheetId="10">'2011'!$A$1:$O$57</definedName>
    <definedName name="_xlnm.Print_Area" localSheetId="9">'2012'!$A$1:$O$61</definedName>
    <definedName name="_xlnm.Print_Area" localSheetId="8">'2013'!$A$1:$O$60</definedName>
    <definedName name="_xlnm.Print_Area" localSheetId="7">'2014'!$A$1:$O$61</definedName>
    <definedName name="_xlnm.Print_Area" localSheetId="6">'2015'!$A$1:$O$57</definedName>
    <definedName name="_xlnm.Print_Area" localSheetId="5">'2016'!$A$1:$O$53</definedName>
    <definedName name="_xlnm.Print_Area" localSheetId="4">'2017'!$A$1:$O$56</definedName>
    <definedName name="_xlnm.Print_Area" localSheetId="3">'2018'!$A$1:$O$55</definedName>
    <definedName name="_xlnm.Print_Area" localSheetId="2">'2019'!$A$1:$O$55</definedName>
    <definedName name="_xlnm.Print_Area" localSheetId="1">'2020'!$A$1:$O$56</definedName>
    <definedName name="_xlnm.Print_Area" localSheetId="0">'2021'!$A$1:$P$55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<sst xmlns="http://schemas.openxmlformats.org/spreadsheetml/2006/main" count="959" uniqueCount="152">
  <si>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</si>
  <si>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</si>
  <si>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</si>
  <si>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</si>
  <si>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</si>
  <si>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</si>
  <si>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</si>
  <si>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</si>
  <si>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</si>
  <si>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</si>
  <si>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</si>
  <si>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</si>
  <si>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</si>
  <si>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</si>
  <si>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</si>
  <si>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</si>
  <si>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</si>
  <si>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</si>
  <si>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</si>
  <si>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</si>
  <si>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</si>
  <si>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Commercial - Physical Environment</t>
  </si>
  <si>
    <t>Impact Fees - Commercial - Transportation</t>
  </si>
  <si>
    <t>Other Permits, Fees, and Special Assessments</t>
  </si>
  <si>
    <t>Intergovernmental Revenue</t>
  </si>
  <si>
    <t>Federal Grant - Physical Environment - Other Physical Environment</t>
  </si>
  <si>
    <t>State Grant - Culture / Recreation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</si>
  <si>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</si>
  <si>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</si>
  <si>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</si>
  <si>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</si>
  <si>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</si>
  <si>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</si>
  <si>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</si>
  <si>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</si>
  <si>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</si>
  <si>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</si>
  <si>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</si>
  <si>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</si>
  <si>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</si>
  <si>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Fire Protection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</si>
  <si>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</si>
  <si>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</si>
  <si>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</si>
  <si>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</si>
  <si>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Total - All Account Codes</t>
  </si>
  <si>
    <t>Local Fiscal Year Ended September 30, 2009</t>
  </si>
  <si>
    <t>Court-Ordered Judgments and Fines - As Decided by County Court Criminal</t>
  </si>
  <si>
    <t>Other Judgments, Fines, and Forfeits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</si>
  <si>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</si>
  <si>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</si>
  <si>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</si>
  <si>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</si>
  <si>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</si>
  <si>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</si>
  <si>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</si>
  <si>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</si>
  <si>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</si>
  <si>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</si>
  <si>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</si>
  <si>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</si>
  <si>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</si>
  <si>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</si>
  <si>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</si>
  <si>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</si>
  <si>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</si>
  <si>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Callaway Revenues Reported by Account Code and Fund Type</t>
  </si>
  <si>
    <t>Local Fiscal Year Ended September 30, 2010</t>
  </si>
  <si>
    <t>First Local Option Fuel Tax (1 to 6 Cents)</t>
  </si>
  <si>
    <t>Impact Fees - Residential - Physical Environment</t>
  </si>
  <si>
    <t>Impact Fees - Residential - Transportation</t>
  </si>
  <si>
    <t>Special Assessments - Capital Improvement</t>
  </si>
  <si>
    <t>State Shared Revenues - General Gov't - Revenue Sharing Proceeds</t>
  </si>
  <si>
    <t>State Shared Revenues - Transportation - Other Transportation</t>
  </si>
  <si>
    <t>Shared Revenue from Other Local Units</t>
  </si>
  <si>
    <t>General Gov't (Not Court-Related) - Recording Fees</t>
  </si>
  <si>
    <t>General Gov't (Not Court-Related) - Internal Service Fund Fees and Charges</t>
  </si>
  <si>
    <t>Other Charges for Services</t>
  </si>
  <si>
    <t>Other Miscellaneous Revenues - Settlements</t>
  </si>
  <si>
    <t>Contributions from Enterprise Operations</t>
  </si>
  <si>
    <t>Proprietary Non-Operating Sources - Federal Grants and Donations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</si>
  <si>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</si>
  <si>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</si>
  <si>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</si>
  <si>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Economic Environment</t>
  </si>
  <si>
    <t>General Gov't (Not Court-Related) - Administrative Service Fees</t>
  </si>
  <si>
    <t>Judgments and Fines - Other Court-Ordered</t>
  </si>
  <si>
    <t>2011 Municipal Population:</t>
  </si>
  <si>
    <t>Local Fiscal Year Ended September 30, 2012</t>
  </si>
  <si>
    <t>Franchise Fee - Other</t>
  </si>
  <si>
    <t>State Grant - Other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</si>
  <si>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</si>
  <si>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</si>
  <si>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</si>
  <si>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</si>
  <si>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</si>
  <si>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</si>
  <si>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</si>
  <si>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</si>
  <si>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</si>
  <si>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General Government - Administrative Service Fees</t>
  </si>
  <si>
    <t>Court-Ordered Judgments and Fines - Other Court-Ordered</t>
  </si>
  <si>
    <t>Interest and Other Earnings - Gain (Loss) on Sale of Investments</t>
  </si>
  <si>
    <t>Sales - Disposition of Fixed Assets</t>
  </si>
  <si>
    <t>Sales - Sale of Surplus Materials and Scrap</t>
  </si>
  <si>
    <t>2013 Municipal Population:</t>
  </si>
  <si>
    <t>Local Fiscal Year Ended September 30, 2008</t>
  </si>
  <si>
    <t>Permits and Franchise Fees</t>
  </si>
  <si>
    <t>Other Permits and Fees</t>
  </si>
  <si>
    <t>Culture / Recreation - Parks and Recreation</t>
  </si>
  <si>
    <t>Interest and Other Earnings - Dividends</t>
  </si>
  <si>
    <t>Impact Fees - Physical Environment</t>
  </si>
  <si>
    <t>2008 Municipal Population:</t>
  </si>
  <si>
    <t>Local Fiscal Year Ended September 30, 2014</t>
  </si>
  <si>
    <t>Federal Grant - General Government</t>
  </si>
  <si>
    <t>State Grant - General Government</t>
  </si>
  <si>
    <t>2014 Municipal Population:</t>
  </si>
  <si>
    <t>Local Fiscal Year Ended September 30, 2015</t>
  </si>
  <si>
    <t>2015 Municipal Population:</t>
  </si>
  <si>
    <t>Local Fiscal Year Ended September 30, 2016</t>
  </si>
  <si>
    <t>State Shared Revenues - General Government - Insurance License Tax</t>
  </si>
  <si>
    <t>General Government - Other General Government Charges and Fees</t>
  </si>
  <si>
    <t>Proprietary Non-Operating - State Grants and Donations</t>
  </si>
  <si>
    <t>2016 Municipal Population:</t>
  </si>
  <si>
    <t>Local Fiscal Year Ended September 30, 2017</t>
  </si>
  <si>
    <t>Federal Grant - Transportation - Other Transportation</t>
  </si>
  <si>
    <t>Proprietary Non-Operating - Capital Contributions from Other Public Source</t>
  </si>
  <si>
    <t>2017 Municipal Population:</t>
  </si>
  <si>
    <t>Local Fiscal Year Ended September 30, 2018</t>
  </si>
  <si>
    <t>State Grant - Human Services - Other Human Services</t>
  </si>
  <si>
    <t>2018 Municipal Population:</t>
  </si>
  <si>
    <t>Local Fiscal Year Ended September 30, 2019</t>
  </si>
  <si>
    <t>2019 Municipal Population:</t>
  </si>
  <si>
    <t>Local Fiscal Year Ended September 30, 2020</t>
  </si>
  <si>
    <t>Second Local Option Fuel Tax (1 to 5 Cents)</t>
  </si>
  <si>
    <t>Federal Grant - Human Services - Public Assistance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</si>
  <si>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</si>
  <si>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</si>
  <si>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</si>
  <si>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</si>
  <si>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</si>
  <si>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</si>
  <si>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Second Local Option Fuel Tax (1 to 5 Cents Local Option Fuel Tax) - Municipal Proceeds</t>
  </si>
  <si>
    <t>Local Communications Services Taxes</t>
  </si>
  <si>
    <t>Building Permits (Buildling Permit Fees)</t>
  </si>
  <si>
    <t>Special Assessments - Charges for Public Services</t>
  </si>
  <si>
    <t>Other Fees and Special Assessments</t>
  </si>
  <si>
    <t>Intergovernmental Revenues</t>
  </si>
  <si>
    <t>State Grant - Public Safety</t>
  </si>
  <si>
    <t>State Shared Revenues - General Government - Local Government Half-Cent Sales Tax Program</t>
  </si>
  <si>
    <t>Other Charges for Services (Not Court-Related)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</si>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</sst>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138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139</v>
      </c>
      <c r="N4" s="35" t="s">
        <v>9</v>
      </c>
      <c r="O4" s="35" t="s">
        <v>140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141</v>
      </c>
      <c r="B5" s="26"/>
      <c r="C5" s="26"/>
      <c r="D5" s="27">
        <f>SUM(D6:D13)</f>
        <v>3180701</v>
      </c>
      <c r="E5" s="27">
        <f>SUM(E6:E13)</f>
        <v>0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54221</v>
      </c>
      <c r="O5" s="28">
        <f>SUM(D5:N5)</f>
        <v>3234922</v>
      </c>
      <c r="P5" s="33">
        <f>(O5/P$53)</f>
        <v>247.29928904518005</v>
      </c>
      <c r="Q5" s="6"/>
    </row>
    <row r="6" spans="1:17" ht="15">
      <c r="A6" s="12"/>
      <c r="B6" s="25">
        <v>311</v>
      </c>
      <c r="C6" s="20" t="s">
        <v>2</v>
      </c>
      <c r="D6" s="46">
        <v>1278215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54221</v>
      </c>
      <c r="O6" s="46">
        <f>SUM(D6:N6)</f>
        <v>1332436</v>
      </c>
      <c r="P6" s="47">
        <f>(O6/P$53)</f>
        <v>101.86040822567082</v>
      </c>
      <c r="Q6" s="9"/>
    </row>
    <row r="7" spans="1:17" ht="15">
      <c r="A7" s="12"/>
      <c r="B7" s="25">
        <v>312.43</v>
      </c>
      <c r="C7" s="20" t="s">
        <v>142</v>
      </c>
      <c r="D7" s="46">
        <v>240704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240704</v>
      </c>
      <c r="P7" s="47">
        <f>(O7/P$53)</f>
        <v>18.40103967586576</v>
      </c>
      <c r="Q7" s="9"/>
    </row>
    <row r="8" spans="1:17" ht="15">
      <c r="A8" s="12"/>
      <c r="B8" s="25">
        <v>314.1</v>
      </c>
      <c r="C8" s="20" t="s">
        <v>11</v>
      </c>
      <c r="D8" s="46">
        <v>1058304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1058304</v>
      </c>
      <c r="P8" s="47">
        <f>(O8/P$53)</f>
        <v>80.90390642917208</v>
      </c>
      <c r="Q8" s="9"/>
    </row>
    <row r="9" spans="1:17" ht="15">
      <c r="A9" s="12"/>
      <c r="B9" s="25">
        <v>314.3</v>
      </c>
      <c r="C9" s="20" t="s">
        <v>12</v>
      </c>
      <c r="D9" s="46">
        <v>254728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254728</v>
      </c>
      <c r="P9" s="47">
        <f>(O9/P$53)</f>
        <v>19.473128965675407</v>
      </c>
      <c r="Q9" s="9"/>
    </row>
    <row r="10" spans="1:17" ht="15">
      <c r="A10" s="12"/>
      <c r="B10" s="25">
        <v>314.4</v>
      </c>
      <c r="C10" s="20" t="s">
        <v>13</v>
      </c>
      <c r="D10" s="46">
        <v>45648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45648</v>
      </c>
      <c r="P10" s="47">
        <f>(O10/P$53)</f>
        <v>3.489641464719823</v>
      </c>
      <c r="Q10" s="9"/>
    </row>
    <row r="11" spans="1:17" ht="15">
      <c r="A11" s="12"/>
      <c r="B11" s="25">
        <v>314.8</v>
      </c>
      <c r="C11" s="20" t="s">
        <v>14</v>
      </c>
      <c r="D11" s="46">
        <v>17385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17385</v>
      </c>
      <c r="P11" s="47">
        <f>(O11/P$53)</f>
        <v>1.3290268328109471</v>
      </c>
      <c r="Q11" s="9"/>
    </row>
    <row r="12" spans="1:17" ht="15">
      <c r="A12" s="12"/>
      <c r="B12" s="25">
        <v>315.2</v>
      </c>
      <c r="C12" s="20" t="s">
        <v>143</v>
      </c>
      <c r="D12" s="46">
        <v>270284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270284</v>
      </c>
      <c r="P12" s="47">
        <f>(O12/P$53)</f>
        <v>20.66233468389267</v>
      </c>
      <c r="Q12" s="9"/>
    </row>
    <row r="13" spans="1:17" ht="15">
      <c r="A13" s="12"/>
      <c r="B13" s="25">
        <v>316</v>
      </c>
      <c r="C13" s="20" t="s">
        <v>94</v>
      </c>
      <c r="D13" s="46">
        <v>15433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15433</v>
      </c>
      <c r="P13" s="47">
        <f>(O13/P$53)</f>
        <v>1.179802767372525</v>
      </c>
      <c r="Q13" s="9"/>
    </row>
    <row r="14" spans="1:17" ht="15.75">
      <c r="A14" s="29" t="s">
        <v>17</v>
      </c>
      <c r="B14" s="30"/>
      <c r="C14" s="31"/>
      <c r="D14" s="32">
        <f>SUM(D15:D23)</f>
        <v>1751485</v>
      </c>
      <c r="E14" s="32">
        <f>SUM(E15:E23)</f>
        <v>0</v>
      </c>
      <c r="F14" s="32">
        <f>SUM(F15:F23)</f>
        <v>0</v>
      </c>
      <c r="G14" s="32">
        <f>SUM(G15:G23)</f>
        <v>0</v>
      </c>
      <c r="H14" s="32">
        <f>SUM(H15:H23)</f>
        <v>0</v>
      </c>
      <c r="I14" s="32">
        <f>SUM(I15:I23)</f>
        <v>835246</v>
      </c>
      <c r="J14" s="32">
        <f>SUM(J15:J23)</f>
        <v>0</v>
      </c>
      <c r="K14" s="32">
        <f>SUM(K15:K23)</f>
        <v>0</v>
      </c>
      <c r="L14" s="32">
        <f>SUM(L15:L23)</f>
        <v>0</v>
      </c>
      <c r="M14" s="32">
        <f>SUM(M15:M23)</f>
        <v>0</v>
      </c>
      <c r="N14" s="32">
        <f>SUM(N15:N23)</f>
        <v>0</v>
      </c>
      <c r="O14" s="44">
        <f>SUM(D14:N14)</f>
        <v>2586731</v>
      </c>
      <c r="P14" s="45">
        <f>(O14/P$53)</f>
        <v>197.7471905817598</v>
      </c>
      <c r="Q14" s="10"/>
    </row>
    <row r="15" spans="1:17" ht="15">
      <c r="A15" s="12"/>
      <c r="B15" s="25">
        <v>322</v>
      </c>
      <c r="C15" s="20" t="s">
        <v>144</v>
      </c>
      <c r="D15" s="46">
        <v>61597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61597</v>
      </c>
      <c r="P15" s="47">
        <f>(O15/P$53)</f>
        <v>4.708890757587341</v>
      </c>
      <c r="Q15" s="9"/>
    </row>
    <row r="16" spans="1:17" ht="15">
      <c r="A16" s="12"/>
      <c r="B16" s="25">
        <v>323.1</v>
      </c>
      <c r="C16" s="20" t="s">
        <v>18</v>
      </c>
      <c r="D16" s="46">
        <v>748215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aca="true" t="shared" si="1" ref="O16:O23">SUM(D16:N16)</f>
        <v>748215</v>
      </c>
      <c r="P16" s="47">
        <f>(O16/P$53)</f>
        <v>57.198608669062</v>
      </c>
      <c r="Q16" s="9"/>
    </row>
    <row r="17" spans="1:17" ht="15">
      <c r="A17" s="12"/>
      <c r="B17" s="25">
        <v>323.4</v>
      </c>
      <c r="C17" s="20" t="s">
        <v>19</v>
      </c>
      <c r="D17" s="46">
        <v>47313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47313</v>
      </c>
      <c r="P17" s="47">
        <f>(O17/P$53)</f>
        <v>3.616925311520526</v>
      </c>
      <c r="Q17" s="9"/>
    </row>
    <row r="18" spans="1:17" ht="15">
      <c r="A18" s="12"/>
      <c r="B18" s="25">
        <v>323.7</v>
      </c>
      <c r="C18" s="20" t="s">
        <v>20</v>
      </c>
      <c r="D18" s="46">
        <v>68009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68009</v>
      </c>
      <c r="P18" s="47">
        <f>(O18/P$53)</f>
        <v>5.19906734959101</v>
      </c>
      <c r="Q18" s="9"/>
    </row>
    <row r="19" spans="1:17" ht="15">
      <c r="A19" s="12"/>
      <c r="B19" s="25">
        <v>324.21</v>
      </c>
      <c r="C19" s="20" t="s">
        <v>69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828371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828371</v>
      </c>
      <c r="P19" s="47">
        <f>(O19/P$53)</f>
        <v>63.32627474963688</v>
      </c>
      <c r="Q19" s="9"/>
    </row>
    <row r="20" spans="1:17" ht="15">
      <c r="A20" s="12"/>
      <c r="B20" s="25">
        <v>324.31</v>
      </c>
      <c r="C20" s="20" t="s">
        <v>70</v>
      </c>
      <c r="D20" s="46">
        <v>701286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701286</v>
      </c>
      <c r="P20" s="47">
        <f>(O20/P$53)</f>
        <v>53.61103891139821</v>
      </c>
      <c r="Q20" s="9"/>
    </row>
    <row r="21" spans="1:17" ht="15">
      <c r="A21" s="12"/>
      <c r="B21" s="25">
        <v>325.1</v>
      </c>
      <c r="C21" s="20" t="s">
        <v>71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6875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6875</v>
      </c>
      <c r="P21" s="47">
        <f>(O21/P$53)</f>
        <v>0.5255714394923936</v>
      </c>
      <c r="Q21" s="9"/>
    </row>
    <row r="22" spans="1:17" ht="15">
      <c r="A22" s="12"/>
      <c r="B22" s="25">
        <v>325.2</v>
      </c>
      <c r="C22" s="20" t="s">
        <v>145</v>
      </c>
      <c r="D22" s="46">
        <v>95980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95980</v>
      </c>
      <c r="P22" s="47">
        <f>(O22/P$53)</f>
        <v>7.3373595290879905</v>
      </c>
      <c r="Q22" s="9"/>
    </row>
    <row r="23" spans="1:17" ht="15">
      <c r="A23" s="12"/>
      <c r="B23" s="25">
        <v>329.5</v>
      </c>
      <c r="C23" s="20" t="s">
        <v>146</v>
      </c>
      <c r="D23" s="46">
        <v>29085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29085</v>
      </c>
      <c r="P23" s="47">
        <f>(O23/P$53)</f>
        <v>2.223453864383457</v>
      </c>
      <c r="Q23" s="9"/>
    </row>
    <row r="24" spans="1:17" ht="15.75">
      <c r="A24" s="29" t="s">
        <v>147</v>
      </c>
      <c r="B24" s="30"/>
      <c r="C24" s="31"/>
      <c r="D24" s="32">
        <f>SUM(D25:D30)</f>
        <v>7242587</v>
      </c>
      <c r="E24" s="32">
        <f>SUM(E25:E30)</f>
        <v>0</v>
      </c>
      <c r="F24" s="32">
        <f>SUM(F25:F30)</f>
        <v>0</v>
      </c>
      <c r="G24" s="32">
        <f>SUM(G25:G30)</f>
        <v>2379959</v>
      </c>
      <c r="H24" s="32">
        <f>SUM(H25:H30)</f>
        <v>0</v>
      </c>
      <c r="I24" s="32">
        <f>SUM(I25:I30)</f>
        <v>0</v>
      </c>
      <c r="J24" s="32">
        <f>SUM(J25:J30)</f>
        <v>0</v>
      </c>
      <c r="K24" s="32">
        <f>SUM(K25:K30)</f>
        <v>0</v>
      </c>
      <c r="L24" s="32">
        <f>SUM(L25:L30)</f>
        <v>0</v>
      </c>
      <c r="M24" s="32">
        <f>SUM(M25:M30)</f>
        <v>0</v>
      </c>
      <c r="N24" s="32">
        <f>SUM(N25:N30)</f>
        <v>0</v>
      </c>
      <c r="O24" s="44">
        <f>SUM(D24:N24)</f>
        <v>9622546</v>
      </c>
      <c r="P24" s="45">
        <f>(O24/P$53)</f>
        <v>735.6124149529852</v>
      </c>
      <c r="Q24" s="10"/>
    </row>
    <row r="25" spans="1:17" ht="15">
      <c r="A25" s="12"/>
      <c r="B25" s="25">
        <v>331.62</v>
      </c>
      <c r="C25" s="20" t="s">
        <v>135</v>
      </c>
      <c r="D25" s="46">
        <v>4337657</v>
      </c>
      <c r="E25" s="46">
        <v>0</v>
      </c>
      <c r="F25" s="46">
        <v>0</v>
      </c>
      <c r="G25" s="46">
        <v>68224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aca="true" t="shared" si="2" ref="O25:O30">SUM(D25:N25)</f>
        <v>4405881</v>
      </c>
      <c r="P25" s="47">
        <f>(O25/P$53)</f>
        <v>336.815304640318</v>
      </c>
      <c r="Q25" s="9"/>
    </row>
    <row r="26" spans="1:17" ht="15">
      <c r="A26" s="12"/>
      <c r="B26" s="25">
        <v>334.2</v>
      </c>
      <c r="C26" s="20" t="s">
        <v>148</v>
      </c>
      <c r="D26" s="46">
        <v>869911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869911</v>
      </c>
      <c r="P26" s="47">
        <f>(O26/P$53)</f>
        <v>66.50187294549346</v>
      </c>
      <c r="Q26" s="9"/>
    </row>
    <row r="27" spans="1:17" ht="15">
      <c r="A27" s="12"/>
      <c r="B27" s="25">
        <v>334.5</v>
      </c>
      <c r="C27" s="20" t="s">
        <v>84</v>
      </c>
      <c r="D27" s="46">
        <v>228743</v>
      </c>
      <c r="E27" s="46">
        <v>0</v>
      </c>
      <c r="F27" s="46">
        <v>0</v>
      </c>
      <c r="G27" s="46">
        <v>603610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832353</v>
      </c>
      <c r="P27" s="47">
        <f>(O27/P$53)</f>
        <v>63.63068572739087</v>
      </c>
      <c r="Q27" s="9"/>
    </row>
    <row r="28" spans="1:17" ht="15">
      <c r="A28" s="12"/>
      <c r="B28" s="25">
        <v>335.14</v>
      </c>
      <c r="C28" s="20" t="s">
        <v>96</v>
      </c>
      <c r="D28" s="46">
        <v>1204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1204</v>
      </c>
      <c r="P28" s="47">
        <f>(O28/P$53)</f>
        <v>0.09204189282164972</v>
      </c>
      <c r="Q28" s="9"/>
    </row>
    <row r="29" spans="1:17" ht="15">
      <c r="A29" s="12"/>
      <c r="B29" s="25">
        <v>335.15</v>
      </c>
      <c r="C29" s="20" t="s">
        <v>97</v>
      </c>
      <c r="D29" s="46">
        <v>7664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7664</v>
      </c>
      <c r="P29" s="47">
        <f>(O29/P$53)</f>
        <v>0.5858879290574115</v>
      </c>
      <c r="Q29" s="9"/>
    </row>
    <row r="30" spans="1:17" ht="15">
      <c r="A30" s="12"/>
      <c r="B30" s="25">
        <v>335.18</v>
      </c>
      <c r="C30" s="20" t="s">
        <v>149</v>
      </c>
      <c r="D30" s="46">
        <v>1797408</v>
      </c>
      <c r="E30" s="46">
        <v>0</v>
      </c>
      <c r="F30" s="46">
        <v>0</v>
      </c>
      <c r="G30" s="46">
        <v>1708125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3505533</v>
      </c>
      <c r="P30" s="47">
        <f>(O30/P$53)</f>
        <v>267.9866218179038</v>
      </c>
      <c r="Q30" s="9"/>
    </row>
    <row r="31" spans="1:17" ht="15.75">
      <c r="A31" s="29" t="s">
        <v>36</v>
      </c>
      <c r="B31" s="30"/>
      <c r="C31" s="31"/>
      <c r="D31" s="32">
        <f>SUM(D32:D37)</f>
        <v>218245</v>
      </c>
      <c r="E31" s="32">
        <f>SUM(E32:E37)</f>
        <v>0</v>
      </c>
      <c r="F31" s="32">
        <f>SUM(F32:F37)</f>
        <v>0</v>
      </c>
      <c r="G31" s="32">
        <f>SUM(G32:G37)</f>
        <v>0</v>
      </c>
      <c r="H31" s="32">
        <f>SUM(H32:H37)</f>
        <v>0</v>
      </c>
      <c r="I31" s="32">
        <f>SUM(I32:I37)</f>
        <v>8126876</v>
      </c>
      <c r="J31" s="32">
        <f>SUM(J32:J37)</f>
        <v>0</v>
      </c>
      <c r="K31" s="32">
        <f>SUM(K32:K37)</f>
        <v>0</v>
      </c>
      <c r="L31" s="32">
        <f>SUM(L32:L37)</f>
        <v>0</v>
      </c>
      <c r="M31" s="32">
        <f>SUM(M32:M37)</f>
        <v>0</v>
      </c>
      <c r="N31" s="32">
        <f>SUM(N32:N37)</f>
        <v>0</v>
      </c>
      <c r="O31" s="32">
        <f>SUM(D31:N31)</f>
        <v>8345121</v>
      </c>
      <c r="P31" s="45">
        <f>(O31/P$53)</f>
        <v>637.9574191575567</v>
      </c>
      <c r="Q31" s="10"/>
    </row>
    <row r="32" spans="1:17" ht="15">
      <c r="A32" s="12"/>
      <c r="B32" s="25">
        <v>341.9</v>
      </c>
      <c r="C32" s="20" t="s">
        <v>121</v>
      </c>
      <c r="D32" s="46">
        <v>13295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aca="true" t="shared" si="3" ref="O32:O37">SUM(D32:N32)</f>
        <v>13295</v>
      </c>
      <c r="P32" s="47">
        <f>(O32/P$53)</f>
        <v>1.016359605534745</v>
      </c>
      <c r="Q32" s="9"/>
    </row>
    <row r="33" spans="1:17" ht="15">
      <c r="A33" s="12"/>
      <c r="B33" s="25">
        <v>342.2</v>
      </c>
      <c r="C33" s="20" t="s">
        <v>40</v>
      </c>
      <c r="D33" s="46">
        <v>154115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154115</v>
      </c>
      <c r="P33" s="47">
        <f>(O33/P$53)</f>
        <v>11.78159162143567</v>
      </c>
      <c r="Q33" s="9"/>
    </row>
    <row r="34" spans="1:17" ht="15">
      <c r="A34" s="12"/>
      <c r="B34" s="25">
        <v>343.3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3125860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3"/>
        <v>3125860</v>
      </c>
      <c r="P34" s="47">
        <f>(O34/P$53)</f>
        <v>238.9618530693372</v>
      </c>
      <c r="Q34" s="9"/>
    </row>
    <row r="35" spans="1:17" ht="15">
      <c r="A35" s="12"/>
      <c r="B35" s="25">
        <v>343.4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731108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731108</v>
      </c>
      <c r="P35" s="47">
        <f>(O35/P$53)</f>
        <v>55.89083403409525</v>
      </c>
      <c r="Q35" s="9"/>
    </row>
    <row r="36" spans="1:17" ht="15">
      <c r="A36" s="12"/>
      <c r="B36" s="25">
        <v>343.5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4269908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4269908</v>
      </c>
      <c r="P36" s="47">
        <f>(O36/P$53)</f>
        <v>326.42061004510356</v>
      </c>
      <c r="Q36" s="9"/>
    </row>
    <row r="37" spans="1:17" ht="15">
      <c r="A37" s="12"/>
      <c r="B37" s="25">
        <v>349</v>
      </c>
      <c r="C37" s="20" t="s">
        <v>150</v>
      </c>
      <c r="D37" s="46">
        <v>50835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50835</v>
      </c>
      <c r="P37" s="47">
        <f>(O37/P$53)</f>
        <v>3.8861707820503018</v>
      </c>
      <c r="Q37" s="9"/>
    </row>
    <row r="38" spans="1:17" ht="15.75">
      <c r="A38" s="29" t="s">
        <v>37</v>
      </c>
      <c r="B38" s="30"/>
      <c r="C38" s="31"/>
      <c r="D38" s="32">
        <f>SUM(D39:D40)</f>
        <v>37152</v>
      </c>
      <c r="E38" s="32">
        <f>SUM(E39:E40)</f>
        <v>0</v>
      </c>
      <c r="F38" s="32">
        <f>SUM(F39:F40)</f>
        <v>0</v>
      </c>
      <c r="G38" s="32">
        <f>SUM(G39:G40)</f>
        <v>0</v>
      </c>
      <c r="H38" s="32">
        <f>SUM(H39:H40)</f>
        <v>0</v>
      </c>
      <c r="I38" s="32">
        <f>SUM(I39:I40)</f>
        <v>0</v>
      </c>
      <c r="J38" s="32">
        <f>SUM(J39:J40)</f>
        <v>0</v>
      </c>
      <c r="K38" s="32">
        <f>SUM(K39:K40)</f>
        <v>0</v>
      </c>
      <c r="L38" s="32">
        <f>SUM(L39:L40)</f>
        <v>0</v>
      </c>
      <c r="M38" s="32">
        <f>SUM(M39:M40)</f>
        <v>0</v>
      </c>
      <c r="N38" s="32">
        <f>SUM(N39:N40)</f>
        <v>0</v>
      </c>
      <c r="O38" s="32">
        <f>SUM(D38:N38)</f>
        <v>37152</v>
      </c>
      <c r="P38" s="45">
        <f>(O38/P$53)</f>
        <v>2.840149835639477</v>
      </c>
      <c r="Q38" s="10"/>
    </row>
    <row r="39" spans="1:17" ht="15">
      <c r="A39" s="13"/>
      <c r="B39" s="39">
        <v>351.1</v>
      </c>
      <c r="C39" s="21" t="s">
        <v>47</v>
      </c>
      <c r="D39" s="46">
        <v>3752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3752</v>
      </c>
      <c r="P39" s="47">
        <f>(O39/P$53)</f>
        <v>0.2868282241418852</v>
      </c>
      <c r="Q39" s="9"/>
    </row>
    <row r="40" spans="1:17" ht="15">
      <c r="A40" s="13"/>
      <c r="B40" s="39">
        <v>359</v>
      </c>
      <c r="C40" s="21" t="s">
        <v>48</v>
      </c>
      <c r="D40" s="46">
        <v>33400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33400</v>
      </c>
      <c r="P40" s="47">
        <f>(O40/P$53)</f>
        <v>2.553321611497592</v>
      </c>
      <c r="Q40" s="9"/>
    </row>
    <row r="41" spans="1:17" ht="15.75">
      <c r="A41" s="29" t="s">
        <v>3</v>
      </c>
      <c r="B41" s="30"/>
      <c r="C41" s="31"/>
      <c r="D41" s="32">
        <f>SUM(D42:D48)</f>
        <v>134751</v>
      </c>
      <c r="E41" s="32">
        <f>SUM(E42:E48)</f>
        <v>0</v>
      </c>
      <c r="F41" s="32">
        <f>SUM(F42:F48)</f>
        <v>0</v>
      </c>
      <c r="G41" s="32">
        <f>SUM(G42:G48)</f>
        <v>1038</v>
      </c>
      <c r="H41" s="32">
        <f>SUM(H42:H48)</f>
        <v>0</v>
      </c>
      <c r="I41" s="32">
        <f>SUM(I42:I48)</f>
        <v>367555</v>
      </c>
      <c r="J41" s="32">
        <f>SUM(J42:J48)</f>
        <v>0</v>
      </c>
      <c r="K41" s="32">
        <f>SUM(K42:K48)</f>
        <v>0</v>
      </c>
      <c r="L41" s="32">
        <f>SUM(L42:L48)</f>
        <v>0</v>
      </c>
      <c r="M41" s="32">
        <f>SUM(M42:M48)</f>
        <v>0</v>
      </c>
      <c r="N41" s="32">
        <f>SUM(N42:N48)</f>
        <v>0</v>
      </c>
      <c r="O41" s="32">
        <f>SUM(D41:N41)</f>
        <v>503344</v>
      </c>
      <c r="P41" s="45">
        <f>(O41/P$53)</f>
        <v>38.47901536579772</v>
      </c>
      <c r="Q41" s="10"/>
    </row>
    <row r="42" spans="1:17" ht="15">
      <c r="A42" s="12"/>
      <c r="B42" s="25">
        <v>361.1</v>
      </c>
      <c r="C42" s="20" t="s">
        <v>49</v>
      </c>
      <c r="D42" s="46">
        <v>2391</v>
      </c>
      <c r="E42" s="46">
        <v>0</v>
      </c>
      <c r="F42" s="46">
        <v>0</v>
      </c>
      <c r="G42" s="46">
        <v>1038</v>
      </c>
      <c r="H42" s="46">
        <v>0</v>
      </c>
      <c r="I42" s="46">
        <v>5703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9132</v>
      </c>
      <c r="P42" s="47">
        <f>(O42/P$53)</f>
        <v>0.6981117651555692</v>
      </c>
      <c r="Q42" s="9"/>
    </row>
    <row r="43" spans="1:17" ht="15">
      <c r="A43" s="12"/>
      <c r="B43" s="25">
        <v>361.4</v>
      </c>
      <c r="C43" s="20" t="s">
        <v>102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307263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aca="true" t="shared" si="4" ref="O43:O48">SUM(D43:N43)</f>
        <v>307263</v>
      </c>
      <c r="P43" s="47">
        <f>(O43/P$53)</f>
        <v>23.489259230945645</v>
      </c>
      <c r="Q43" s="9"/>
    </row>
    <row r="44" spans="1:17" ht="15">
      <c r="A44" s="12"/>
      <c r="B44" s="25">
        <v>362</v>
      </c>
      <c r="C44" s="20" t="s">
        <v>52</v>
      </c>
      <c r="D44" s="46">
        <v>29393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29393</v>
      </c>
      <c r="P44" s="47">
        <f>(O44/P$53)</f>
        <v>2.246999464872716</v>
      </c>
      <c r="Q44" s="9"/>
    </row>
    <row r="45" spans="1:17" ht="15">
      <c r="A45" s="12"/>
      <c r="B45" s="25">
        <v>364</v>
      </c>
      <c r="C45" s="20" t="s">
        <v>103</v>
      </c>
      <c r="D45" s="46">
        <v>81825</v>
      </c>
      <c r="E45" s="46">
        <v>0</v>
      </c>
      <c r="F45" s="46">
        <v>0</v>
      </c>
      <c r="G45" s="46">
        <v>0</v>
      </c>
      <c r="H45" s="46">
        <v>0</v>
      </c>
      <c r="I45" s="46">
        <v>44500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126325</v>
      </c>
      <c r="P45" s="47">
        <f>(O45/P$53)</f>
        <v>9.65713630456387</v>
      </c>
      <c r="Q45" s="9"/>
    </row>
    <row r="46" spans="1:17" ht="15">
      <c r="A46" s="12"/>
      <c r="B46" s="25">
        <v>365</v>
      </c>
      <c r="C46" s="20" t="s">
        <v>104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10089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10089</v>
      </c>
      <c r="P46" s="47">
        <f>(O46/P$53)</f>
        <v>0.7712713095329103</v>
      </c>
      <c r="Q46" s="9"/>
    </row>
    <row r="47" spans="1:17" ht="15">
      <c r="A47" s="12"/>
      <c r="B47" s="25">
        <v>366</v>
      </c>
      <c r="C47" s="20" t="s">
        <v>55</v>
      </c>
      <c r="D47" s="46">
        <v>726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726</v>
      </c>
      <c r="P47" s="47">
        <f>(O47/P$53)</f>
        <v>0.05550034401039676</v>
      </c>
      <c r="Q47" s="9"/>
    </row>
    <row r="48" spans="1:17" ht="15">
      <c r="A48" s="12"/>
      <c r="B48" s="25">
        <v>369.9</v>
      </c>
      <c r="C48" s="20" t="s">
        <v>56</v>
      </c>
      <c r="D48" s="46">
        <v>20416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20416</v>
      </c>
      <c r="P48" s="47">
        <f>(O48/P$53)</f>
        <v>1.560736946716612</v>
      </c>
      <c r="Q48" s="9"/>
    </row>
    <row r="49" spans="1:17" ht="15.75">
      <c r="A49" s="29" t="s">
        <v>38</v>
      </c>
      <c r="B49" s="30"/>
      <c r="C49" s="31"/>
      <c r="D49" s="32">
        <f>SUM(D50:D50)</f>
        <v>0</v>
      </c>
      <c r="E49" s="32">
        <f>SUM(E50:E50)</f>
        <v>0</v>
      </c>
      <c r="F49" s="32">
        <f>SUM(F50:F50)</f>
        <v>0</v>
      </c>
      <c r="G49" s="32">
        <f>SUM(G50:G50)</f>
        <v>72329</v>
      </c>
      <c r="H49" s="32">
        <f>SUM(H50:H50)</f>
        <v>0</v>
      </c>
      <c r="I49" s="32">
        <f>SUM(I50:I50)</f>
        <v>29816</v>
      </c>
      <c r="J49" s="32">
        <f>SUM(J50:J50)</f>
        <v>0</v>
      </c>
      <c r="K49" s="32">
        <f>SUM(K50:K50)</f>
        <v>0</v>
      </c>
      <c r="L49" s="32">
        <f>SUM(L50:L50)</f>
        <v>0</v>
      </c>
      <c r="M49" s="32">
        <f>SUM(M50:M50)</f>
        <v>0</v>
      </c>
      <c r="N49" s="32">
        <f>SUM(N50:N50)</f>
        <v>0</v>
      </c>
      <c r="O49" s="32">
        <f>SUM(D49:N49)</f>
        <v>102145</v>
      </c>
      <c r="P49" s="45">
        <f>(O49/P$53)</f>
        <v>7.808653772647351</v>
      </c>
      <c r="Q49" s="9"/>
    </row>
    <row r="50" spans="1:17" ht="15.75" thickBot="1">
      <c r="A50" s="12"/>
      <c r="B50" s="25">
        <v>381</v>
      </c>
      <c r="C50" s="20" t="s">
        <v>57</v>
      </c>
      <c r="D50" s="46">
        <v>0</v>
      </c>
      <c r="E50" s="46">
        <v>0</v>
      </c>
      <c r="F50" s="46">
        <v>0</v>
      </c>
      <c r="G50" s="46">
        <v>72329</v>
      </c>
      <c r="H50" s="46">
        <v>0</v>
      </c>
      <c r="I50" s="46">
        <v>29816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102145</v>
      </c>
      <c r="P50" s="47">
        <f>(O50/P$53)</f>
        <v>7.808653772647351</v>
      </c>
      <c r="Q50" s="9"/>
    </row>
    <row r="51" spans="1:120" ht="16.5" thickBot="1">
      <c r="A51" s="14" t="s">
        <v>45</v>
      </c>
      <c r="B51" s="23"/>
      <c r="C51" s="22"/>
      <c r="D51" s="15">
        <f>SUM(D5,D14,D24,D31,D38,D41,D49)</f>
        <v>12564921</v>
      </c>
      <c r="E51" s="15">
        <f>SUM(E5,E14,E24,E31,E38,E41,E49)</f>
        <v>0</v>
      </c>
      <c r="F51" s="15">
        <f>SUM(F5,F14,F24,F31,F38,F41,F49)</f>
        <v>0</v>
      </c>
      <c r="G51" s="15">
        <f>SUM(G5,G14,G24,G31,G38,G41,G49)</f>
        <v>2453326</v>
      </c>
      <c r="H51" s="15">
        <f>SUM(H5,H14,H24,H31,H38,H41,H49)</f>
        <v>0</v>
      </c>
      <c r="I51" s="15">
        <f>SUM(I5,I14,I24,I31,I38,I41,I49)</f>
        <v>9359493</v>
      </c>
      <c r="J51" s="15">
        <f>SUM(J5,J14,J24,J31,J38,J41,J49)</f>
        <v>0</v>
      </c>
      <c r="K51" s="15">
        <f>SUM(K5,K14,K24,K31,K38,K41,K49)</f>
        <v>0</v>
      </c>
      <c r="L51" s="15">
        <f>SUM(L5,L14,L24,L31,L38,L41,L49)</f>
        <v>0</v>
      </c>
      <c r="M51" s="15">
        <f>SUM(M5,M14,M24,M31,M38,M41,M49)</f>
        <v>0</v>
      </c>
      <c r="N51" s="15">
        <f>SUM(N5,N14,N24,N31,N38,N41,N49)</f>
        <v>54221</v>
      </c>
      <c r="O51" s="15">
        <f>SUM(D51:N51)</f>
        <v>24431961</v>
      </c>
      <c r="P51" s="38">
        <f>(O51/P$53)</f>
        <v>1867.7441327115664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6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6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8" t="s">
        <v>151</v>
      </c>
      <c r="N53" s="48"/>
      <c r="O53" s="48"/>
      <c r="P53" s="43">
        <v>13081</v>
      </c>
    </row>
    <row r="54" spans="1:16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</row>
    <row r="55" spans="1:16" ht="15.75" customHeight="1" thickBot="1">
      <c r="A55" s="52" t="s">
        <v>82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</sheetData>
  <sheetProtection/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2779442</v>
      </c>
      <c r="E5" s="27">
        <f t="shared" si="0"/>
        <v>23753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2803195</v>
      </c>
      <c r="O5" s="33">
        <f aca="true" t="shared" si="1" ref="O5:O36">(N5/O$59)</f>
        <v>199.50145897089175</v>
      </c>
      <c r="P5" s="6"/>
    </row>
    <row r="6" spans="1:16" ht="15">
      <c r="A6" s="12"/>
      <c r="B6" s="25">
        <v>311</v>
      </c>
      <c r="C6" s="20" t="s">
        <v>2</v>
      </c>
      <c r="D6" s="46">
        <v>1069161</v>
      </c>
      <c r="E6" s="46">
        <v>23753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1092914</v>
      </c>
      <c r="O6" s="47">
        <f t="shared" si="1"/>
        <v>77.781937228667</v>
      </c>
      <c r="P6" s="9"/>
    </row>
    <row r="7" spans="1:16" ht="15">
      <c r="A7" s="12"/>
      <c r="B7" s="25">
        <v>312.41</v>
      </c>
      <c r="C7" s="20" t="s">
        <v>68</v>
      </c>
      <c r="D7" s="46">
        <v>205118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205118</v>
      </c>
      <c r="O7" s="47">
        <f t="shared" si="1"/>
        <v>14.598106896306312</v>
      </c>
      <c r="P7" s="9"/>
    </row>
    <row r="8" spans="1:16" ht="15">
      <c r="A8" s="12"/>
      <c r="B8" s="25">
        <v>314.1</v>
      </c>
      <c r="C8" s="20" t="s">
        <v>11</v>
      </c>
      <c r="D8" s="46">
        <v>801160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801160</v>
      </c>
      <c r="O8" s="47">
        <f t="shared" si="1"/>
        <v>57.018005835883564</v>
      </c>
      <c r="P8" s="9"/>
    </row>
    <row r="9" spans="1:16" ht="15">
      <c r="A9" s="12"/>
      <c r="B9" s="25">
        <v>314.3</v>
      </c>
      <c r="C9" s="20" t="s">
        <v>12</v>
      </c>
      <c r="D9" s="46">
        <v>202555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202555</v>
      </c>
      <c r="O9" s="47">
        <f t="shared" si="1"/>
        <v>14.415699950181482</v>
      </c>
      <c r="P9" s="9"/>
    </row>
    <row r="10" spans="1:16" ht="15">
      <c r="A10" s="12"/>
      <c r="B10" s="25">
        <v>314.4</v>
      </c>
      <c r="C10" s="20" t="s">
        <v>13</v>
      </c>
      <c r="D10" s="46">
        <v>46980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46980</v>
      </c>
      <c r="O10" s="47">
        <f t="shared" si="1"/>
        <v>3.343534268023628</v>
      </c>
      <c r="P10" s="9"/>
    </row>
    <row r="11" spans="1:16" ht="15">
      <c r="A11" s="12"/>
      <c r="B11" s="25">
        <v>314.8</v>
      </c>
      <c r="C11" s="20" t="s">
        <v>14</v>
      </c>
      <c r="D11" s="46">
        <v>8885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8885</v>
      </c>
      <c r="O11" s="47">
        <f t="shared" si="1"/>
        <v>0.6323393352786278</v>
      </c>
      <c r="P11" s="9"/>
    </row>
    <row r="12" spans="1:16" ht="15">
      <c r="A12" s="12"/>
      <c r="B12" s="25">
        <v>315</v>
      </c>
      <c r="C12" s="20" t="s">
        <v>15</v>
      </c>
      <c r="D12" s="46">
        <v>422931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422931</v>
      </c>
      <c r="O12" s="47">
        <f t="shared" si="1"/>
        <v>30.09970820582165</v>
      </c>
      <c r="P12" s="9"/>
    </row>
    <row r="13" spans="1:16" ht="15">
      <c r="A13" s="12"/>
      <c r="B13" s="25">
        <v>316</v>
      </c>
      <c r="C13" s="20" t="s">
        <v>16</v>
      </c>
      <c r="D13" s="46">
        <v>22652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22652</v>
      </c>
      <c r="O13" s="47">
        <f t="shared" si="1"/>
        <v>1.6121272507294855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SUM(D15:D22)</f>
        <v>867583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85962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953545</v>
      </c>
      <c r="O14" s="45">
        <f t="shared" si="1"/>
        <v>67.86314141342253</v>
      </c>
      <c r="P14" s="10"/>
    </row>
    <row r="15" spans="1:16" ht="15">
      <c r="A15" s="12"/>
      <c r="B15" s="25">
        <v>322</v>
      </c>
      <c r="C15" s="20" t="s">
        <v>0</v>
      </c>
      <c r="D15" s="46">
        <v>3031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3031</v>
      </c>
      <c r="O15" s="47">
        <f t="shared" si="1"/>
        <v>0.2157141840438403</v>
      </c>
      <c r="P15" s="9"/>
    </row>
    <row r="16" spans="1:16" ht="15">
      <c r="A16" s="12"/>
      <c r="B16" s="25">
        <v>323.1</v>
      </c>
      <c r="C16" s="20" t="s">
        <v>18</v>
      </c>
      <c r="D16" s="46">
        <v>684718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684718</v>
      </c>
      <c r="O16" s="47">
        <f t="shared" si="1"/>
        <v>48.730908832111595</v>
      </c>
      <c r="P16" s="9"/>
    </row>
    <row r="17" spans="1:16" ht="15">
      <c r="A17" s="12"/>
      <c r="B17" s="25">
        <v>323.4</v>
      </c>
      <c r="C17" s="20" t="s">
        <v>19</v>
      </c>
      <c r="D17" s="46">
        <v>46131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46131</v>
      </c>
      <c r="O17" s="47">
        <f t="shared" si="1"/>
        <v>3.283111522311579</v>
      </c>
      <c r="P17" s="9"/>
    </row>
    <row r="18" spans="1:16" ht="15">
      <c r="A18" s="12"/>
      <c r="B18" s="25">
        <v>323.7</v>
      </c>
      <c r="C18" s="20" t="s">
        <v>20</v>
      </c>
      <c r="D18" s="46">
        <v>64058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64058</v>
      </c>
      <c r="O18" s="47">
        <f t="shared" si="1"/>
        <v>4.558963774820297</v>
      </c>
      <c r="P18" s="9"/>
    </row>
    <row r="19" spans="1:16" ht="15">
      <c r="A19" s="12"/>
      <c r="B19" s="25">
        <v>323.9</v>
      </c>
      <c r="C19" s="20" t="s">
        <v>89</v>
      </c>
      <c r="D19" s="46">
        <v>58577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58577</v>
      </c>
      <c r="O19" s="47">
        <f t="shared" si="1"/>
        <v>4.168884776884208</v>
      </c>
      <c r="P19" s="9"/>
    </row>
    <row r="20" spans="1:16" ht="15">
      <c r="A20" s="12"/>
      <c r="B20" s="25">
        <v>324.21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53650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53650</v>
      </c>
      <c r="O20" s="47">
        <f t="shared" si="1"/>
        <v>3.818233577681304</v>
      </c>
      <c r="P20" s="9"/>
    </row>
    <row r="21" spans="1:16" ht="15">
      <c r="A21" s="12"/>
      <c r="B21" s="25">
        <v>325.1</v>
      </c>
      <c r="C21" s="20" t="s">
        <v>71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32312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32312</v>
      </c>
      <c r="O21" s="47">
        <f t="shared" si="1"/>
        <v>2.2996228026474985</v>
      </c>
      <c r="P21" s="9"/>
    </row>
    <row r="22" spans="1:16" ht="15">
      <c r="A22" s="12"/>
      <c r="B22" s="25">
        <v>329</v>
      </c>
      <c r="C22" s="20" t="s">
        <v>23</v>
      </c>
      <c r="D22" s="46">
        <v>11068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11068</v>
      </c>
      <c r="O22" s="47">
        <f t="shared" si="1"/>
        <v>0.787701942922212</v>
      </c>
      <c r="P22" s="9"/>
    </row>
    <row r="23" spans="1:16" ht="15.75">
      <c r="A23" s="29" t="s">
        <v>24</v>
      </c>
      <c r="B23" s="30"/>
      <c r="C23" s="31"/>
      <c r="D23" s="32">
        <f aca="true" t="shared" si="5" ref="D23:M23">SUM(D24:D32)</f>
        <v>2026394</v>
      </c>
      <c r="E23" s="32">
        <f t="shared" si="5"/>
        <v>40142</v>
      </c>
      <c r="F23" s="32">
        <f t="shared" si="5"/>
        <v>0</v>
      </c>
      <c r="G23" s="32">
        <f t="shared" si="5"/>
        <v>217186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2283722</v>
      </c>
      <c r="O23" s="45">
        <f t="shared" si="1"/>
        <v>162.53092306597395</v>
      </c>
      <c r="P23" s="10"/>
    </row>
    <row r="24" spans="1:16" ht="15">
      <c r="A24" s="12"/>
      <c r="B24" s="25">
        <v>334.5</v>
      </c>
      <c r="C24" s="20" t="s">
        <v>84</v>
      </c>
      <c r="D24" s="46">
        <v>433436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1">SUM(D24:M24)</f>
        <v>433436</v>
      </c>
      <c r="O24" s="47">
        <f t="shared" si="1"/>
        <v>30.84734182620454</v>
      </c>
      <c r="P24" s="9"/>
    </row>
    <row r="25" spans="1:16" ht="15">
      <c r="A25" s="12"/>
      <c r="B25" s="25">
        <v>334.9</v>
      </c>
      <c r="C25" s="20" t="s">
        <v>90</v>
      </c>
      <c r="D25" s="46">
        <v>0</v>
      </c>
      <c r="E25" s="46">
        <v>0</v>
      </c>
      <c r="F25" s="46">
        <v>0</v>
      </c>
      <c r="G25" s="46">
        <v>217186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217186</v>
      </c>
      <c r="O25" s="47">
        <f t="shared" si="1"/>
        <v>15.45697815102128</v>
      </c>
      <c r="P25" s="9"/>
    </row>
    <row r="26" spans="1:16" ht="15">
      <c r="A26" s="12"/>
      <c r="B26" s="25">
        <v>335.12</v>
      </c>
      <c r="C26" s="20" t="s">
        <v>72</v>
      </c>
      <c r="D26" s="46">
        <v>529231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529231</v>
      </c>
      <c r="O26" s="47">
        <f t="shared" si="1"/>
        <v>37.6650060493915</v>
      </c>
      <c r="P26" s="9"/>
    </row>
    <row r="27" spans="1:16" ht="15">
      <c r="A27" s="12"/>
      <c r="B27" s="25">
        <v>335.14</v>
      </c>
      <c r="C27" s="20" t="s">
        <v>27</v>
      </c>
      <c r="D27" s="46">
        <v>686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686</v>
      </c>
      <c r="O27" s="47">
        <f t="shared" si="1"/>
        <v>0.04882214788982991</v>
      </c>
      <c r="P27" s="9"/>
    </row>
    <row r="28" spans="1:16" ht="15">
      <c r="A28" s="12"/>
      <c r="B28" s="25">
        <v>335.15</v>
      </c>
      <c r="C28" s="20" t="s">
        <v>28</v>
      </c>
      <c r="D28" s="46">
        <v>5508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5508</v>
      </c>
      <c r="O28" s="47">
        <f t="shared" si="1"/>
        <v>0.39200056935449434</v>
      </c>
      <c r="P28" s="9"/>
    </row>
    <row r="29" spans="1:16" ht="15">
      <c r="A29" s="12"/>
      <c r="B29" s="25">
        <v>335.18</v>
      </c>
      <c r="C29" s="20" t="s">
        <v>29</v>
      </c>
      <c r="D29" s="46">
        <v>1049275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1049275</v>
      </c>
      <c r="O29" s="47">
        <f t="shared" si="1"/>
        <v>74.67617963134296</v>
      </c>
      <c r="P29" s="9"/>
    </row>
    <row r="30" spans="1:16" ht="15">
      <c r="A30" s="12"/>
      <c r="B30" s="25">
        <v>335.21</v>
      </c>
      <c r="C30" s="20" t="s">
        <v>30</v>
      </c>
      <c r="D30" s="46">
        <v>1200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1200</v>
      </c>
      <c r="O30" s="47">
        <f t="shared" si="1"/>
        <v>0.08540317415130595</v>
      </c>
      <c r="P30" s="9"/>
    </row>
    <row r="31" spans="1:16" ht="15">
      <c r="A31" s="12"/>
      <c r="B31" s="25">
        <v>335.49</v>
      </c>
      <c r="C31" s="20" t="s">
        <v>73</v>
      </c>
      <c r="D31" s="46">
        <v>7058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7058</v>
      </c>
      <c r="O31" s="47">
        <f t="shared" si="1"/>
        <v>0.5023130026332645</v>
      </c>
      <c r="P31" s="9"/>
    </row>
    <row r="32" spans="1:16" ht="15">
      <c r="A32" s="12"/>
      <c r="B32" s="25">
        <v>338</v>
      </c>
      <c r="C32" s="20" t="s">
        <v>74</v>
      </c>
      <c r="D32" s="46">
        <v>0</v>
      </c>
      <c r="E32" s="46">
        <v>40142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40142</v>
      </c>
      <c r="O32" s="47">
        <f t="shared" si="1"/>
        <v>2.85687851398477</v>
      </c>
      <c r="P32" s="9"/>
    </row>
    <row r="33" spans="1:16" ht="15.75">
      <c r="A33" s="29" t="s">
        <v>36</v>
      </c>
      <c r="B33" s="30"/>
      <c r="C33" s="31"/>
      <c r="D33" s="32">
        <f aca="true" t="shared" si="7" ref="D33:M33">SUM(D34:D41)</f>
        <v>142884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6601744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6744628</v>
      </c>
      <c r="O33" s="45">
        <f t="shared" si="1"/>
        <v>480.0105330581453</v>
      </c>
      <c r="P33" s="10"/>
    </row>
    <row r="34" spans="1:16" ht="15">
      <c r="A34" s="12"/>
      <c r="B34" s="25">
        <v>341.1</v>
      </c>
      <c r="C34" s="20" t="s">
        <v>75</v>
      </c>
      <c r="D34" s="46">
        <v>219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219</v>
      </c>
      <c r="O34" s="47">
        <f t="shared" si="1"/>
        <v>0.015586079282613336</v>
      </c>
      <c r="P34" s="9"/>
    </row>
    <row r="35" spans="1:16" ht="15">
      <c r="A35" s="12"/>
      <c r="B35" s="25">
        <v>341.3</v>
      </c>
      <c r="C35" s="20" t="s">
        <v>85</v>
      </c>
      <c r="D35" s="46">
        <v>4590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1">SUM(D35:M35)</f>
        <v>4590</v>
      </c>
      <c r="O35" s="47">
        <f t="shared" si="1"/>
        <v>0.3266671411287453</v>
      </c>
      <c r="P35" s="9"/>
    </row>
    <row r="36" spans="1:16" ht="15">
      <c r="A36" s="12"/>
      <c r="B36" s="25">
        <v>341.9</v>
      </c>
      <c r="C36" s="20" t="s">
        <v>39</v>
      </c>
      <c r="D36" s="46">
        <v>528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528</v>
      </c>
      <c r="O36" s="47">
        <f t="shared" si="1"/>
        <v>0.03757739662657462</v>
      </c>
      <c r="P36" s="9"/>
    </row>
    <row r="37" spans="1:16" ht="15">
      <c r="A37" s="12"/>
      <c r="B37" s="25">
        <v>342.2</v>
      </c>
      <c r="C37" s="20" t="s">
        <v>40</v>
      </c>
      <c r="D37" s="46">
        <v>99344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99344</v>
      </c>
      <c r="O37" s="47">
        <f aca="true" t="shared" si="9" ref="O37:O57">(N37/O$59)</f>
        <v>7.070244110739449</v>
      </c>
      <c r="P37" s="9"/>
    </row>
    <row r="38" spans="1:16" ht="15">
      <c r="A38" s="12"/>
      <c r="B38" s="25">
        <v>343.3</v>
      </c>
      <c r="C38" s="20" t="s">
        <v>41</v>
      </c>
      <c r="D38" s="46">
        <v>1296</v>
      </c>
      <c r="E38" s="46">
        <v>0</v>
      </c>
      <c r="F38" s="46">
        <v>0</v>
      </c>
      <c r="G38" s="46">
        <v>0</v>
      </c>
      <c r="H38" s="46">
        <v>0</v>
      </c>
      <c r="I38" s="46">
        <v>2250585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2251881</v>
      </c>
      <c r="O38" s="47">
        <f t="shared" si="9"/>
        <v>160.26482100918085</v>
      </c>
      <c r="P38" s="9"/>
    </row>
    <row r="39" spans="1:16" ht="15">
      <c r="A39" s="12"/>
      <c r="B39" s="25">
        <v>343.4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555626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555626</v>
      </c>
      <c r="O39" s="47">
        <f t="shared" si="9"/>
        <v>39.54352003416127</v>
      </c>
      <c r="P39" s="9"/>
    </row>
    <row r="40" spans="1:16" ht="15">
      <c r="A40" s="12"/>
      <c r="B40" s="25">
        <v>343.5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3795533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3795533</v>
      </c>
      <c r="O40" s="47">
        <f t="shared" si="9"/>
        <v>270.12547149669064</v>
      </c>
      <c r="P40" s="9"/>
    </row>
    <row r="41" spans="1:16" ht="15">
      <c r="A41" s="12"/>
      <c r="B41" s="25">
        <v>349</v>
      </c>
      <c r="C41" s="20" t="s">
        <v>77</v>
      </c>
      <c r="D41" s="46">
        <v>36907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36907</v>
      </c>
      <c r="O41" s="47">
        <f t="shared" si="9"/>
        <v>2.6266457903352074</v>
      </c>
      <c r="P41" s="9"/>
    </row>
    <row r="42" spans="1:16" ht="15.75">
      <c r="A42" s="29" t="s">
        <v>37</v>
      </c>
      <c r="B42" s="30"/>
      <c r="C42" s="31"/>
      <c r="D42" s="32">
        <f aca="true" t="shared" si="10" ref="D42:M42">SUM(D43:D43)</f>
        <v>1842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1842</v>
      </c>
      <c r="O42" s="45">
        <f t="shared" si="9"/>
        <v>0.13109387232225464</v>
      </c>
      <c r="P42" s="10"/>
    </row>
    <row r="43" spans="1:16" ht="15">
      <c r="A43" s="13"/>
      <c r="B43" s="39">
        <v>351.1</v>
      </c>
      <c r="C43" s="21" t="s">
        <v>47</v>
      </c>
      <c r="D43" s="46">
        <v>1842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1842</v>
      </c>
      <c r="O43" s="47">
        <f t="shared" si="9"/>
        <v>0.13109387232225464</v>
      </c>
      <c r="P43" s="9"/>
    </row>
    <row r="44" spans="1:16" ht="15.75">
      <c r="A44" s="29" t="s">
        <v>3</v>
      </c>
      <c r="B44" s="30"/>
      <c r="C44" s="31"/>
      <c r="D44" s="32">
        <f aca="true" t="shared" si="11" ref="D44:M44">SUM(D45:D53)</f>
        <v>126661</v>
      </c>
      <c r="E44" s="32">
        <f t="shared" si="11"/>
        <v>689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639841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>SUM(D44:M44)</f>
        <v>767191</v>
      </c>
      <c r="O44" s="45">
        <f t="shared" si="9"/>
        <v>54.600455483595475</v>
      </c>
      <c r="P44" s="10"/>
    </row>
    <row r="45" spans="1:16" ht="15">
      <c r="A45" s="12"/>
      <c r="B45" s="25">
        <v>361.1</v>
      </c>
      <c r="C45" s="20" t="s">
        <v>49</v>
      </c>
      <c r="D45" s="46">
        <v>3090</v>
      </c>
      <c r="E45" s="46">
        <v>689</v>
      </c>
      <c r="F45" s="46">
        <v>0</v>
      </c>
      <c r="G45" s="46">
        <v>0</v>
      </c>
      <c r="H45" s="46">
        <v>0</v>
      </c>
      <c r="I45" s="46">
        <v>26128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29907</v>
      </c>
      <c r="O45" s="47">
        <f t="shared" si="9"/>
        <v>2.1284606077859225</v>
      </c>
      <c r="P45" s="9"/>
    </row>
    <row r="46" spans="1:16" ht="15">
      <c r="A46" s="12"/>
      <c r="B46" s="25">
        <v>361.3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65532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12" ref="N46:N53">SUM(D46:M46)</f>
        <v>65532</v>
      </c>
      <c r="O46" s="47">
        <f t="shared" si="9"/>
        <v>4.663867340402819</v>
      </c>
      <c r="P46" s="9"/>
    </row>
    <row r="47" spans="1:16" ht="15">
      <c r="A47" s="12"/>
      <c r="B47" s="25">
        <v>361.4</v>
      </c>
      <c r="C47" s="20" t="s">
        <v>51</v>
      </c>
      <c r="D47" s="46">
        <v>1093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1093</v>
      </c>
      <c r="O47" s="47">
        <f t="shared" si="9"/>
        <v>0.07778805778948118</v>
      </c>
      <c r="P47" s="9"/>
    </row>
    <row r="48" spans="1:16" ht="15">
      <c r="A48" s="12"/>
      <c r="B48" s="25">
        <v>362</v>
      </c>
      <c r="C48" s="20" t="s">
        <v>52</v>
      </c>
      <c r="D48" s="46">
        <v>36676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36676</v>
      </c>
      <c r="O48" s="47">
        <f t="shared" si="9"/>
        <v>2.6102056793110813</v>
      </c>
      <c r="P48" s="9"/>
    </row>
    <row r="49" spans="1:16" ht="15">
      <c r="A49" s="12"/>
      <c r="B49" s="25">
        <v>364</v>
      </c>
      <c r="C49" s="20" t="s">
        <v>53</v>
      </c>
      <c r="D49" s="46">
        <v>50522</v>
      </c>
      <c r="E49" s="46">
        <v>0</v>
      </c>
      <c r="F49" s="46">
        <v>0</v>
      </c>
      <c r="G49" s="46">
        <v>0</v>
      </c>
      <c r="H49" s="46">
        <v>0</v>
      </c>
      <c r="I49" s="46">
        <v>10660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61182</v>
      </c>
      <c r="O49" s="47">
        <f t="shared" si="9"/>
        <v>4.354280834104334</v>
      </c>
      <c r="P49" s="9"/>
    </row>
    <row r="50" spans="1:16" ht="15">
      <c r="A50" s="12"/>
      <c r="B50" s="25">
        <v>365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1529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1529</v>
      </c>
      <c r="O50" s="47">
        <f t="shared" si="9"/>
        <v>0.10881787773112234</v>
      </c>
      <c r="P50" s="9"/>
    </row>
    <row r="51" spans="1:16" ht="15">
      <c r="A51" s="12"/>
      <c r="B51" s="25">
        <v>366</v>
      </c>
      <c r="C51" s="20" t="s">
        <v>55</v>
      </c>
      <c r="D51" s="46">
        <v>19386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19386</v>
      </c>
      <c r="O51" s="47">
        <f t="shared" si="9"/>
        <v>1.3796882784143478</v>
      </c>
      <c r="P51" s="9"/>
    </row>
    <row r="52" spans="1:16" ht="15">
      <c r="A52" s="12"/>
      <c r="B52" s="25">
        <v>369.3</v>
      </c>
      <c r="C52" s="20" t="s">
        <v>78</v>
      </c>
      <c r="D52" s="46">
        <v>1167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1167</v>
      </c>
      <c r="O52" s="47">
        <f t="shared" si="9"/>
        <v>0.08305458686214505</v>
      </c>
      <c r="P52" s="9"/>
    </row>
    <row r="53" spans="1:16" ht="15">
      <c r="A53" s="12"/>
      <c r="B53" s="25">
        <v>369.9</v>
      </c>
      <c r="C53" s="20" t="s">
        <v>56</v>
      </c>
      <c r="D53" s="46">
        <v>14727</v>
      </c>
      <c r="E53" s="46">
        <v>0</v>
      </c>
      <c r="F53" s="46">
        <v>0</v>
      </c>
      <c r="G53" s="46">
        <v>0</v>
      </c>
      <c r="H53" s="46">
        <v>0</v>
      </c>
      <c r="I53" s="46">
        <v>535992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550719</v>
      </c>
      <c r="O53" s="47">
        <f t="shared" si="9"/>
        <v>39.19429222119422</v>
      </c>
      <c r="P53" s="9"/>
    </row>
    <row r="54" spans="1:16" ht="15.75">
      <c r="A54" s="29" t="s">
        <v>38</v>
      </c>
      <c r="B54" s="30"/>
      <c r="C54" s="31"/>
      <c r="D54" s="32">
        <f aca="true" t="shared" si="13" ref="D54:M54">SUM(D55:D56)</f>
        <v>0</v>
      </c>
      <c r="E54" s="32">
        <f t="shared" si="13"/>
        <v>0</v>
      </c>
      <c r="F54" s="32">
        <f t="shared" si="13"/>
        <v>363038</v>
      </c>
      <c r="G54" s="32">
        <f t="shared" si="13"/>
        <v>12478</v>
      </c>
      <c r="H54" s="32">
        <f t="shared" si="13"/>
        <v>0</v>
      </c>
      <c r="I54" s="32">
        <f t="shared" si="13"/>
        <v>228998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604514</v>
      </c>
      <c r="O54" s="45">
        <f t="shared" si="9"/>
        <v>43.02284534908547</v>
      </c>
      <c r="P54" s="9"/>
    </row>
    <row r="55" spans="1:16" ht="15">
      <c r="A55" s="12"/>
      <c r="B55" s="25">
        <v>381</v>
      </c>
      <c r="C55" s="20" t="s">
        <v>57</v>
      </c>
      <c r="D55" s="46">
        <v>0</v>
      </c>
      <c r="E55" s="46">
        <v>0</v>
      </c>
      <c r="F55" s="46">
        <v>363038</v>
      </c>
      <c r="G55" s="46">
        <v>12478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375516</v>
      </c>
      <c r="O55" s="47">
        <f t="shared" si="9"/>
        <v>26.725215287168172</v>
      </c>
      <c r="P55" s="9"/>
    </row>
    <row r="56" spans="1:16" ht="15.75" thickBot="1">
      <c r="A56" s="12"/>
      <c r="B56" s="25">
        <v>389.2</v>
      </c>
      <c r="C56" s="20" t="s">
        <v>80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228998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228998</v>
      </c>
      <c r="O56" s="47">
        <f t="shared" si="9"/>
        <v>16.2976300619173</v>
      </c>
      <c r="P56" s="9"/>
    </row>
    <row r="57" spans="1:119" ht="16.5" thickBot="1">
      <c r="A57" s="14" t="s">
        <v>45</v>
      </c>
      <c r="B57" s="23"/>
      <c r="C57" s="22"/>
      <c r="D57" s="15">
        <f aca="true" t="shared" si="14" ref="D57:M57">SUM(D5,D14,D23,D33,D42,D44,D54)</f>
        <v>5944806</v>
      </c>
      <c r="E57" s="15">
        <f t="shared" si="14"/>
        <v>64584</v>
      </c>
      <c r="F57" s="15">
        <f t="shared" si="14"/>
        <v>363038</v>
      </c>
      <c r="G57" s="15">
        <f t="shared" si="14"/>
        <v>229664</v>
      </c>
      <c r="H57" s="15">
        <f t="shared" si="14"/>
        <v>0</v>
      </c>
      <c r="I57" s="15">
        <f t="shared" si="14"/>
        <v>7556545</v>
      </c>
      <c r="J57" s="15">
        <f t="shared" si="14"/>
        <v>0</v>
      </c>
      <c r="K57" s="15">
        <f t="shared" si="14"/>
        <v>0</v>
      </c>
      <c r="L57" s="15">
        <f t="shared" si="14"/>
        <v>0</v>
      </c>
      <c r="M57" s="15">
        <f t="shared" si="14"/>
        <v>0</v>
      </c>
      <c r="N57" s="15">
        <f>SUM(D57:M57)</f>
        <v>14158637</v>
      </c>
      <c r="O57" s="38">
        <f t="shared" si="9"/>
        <v>1007.6604512134368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91</v>
      </c>
      <c r="M59" s="48"/>
      <c r="N59" s="48"/>
      <c r="O59" s="43">
        <v>14051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customHeight="1" thickBot="1">
      <c r="A61" s="52" t="s">
        <v>82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2870214</v>
      </c>
      <c r="E5" s="27">
        <f t="shared" si="0"/>
        <v>45628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2915842</v>
      </c>
      <c r="O5" s="33">
        <f aca="true" t="shared" si="1" ref="O5:O36">(N5/O$55)</f>
        <v>202.72835986929013</v>
      </c>
      <c r="P5" s="6"/>
    </row>
    <row r="6" spans="1:16" ht="15">
      <c r="A6" s="12"/>
      <c r="B6" s="25">
        <v>311</v>
      </c>
      <c r="C6" s="20" t="s">
        <v>2</v>
      </c>
      <c r="D6" s="46">
        <v>1105487</v>
      </c>
      <c r="E6" s="46">
        <v>45628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1151115</v>
      </c>
      <c r="O6" s="47">
        <f t="shared" si="1"/>
        <v>80.0330250990753</v>
      </c>
      <c r="P6" s="9"/>
    </row>
    <row r="7" spans="1:16" ht="15">
      <c r="A7" s="12"/>
      <c r="B7" s="25">
        <v>312.41</v>
      </c>
      <c r="C7" s="20" t="s">
        <v>68</v>
      </c>
      <c r="D7" s="46">
        <v>210226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210226</v>
      </c>
      <c r="O7" s="47">
        <f t="shared" si="1"/>
        <v>14.616283112007231</v>
      </c>
      <c r="P7" s="9"/>
    </row>
    <row r="8" spans="1:16" ht="15">
      <c r="A8" s="12"/>
      <c r="B8" s="25">
        <v>314.1</v>
      </c>
      <c r="C8" s="20" t="s">
        <v>11</v>
      </c>
      <c r="D8" s="46">
        <v>828560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828560</v>
      </c>
      <c r="O8" s="47">
        <f t="shared" si="1"/>
        <v>57.60689703121741</v>
      </c>
      <c r="P8" s="9"/>
    </row>
    <row r="9" spans="1:16" ht="15">
      <c r="A9" s="12"/>
      <c r="B9" s="25">
        <v>314.3</v>
      </c>
      <c r="C9" s="20" t="s">
        <v>12</v>
      </c>
      <c r="D9" s="46">
        <v>210364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210364</v>
      </c>
      <c r="O9" s="47">
        <f t="shared" si="1"/>
        <v>14.62587777237016</v>
      </c>
      <c r="P9" s="9"/>
    </row>
    <row r="10" spans="1:16" ht="15">
      <c r="A10" s="12"/>
      <c r="B10" s="25">
        <v>314.4</v>
      </c>
      <c r="C10" s="20" t="s">
        <v>13</v>
      </c>
      <c r="D10" s="46">
        <v>53629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53629</v>
      </c>
      <c r="O10" s="47">
        <f t="shared" si="1"/>
        <v>3.72863797538761</v>
      </c>
      <c r="P10" s="9"/>
    </row>
    <row r="11" spans="1:16" ht="15">
      <c r="A11" s="12"/>
      <c r="B11" s="25">
        <v>314.8</v>
      </c>
      <c r="C11" s="20" t="s">
        <v>14</v>
      </c>
      <c r="D11" s="46">
        <v>10764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10764</v>
      </c>
      <c r="O11" s="47">
        <f t="shared" si="1"/>
        <v>0.7483835083084197</v>
      </c>
      <c r="P11" s="9"/>
    </row>
    <row r="12" spans="1:16" ht="15">
      <c r="A12" s="12"/>
      <c r="B12" s="25">
        <v>315</v>
      </c>
      <c r="C12" s="20" t="s">
        <v>15</v>
      </c>
      <c r="D12" s="46">
        <v>433769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433769</v>
      </c>
      <c r="O12" s="47">
        <f t="shared" si="1"/>
        <v>30.158450949037057</v>
      </c>
      <c r="P12" s="9"/>
    </row>
    <row r="13" spans="1:16" ht="15">
      <c r="A13" s="12"/>
      <c r="B13" s="25">
        <v>316</v>
      </c>
      <c r="C13" s="20" t="s">
        <v>16</v>
      </c>
      <c r="D13" s="46">
        <v>17415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17415</v>
      </c>
      <c r="O13" s="47">
        <f t="shared" si="1"/>
        <v>1.2108044218869498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SUM(D15:D21)</f>
        <v>910783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151146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2">SUM(D14:M14)</f>
        <v>1061929</v>
      </c>
      <c r="O14" s="45">
        <f t="shared" si="1"/>
        <v>73.83223249669749</v>
      </c>
      <c r="P14" s="10"/>
    </row>
    <row r="15" spans="1:16" ht="15">
      <c r="A15" s="12"/>
      <c r="B15" s="25">
        <v>322</v>
      </c>
      <c r="C15" s="20" t="s">
        <v>0</v>
      </c>
      <c r="D15" s="46">
        <v>3162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3162</v>
      </c>
      <c r="O15" s="47">
        <f t="shared" si="1"/>
        <v>0.21984287005492595</v>
      </c>
      <c r="P15" s="9"/>
    </row>
    <row r="16" spans="1:16" ht="15">
      <c r="A16" s="12"/>
      <c r="B16" s="25">
        <v>323.1</v>
      </c>
      <c r="C16" s="20" t="s">
        <v>18</v>
      </c>
      <c r="D16" s="46">
        <v>771923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771923</v>
      </c>
      <c r="O16" s="47">
        <f t="shared" si="1"/>
        <v>53.669123270527706</v>
      </c>
      <c r="P16" s="9"/>
    </row>
    <row r="17" spans="1:16" ht="15">
      <c r="A17" s="12"/>
      <c r="B17" s="25">
        <v>323.4</v>
      </c>
      <c r="C17" s="20" t="s">
        <v>19</v>
      </c>
      <c r="D17" s="46">
        <v>57082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57082</v>
      </c>
      <c r="O17" s="47">
        <f t="shared" si="1"/>
        <v>3.968713064033929</v>
      </c>
      <c r="P17" s="9"/>
    </row>
    <row r="18" spans="1:16" ht="15">
      <c r="A18" s="12"/>
      <c r="B18" s="25">
        <v>323.7</v>
      </c>
      <c r="C18" s="20" t="s">
        <v>20</v>
      </c>
      <c r="D18" s="46">
        <v>58500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58500</v>
      </c>
      <c r="O18" s="47">
        <f t="shared" si="1"/>
        <v>4.0673016755892375</v>
      </c>
      <c r="P18" s="9"/>
    </row>
    <row r="19" spans="1:16" ht="15">
      <c r="A19" s="12"/>
      <c r="B19" s="25">
        <v>324.31</v>
      </c>
      <c r="C19" s="20" t="s">
        <v>70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95038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95038</v>
      </c>
      <c r="O19" s="47">
        <f t="shared" si="1"/>
        <v>6.607661822985469</v>
      </c>
      <c r="P19" s="9"/>
    </row>
    <row r="20" spans="1:16" ht="15">
      <c r="A20" s="12"/>
      <c r="B20" s="25">
        <v>325.1</v>
      </c>
      <c r="C20" s="20" t="s">
        <v>71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56108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56108</v>
      </c>
      <c r="O20" s="47">
        <f t="shared" si="1"/>
        <v>3.9009942292984774</v>
      </c>
      <c r="P20" s="9"/>
    </row>
    <row r="21" spans="1:16" ht="15">
      <c r="A21" s="12"/>
      <c r="B21" s="25">
        <v>329</v>
      </c>
      <c r="C21" s="20" t="s">
        <v>23</v>
      </c>
      <c r="D21" s="46">
        <v>20116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20116</v>
      </c>
      <c r="O21" s="47">
        <f t="shared" si="1"/>
        <v>1.3985955642077452</v>
      </c>
      <c r="P21" s="9"/>
    </row>
    <row r="22" spans="1:16" ht="15.75">
      <c r="A22" s="29" t="s">
        <v>24</v>
      </c>
      <c r="B22" s="30"/>
      <c r="C22" s="31"/>
      <c r="D22" s="32">
        <f aca="true" t="shared" si="5" ref="D22:M22">SUM(D23:D30)</f>
        <v>1881965</v>
      </c>
      <c r="E22" s="32">
        <f t="shared" si="5"/>
        <v>75254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1957219</v>
      </c>
      <c r="O22" s="45">
        <f t="shared" si="1"/>
        <v>136.0786344990614</v>
      </c>
      <c r="P22" s="10"/>
    </row>
    <row r="23" spans="1:16" ht="15">
      <c r="A23" s="12"/>
      <c r="B23" s="25">
        <v>334.5</v>
      </c>
      <c r="C23" s="20" t="s">
        <v>84</v>
      </c>
      <c r="D23" s="46">
        <v>316056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316056</v>
      </c>
      <c r="O23" s="47">
        <f t="shared" si="1"/>
        <v>21.97427518598345</v>
      </c>
      <c r="P23" s="9"/>
    </row>
    <row r="24" spans="1:16" ht="15">
      <c r="A24" s="12"/>
      <c r="B24" s="25">
        <v>335.12</v>
      </c>
      <c r="C24" s="20" t="s">
        <v>72</v>
      </c>
      <c r="D24" s="46">
        <v>524687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524687</v>
      </c>
      <c r="O24" s="47">
        <f t="shared" si="1"/>
        <v>36.479663491622055</v>
      </c>
      <c r="P24" s="9"/>
    </row>
    <row r="25" spans="1:16" ht="15">
      <c r="A25" s="12"/>
      <c r="B25" s="25">
        <v>335.14</v>
      </c>
      <c r="C25" s="20" t="s">
        <v>27</v>
      </c>
      <c r="D25" s="46">
        <v>773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773</v>
      </c>
      <c r="O25" s="47">
        <f t="shared" si="1"/>
        <v>0.053744003337273166</v>
      </c>
      <c r="P25" s="9"/>
    </row>
    <row r="26" spans="1:16" ht="15">
      <c r="A26" s="12"/>
      <c r="B26" s="25">
        <v>335.15</v>
      </c>
      <c r="C26" s="20" t="s">
        <v>28</v>
      </c>
      <c r="D26" s="46">
        <v>3882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3882</v>
      </c>
      <c r="O26" s="47">
        <f t="shared" si="1"/>
        <v>0.26990196760063967</v>
      </c>
      <c r="P26" s="9"/>
    </row>
    <row r="27" spans="1:16" ht="15">
      <c r="A27" s="12"/>
      <c r="B27" s="25">
        <v>335.18</v>
      </c>
      <c r="C27" s="20" t="s">
        <v>29</v>
      </c>
      <c r="D27" s="46">
        <v>1028149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1028149</v>
      </c>
      <c r="O27" s="47">
        <f t="shared" si="1"/>
        <v>71.48362650351109</v>
      </c>
      <c r="P27" s="9"/>
    </row>
    <row r="28" spans="1:16" ht="15">
      <c r="A28" s="12"/>
      <c r="B28" s="25">
        <v>335.21</v>
      </c>
      <c r="C28" s="20" t="s">
        <v>30</v>
      </c>
      <c r="D28" s="46">
        <v>1200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1200</v>
      </c>
      <c r="O28" s="47">
        <f t="shared" si="1"/>
        <v>0.08343182924285615</v>
      </c>
      <c r="P28" s="9"/>
    </row>
    <row r="29" spans="1:16" ht="15">
      <c r="A29" s="12"/>
      <c r="B29" s="25">
        <v>335.49</v>
      </c>
      <c r="C29" s="20" t="s">
        <v>73</v>
      </c>
      <c r="D29" s="46">
        <v>7218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7218</v>
      </c>
      <c r="O29" s="47">
        <f t="shared" si="1"/>
        <v>0.5018424528957798</v>
      </c>
      <c r="P29" s="9"/>
    </row>
    <row r="30" spans="1:16" ht="15">
      <c r="A30" s="12"/>
      <c r="B30" s="25">
        <v>338</v>
      </c>
      <c r="C30" s="20" t="s">
        <v>74</v>
      </c>
      <c r="D30" s="46">
        <v>0</v>
      </c>
      <c r="E30" s="46">
        <v>75254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75254</v>
      </c>
      <c r="O30" s="47">
        <f t="shared" si="1"/>
        <v>5.232149064868247</v>
      </c>
      <c r="P30" s="9"/>
    </row>
    <row r="31" spans="1:16" ht="15.75">
      <c r="A31" s="29" t="s">
        <v>36</v>
      </c>
      <c r="B31" s="30"/>
      <c r="C31" s="31"/>
      <c r="D31" s="32">
        <f aca="true" t="shared" si="7" ref="D31:M31">SUM(D32:D38)</f>
        <v>150115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6621620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6771735</v>
      </c>
      <c r="O31" s="45">
        <f t="shared" si="1"/>
        <v>470.81519849822706</v>
      </c>
      <c r="P31" s="10"/>
    </row>
    <row r="32" spans="1:16" ht="15">
      <c r="A32" s="12"/>
      <c r="B32" s="25">
        <v>341.1</v>
      </c>
      <c r="C32" s="20" t="s">
        <v>75</v>
      </c>
      <c r="D32" s="46">
        <v>173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173</v>
      </c>
      <c r="O32" s="47">
        <f t="shared" si="1"/>
        <v>0.012028088715845094</v>
      </c>
      <c r="P32" s="9"/>
    </row>
    <row r="33" spans="1:16" ht="15">
      <c r="A33" s="12"/>
      <c r="B33" s="25">
        <v>341.3</v>
      </c>
      <c r="C33" s="20" t="s">
        <v>85</v>
      </c>
      <c r="D33" s="46">
        <v>5350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38">SUM(D33:M33)</f>
        <v>5350</v>
      </c>
      <c r="O33" s="47">
        <f t="shared" si="1"/>
        <v>0.37196690537440036</v>
      </c>
      <c r="P33" s="9"/>
    </row>
    <row r="34" spans="1:16" ht="15">
      <c r="A34" s="12"/>
      <c r="B34" s="25">
        <v>342.2</v>
      </c>
      <c r="C34" s="20" t="s">
        <v>40</v>
      </c>
      <c r="D34" s="46">
        <v>94613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94613</v>
      </c>
      <c r="O34" s="47">
        <f t="shared" si="1"/>
        <v>6.578113050128624</v>
      </c>
      <c r="P34" s="9"/>
    </row>
    <row r="35" spans="1:16" ht="15">
      <c r="A35" s="12"/>
      <c r="B35" s="25">
        <v>343.3</v>
      </c>
      <c r="C35" s="20" t="s">
        <v>41</v>
      </c>
      <c r="D35" s="46">
        <v>109</v>
      </c>
      <c r="E35" s="46">
        <v>0</v>
      </c>
      <c r="F35" s="46">
        <v>0</v>
      </c>
      <c r="G35" s="46">
        <v>0</v>
      </c>
      <c r="H35" s="46">
        <v>0</v>
      </c>
      <c r="I35" s="46">
        <v>2316974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2317083</v>
      </c>
      <c r="O35" s="47">
        <f t="shared" si="1"/>
        <v>161.09872766460404</v>
      </c>
      <c r="P35" s="9"/>
    </row>
    <row r="36" spans="1:16" ht="15">
      <c r="A36" s="12"/>
      <c r="B36" s="25">
        <v>343.4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554724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554724</v>
      </c>
      <c r="O36" s="47">
        <f t="shared" si="1"/>
        <v>38.56803170409511</v>
      </c>
      <c r="P36" s="9"/>
    </row>
    <row r="37" spans="1:16" ht="15">
      <c r="A37" s="12"/>
      <c r="B37" s="25">
        <v>343.5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3749922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3749922</v>
      </c>
      <c r="O37" s="47">
        <f aca="true" t="shared" si="9" ref="O37:O53">(N37/O$55)</f>
        <v>260.7190433150247</v>
      </c>
      <c r="P37" s="9"/>
    </row>
    <row r="38" spans="1:16" ht="15">
      <c r="A38" s="12"/>
      <c r="B38" s="25">
        <v>349</v>
      </c>
      <c r="C38" s="20" t="s">
        <v>77</v>
      </c>
      <c r="D38" s="46">
        <v>49870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49870</v>
      </c>
      <c r="O38" s="47">
        <f t="shared" si="9"/>
        <v>3.4672877702843636</v>
      </c>
      <c r="P38" s="9"/>
    </row>
    <row r="39" spans="1:16" ht="15.75">
      <c r="A39" s="29" t="s">
        <v>37</v>
      </c>
      <c r="B39" s="30"/>
      <c r="C39" s="31"/>
      <c r="D39" s="32">
        <f aca="true" t="shared" si="10" ref="D39:M39">SUM(D40:D41)</f>
        <v>5723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>SUM(D39:M39)</f>
        <v>5723</v>
      </c>
      <c r="O39" s="45">
        <f t="shared" si="9"/>
        <v>0.39790029896405477</v>
      </c>
      <c r="P39" s="10"/>
    </row>
    <row r="40" spans="1:16" ht="15">
      <c r="A40" s="13"/>
      <c r="B40" s="39">
        <v>351.1</v>
      </c>
      <c r="C40" s="21" t="s">
        <v>47</v>
      </c>
      <c r="D40" s="46">
        <v>5573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5573</v>
      </c>
      <c r="O40" s="47">
        <f t="shared" si="9"/>
        <v>0.38747132030869774</v>
      </c>
      <c r="P40" s="9"/>
    </row>
    <row r="41" spans="1:16" ht="15">
      <c r="A41" s="13"/>
      <c r="B41" s="39">
        <v>351.9</v>
      </c>
      <c r="C41" s="21" t="s">
        <v>86</v>
      </c>
      <c r="D41" s="46">
        <v>150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150</v>
      </c>
      <c r="O41" s="47">
        <f t="shared" si="9"/>
        <v>0.010428978655357019</v>
      </c>
      <c r="P41" s="9"/>
    </row>
    <row r="42" spans="1:16" ht="15.75">
      <c r="A42" s="29" t="s">
        <v>3</v>
      </c>
      <c r="B42" s="30"/>
      <c r="C42" s="31"/>
      <c r="D42" s="32">
        <f aca="true" t="shared" si="11" ref="D42:M42">SUM(D43:D50)</f>
        <v>104206</v>
      </c>
      <c r="E42" s="32">
        <f t="shared" si="11"/>
        <v>820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485768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>SUM(D42:M42)</f>
        <v>590794</v>
      </c>
      <c r="O42" s="45">
        <f t="shared" si="9"/>
        <v>41.07585343808663</v>
      </c>
      <c r="P42" s="10"/>
    </row>
    <row r="43" spans="1:16" ht="15">
      <c r="A43" s="12"/>
      <c r="B43" s="25">
        <v>361.1</v>
      </c>
      <c r="C43" s="20" t="s">
        <v>49</v>
      </c>
      <c r="D43" s="46">
        <v>3352</v>
      </c>
      <c r="E43" s="46">
        <v>820</v>
      </c>
      <c r="F43" s="46">
        <v>0</v>
      </c>
      <c r="G43" s="46">
        <v>0</v>
      </c>
      <c r="H43" s="46">
        <v>0</v>
      </c>
      <c r="I43" s="46">
        <v>26672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30844</v>
      </c>
      <c r="O43" s="47">
        <f t="shared" si="9"/>
        <v>2.144476117638879</v>
      </c>
      <c r="P43" s="9"/>
    </row>
    <row r="44" spans="1:16" ht="15">
      <c r="A44" s="12"/>
      <c r="B44" s="25">
        <v>361.3</v>
      </c>
      <c r="C44" s="20" t="s">
        <v>50</v>
      </c>
      <c r="D44" s="46">
        <v>683</v>
      </c>
      <c r="E44" s="46">
        <v>0</v>
      </c>
      <c r="F44" s="46">
        <v>0</v>
      </c>
      <c r="G44" s="46">
        <v>0</v>
      </c>
      <c r="H44" s="46">
        <v>0</v>
      </c>
      <c r="I44" s="46">
        <v>49875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2" ref="N44:N50">SUM(D44:M44)</f>
        <v>50558</v>
      </c>
      <c r="O44" s="47">
        <f t="shared" si="9"/>
        <v>3.515122019050268</v>
      </c>
      <c r="P44" s="9"/>
    </row>
    <row r="45" spans="1:16" ht="15">
      <c r="A45" s="12"/>
      <c r="B45" s="25">
        <v>362</v>
      </c>
      <c r="C45" s="20" t="s">
        <v>52</v>
      </c>
      <c r="D45" s="46">
        <v>41157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41157</v>
      </c>
      <c r="O45" s="47">
        <f t="shared" si="9"/>
        <v>2.8615031634568586</v>
      </c>
      <c r="P45" s="9"/>
    </row>
    <row r="46" spans="1:16" ht="15">
      <c r="A46" s="12"/>
      <c r="B46" s="25">
        <v>364</v>
      </c>
      <c r="C46" s="20" t="s">
        <v>53</v>
      </c>
      <c r="D46" s="46">
        <v>10311</v>
      </c>
      <c r="E46" s="46">
        <v>0</v>
      </c>
      <c r="F46" s="46">
        <v>0</v>
      </c>
      <c r="G46" s="46">
        <v>0</v>
      </c>
      <c r="H46" s="46">
        <v>0</v>
      </c>
      <c r="I46" s="46">
        <v>580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10891</v>
      </c>
      <c r="O46" s="47">
        <f t="shared" si="9"/>
        <v>0.7572133769032886</v>
      </c>
      <c r="P46" s="9"/>
    </row>
    <row r="47" spans="1:16" ht="15">
      <c r="A47" s="12"/>
      <c r="B47" s="25">
        <v>365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2475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2475</v>
      </c>
      <c r="O47" s="47">
        <f t="shared" si="9"/>
        <v>0.1720781478133908</v>
      </c>
      <c r="P47" s="9"/>
    </row>
    <row r="48" spans="1:16" ht="15">
      <c r="A48" s="12"/>
      <c r="B48" s="25">
        <v>366</v>
      </c>
      <c r="C48" s="20" t="s">
        <v>55</v>
      </c>
      <c r="D48" s="46">
        <v>21894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21894</v>
      </c>
      <c r="O48" s="47">
        <f t="shared" si="9"/>
        <v>1.5222137245359104</v>
      </c>
      <c r="P48" s="9"/>
    </row>
    <row r="49" spans="1:16" ht="15">
      <c r="A49" s="12"/>
      <c r="B49" s="25">
        <v>369.3</v>
      </c>
      <c r="C49" s="20" t="s">
        <v>78</v>
      </c>
      <c r="D49" s="46">
        <v>10820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10820</v>
      </c>
      <c r="O49" s="47">
        <f t="shared" si="9"/>
        <v>0.7522769936730863</v>
      </c>
      <c r="P49" s="9"/>
    </row>
    <row r="50" spans="1:16" ht="15">
      <c r="A50" s="12"/>
      <c r="B50" s="25">
        <v>369.9</v>
      </c>
      <c r="C50" s="20" t="s">
        <v>56</v>
      </c>
      <c r="D50" s="46">
        <v>15989</v>
      </c>
      <c r="E50" s="46">
        <v>0</v>
      </c>
      <c r="F50" s="46">
        <v>0</v>
      </c>
      <c r="G50" s="46">
        <v>0</v>
      </c>
      <c r="H50" s="46">
        <v>0</v>
      </c>
      <c r="I50" s="46">
        <v>406166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422155</v>
      </c>
      <c r="O50" s="47">
        <f t="shared" si="9"/>
        <v>29.35096989501495</v>
      </c>
      <c r="P50" s="9"/>
    </row>
    <row r="51" spans="1:16" ht="15.75">
      <c r="A51" s="29" t="s">
        <v>38</v>
      </c>
      <c r="B51" s="30"/>
      <c r="C51" s="31"/>
      <c r="D51" s="32">
        <f aca="true" t="shared" si="13" ref="D51:M51">SUM(D52:D52)</f>
        <v>0</v>
      </c>
      <c r="E51" s="32">
        <f t="shared" si="13"/>
        <v>0</v>
      </c>
      <c r="F51" s="32">
        <f t="shared" si="13"/>
        <v>363000</v>
      </c>
      <c r="G51" s="32">
        <f t="shared" si="13"/>
        <v>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>SUM(D51:M51)</f>
        <v>363000</v>
      </c>
      <c r="O51" s="45">
        <f t="shared" si="9"/>
        <v>25.238128345963986</v>
      </c>
      <c r="P51" s="9"/>
    </row>
    <row r="52" spans="1:16" ht="15.75" thickBot="1">
      <c r="A52" s="12"/>
      <c r="B52" s="25">
        <v>381</v>
      </c>
      <c r="C52" s="20" t="s">
        <v>57</v>
      </c>
      <c r="D52" s="46">
        <v>0</v>
      </c>
      <c r="E52" s="46">
        <v>0</v>
      </c>
      <c r="F52" s="46">
        <v>363000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363000</v>
      </c>
      <c r="O52" s="47">
        <f t="shared" si="9"/>
        <v>25.238128345963986</v>
      </c>
      <c r="P52" s="9"/>
    </row>
    <row r="53" spans="1:119" ht="16.5" thickBot="1">
      <c r="A53" s="14" t="s">
        <v>45</v>
      </c>
      <c r="B53" s="23"/>
      <c r="C53" s="22"/>
      <c r="D53" s="15">
        <f aca="true" t="shared" si="14" ref="D53:M53">SUM(D5,D14,D22,D31,D39,D42,D51)</f>
        <v>5923006</v>
      </c>
      <c r="E53" s="15">
        <f t="shared" si="14"/>
        <v>121702</v>
      </c>
      <c r="F53" s="15">
        <f t="shared" si="14"/>
        <v>363000</v>
      </c>
      <c r="G53" s="15">
        <f t="shared" si="14"/>
        <v>0</v>
      </c>
      <c r="H53" s="15">
        <f t="shared" si="14"/>
        <v>0</v>
      </c>
      <c r="I53" s="15">
        <f t="shared" si="14"/>
        <v>7258534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>SUM(D53:M53)</f>
        <v>13666242</v>
      </c>
      <c r="O53" s="38">
        <f t="shared" si="9"/>
        <v>950.1663074462907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87</v>
      </c>
      <c r="M55" s="48"/>
      <c r="N55" s="48"/>
      <c r="O55" s="43">
        <v>14383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customHeight="1" thickBot="1">
      <c r="A57" s="52" t="s">
        <v>82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49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2978766</v>
      </c>
      <c r="E5" s="27">
        <f t="shared" si="0"/>
        <v>50568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3029334</v>
      </c>
      <c r="O5" s="33">
        <f aca="true" t="shared" si="1" ref="O5:O36">(N5/O$57)</f>
        <v>210.29739673724401</v>
      </c>
      <c r="P5" s="6"/>
    </row>
    <row r="6" spans="1:16" ht="15">
      <c r="A6" s="12"/>
      <c r="B6" s="25">
        <v>311</v>
      </c>
      <c r="C6" s="20" t="s">
        <v>2</v>
      </c>
      <c r="D6" s="46">
        <v>1134818</v>
      </c>
      <c r="E6" s="46">
        <v>50568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1185386</v>
      </c>
      <c r="O6" s="47">
        <f t="shared" si="1"/>
        <v>82.28989934050676</v>
      </c>
      <c r="P6" s="9"/>
    </row>
    <row r="7" spans="1:16" ht="15">
      <c r="A7" s="12"/>
      <c r="B7" s="25">
        <v>312.41</v>
      </c>
      <c r="C7" s="20" t="s">
        <v>68</v>
      </c>
      <c r="D7" s="46">
        <v>257780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257780</v>
      </c>
      <c r="O7" s="47">
        <f t="shared" si="1"/>
        <v>17.895175286358903</v>
      </c>
      <c r="P7" s="9"/>
    </row>
    <row r="8" spans="1:16" ht="15">
      <c r="A8" s="12"/>
      <c r="B8" s="25">
        <v>314.1</v>
      </c>
      <c r="C8" s="20" t="s">
        <v>11</v>
      </c>
      <c r="D8" s="46">
        <v>842364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842364</v>
      </c>
      <c r="O8" s="47">
        <f t="shared" si="1"/>
        <v>58.47719541825755</v>
      </c>
      <c r="P8" s="9"/>
    </row>
    <row r="9" spans="1:16" ht="15">
      <c r="A9" s="12"/>
      <c r="B9" s="25">
        <v>314.3</v>
      </c>
      <c r="C9" s="20" t="s">
        <v>12</v>
      </c>
      <c r="D9" s="46">
        <v>200988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200988</v>
      </c>
      <c r="O9" s="47">
        <f t="shared" si="1"/>
        <v>13.952655328011108</v>
      </c>
      <c r="P9" s="9"/>
    </row>
    <row r="10" spans="1:16" ht="15">
      <c r="A10" s="12"/>
      <c r="B10" s="25">
        <v>314.4</v>
      </c>
      <c r="C10" s="20" t="s">
        <v>13</v>
      </c>
      <c r="D10" s="46">
        <v>56808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56808</v>
      </c>
      <c r="O10" s="47">
        <f t="shared" si="1"/>
        <v>3.9436306837903508</v>
      </c>
      <c r="P10" s="9"/>
    </row>
    <row r="11" spans="1:16" ht="15">
      <c r="A11" s="12"/>
      <c r="B11" s="25">
        <v>314.8</v>
      </c>
      <c r="C11" s="20" t="s">
        <v>14</v>
      </c>
      <c r="D11" s="46">
        <v>10417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10417</v>
      </c>
      <c r="O11" s="47">
        <f t="shared" si="1"/>
        <v>0.7231516834432489</v>
      </c>
      <c r="P11" s="9"/>
    </row>
    <row r="12" spans="1:16" ht="15">
      <c r="A12" s="12"/>
      <c r="B12" s="25">
        <v>315</v>
      </c>
      <c r="C12" s="20" t="s">
        <v>15</v>
      </c>
      <c r="D12" s="46">
        <v>456030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456030</v>
      </c>
      <c r="O12" s="47">
        <f t="shared" si="1"/>
        <v>31.657757723012843</v>
      </c>
      <c r="P12" s="9"/>
    </row>
    <row r="13" spans="1:16" ht="15">
      <c r="A13" s="12"/>
      <c r="B13" s="25">
        <v>316</v>
      </c>
      <c r="C13" s="20" t="s">
        <v>16</v>
      </c>
      <c r="D13" s="46">
        <v>19561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19561</v>
      </c>
      <c r="O13" s="47">
        <f t="shared" si="1"/>
        <v>1.3579312738632419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SUM(D15:D22)</f>
        <v>942608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61051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1003659</v>
      </c>
      <c r="O14" s="45">
        <f t="shared" si="1"/>
        <v>69.674349184311</v>
      </c>
      <c r="P14" s="10"/>
    </row>
    <row r="15" spans="1:16" ht="15">
      <c r="A15" s="12"/>
      <c r="B15" s="25">
        <v>322</v>
      </c>
      <c r="C15" s="20" t="s">
        <v>0</v>
      </c>
      <c r="D15" s="46">
        <v>4193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4193</v>
      </c>
      <c r="O15" s="47">
        <f t="shared" si="1"/>
        <v>0.2910794862894828</v>
      </c>
      <c r="P15" s="9"/>
    </row>
    <row r="16" spans="1:16" ht="15">
      <c r="A16" s="12"/>
      <c r="B16" s="25">
        <v>323.1</v>
      </c>
      <c r="C16" s="20" t="s">
        <v>18</v>
      </c>
      <c r="D16" s="46">
        <v>800500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800500</v>
      </c>
      <c r="O16" s="47">
        <f t="shared" si="1"/>
        <v>55.57098229781326</v>
      </c>
      <c r="P16" s="9"/>
    </row>
    <row r="17" spans="1:16" ht="15">
      <c r="A17" s="12"/>
      <c r="B17" s="25">
        <v>323.4</v>
      </c>
      <c r="C17" s="20" t="s">
        <v>19</v>
      </c>
      <c r="D17" s="46">
        <v>66756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66756</v>
      </c>
      <c r="O17" s="47">
        <f t="shared" si="1"/>
        <v>4.634224227698716</v>
      </c>
      <c r="P17" s="9"/>
    </row>
    <row r="18" spans="1:16" ht="15">
      <c r="A18" s="12"/>
      <c r="B18" s="25">
        <v>323.7</v>
      </c>
      <c r="C18" s="20" t="s">
        <v>20</v>
      </c>
      <c r="D18" s="46">
        <v>55789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55789</v>
      </c>
      <c r="O18" s="47">
        <f t="shared" si="1"/>
        <v>3.87289135716765</v>
      </c>
      <c r="P18" s="9"/>
    </row>
    <row r="19" spans="1:16" ht="15">
      <c r="A19" s="12"/>
      <c r="B19" s="25">
        <v>324.21</v>
      </c>
      <c r="C19" s="20" t="s">
        <v>69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54176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54176</v>
      </c>
      <c r="O19" s="47">
        <f t="shared" si="1"/>
        <v>3.760916348490108</v>
      </c>
      <c r="P19" s="9"/>
    </row>
    <row r="20" spans="1:16" ht="15">
      <c r="A20" s="12"/>
      <c r="B20" s="25">
        <v>324.31</v>
      </c>
      <c r="C20" s="20" t="s">
        <v>70</v>
      </c>
      <c r="D20" s="46">
        <v>8799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8799</v>
      </c>
      <c r="O20" s="47">
        <f t="shared" si="1"/>
        <v>0.610829573064908</v>
      </c>
      <c r="P20" s="9"/>
    </row>
    <row r="21" spans="1:16" ht="15">
      <c r="A21" s="12"/>
      <c r="B21" s="25">
        <v>325.1</v>
      </c>
      <c r="C21" s="20" t="s">
        <v>71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6875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6875</v>
      </c>
      <c r="O21" s="47">
        <f t="shared" si="1"/>
        <v>0.47726483859770913</v>
      </c>
      <c r="P21" s="9"/>
    </row>
    <row r="22" spans="1:16" ht="15">
      <c r="A22" s="12"/>
      <c r="B22" s="25">
        <v>329</v>
      </c>
      <c r="C22" s="20" t="s">
        <v>23</v>
      </c>
      <c r="D22" s="46">
        <v>6571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6571</v>
      </c>
      <c r="O22" s="47">
        <f t="shared" si="1"/>
        <v>0.45616105518917044</v>
      </c>
      <c r="P22" s="9"/>
    </row>
    <row r="23" spans="1:16" ht="15.75">
      <c r="A23" s="29" t="s">
        <v>24</v>
      </c>
      <c r="B23" s="30"/>
      <c r="C23" s="31"/>
      <c r="D23" s="32">
        <f aca="true" t="shared" si="5" ref="D23:M23">SUM(D24:D31)</f>
        <v>1499605</v>
      </c>
      <c r="E23" s="32">
        <f t="shared" si="5"/>
        <v>85459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100000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1685064</v>
      </c>
      <c r="O23" s="45">
        <f t="shared" si="1"/>
        <v>116.97771607080875</v>
      </c>
      <c r="P23" s="10"/>
    </row>
    <row r="24" spans="1:16" ht="15">
      <c r="A24" s="12"/>
      <c r="B24" s="25">
        <v>334.7</v>
      </c>
      <c r="C24" s="20" t="s">
        <v>26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100000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0">SUM(D24:M24)</f>
        <v>100000</v>
      </c>
      <c r="O24" s="47">
        <f t="shared" si="1"/>
        <v>6.942034015966678</v>
      </c>
      <c r="P24" s="9"/>
    </row>
    <row r="25" spans="1:16" ht="15">
      <c r="A25" s="12"/>
      <c r="B25" s="25">
        <v>335.12</v>
      </c>
      <c r="C25" s="20" t="s">
        <v>72</v>
      </c>
      <c r="D25" s="46">
        <v>522035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522035</v>
      </c>
      <c r="O25" s="47">
        <f t="shared" si="1"/>
        <v>36.23984727525165</v>
      </c>
      <c r="P25" s="9"/>
    </row>
    <row r="26" spans="1:16" ht="15">
      <c r="A26" s="12"/>
      <c r="B26" s="25">
        <v>335.14</v>
      </c>
      <c r="C26" s="20" t="s">
        <v>27</v>
      </c>
      <c r="D26" s="46">
        <v>834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834</v>
      </c>
      <c r="O26" s="47">
        <f t="shared" si="1"/>
        <v>0.057896563693162095</v>
      </c>
      <c r="P26" s="9"/>
    </row>
    <row r="27" spans="1:16" ht="15">
      <c r="A27" s="12"/>
      <c r="B27" s="25">
        <v>335.15</v>
      </c>
      <c r="C27" s="20" t="s">
        <v>28</v>
      </c>
      <c r="D27" s="46">
        <v>4007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4007</v>
      </c>
      <c r="O27" s="47">
        <f t="shared" si="1"/>
        <v>0.2781673030197848</v>
      </c>
      <c r="P27" s="9"/>
    </row>
    <row r="28" spans="1:16" ht="15">
      <c r="A28" s="12"/>
      <c r="B28" s="25">
        <v>335.18</v>
      </c>
      <c r="C28" s="20" t="s">
        <v>29</v>
      </c>
      <c r="D28" s="46">
        <v>963896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963896</v>
      </c>
      <c r="O28" s="47">
        <f t="shared" si="1"/>
        <v>66.91398819854217</v>
      </c>
      <c r="P28" s="9"/>
    </row>
    <row r="29" spans="1:16" ht="15">
      <c r="A29" s="12"/>
      <c r="B29" s="25">
        <v>335.21</v>
      </c>
      <c r="C29" s="20" t="s">
        <v>30</v>
      </c>
      <c r="D29" s="46">
        <v>1200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1200</v>
      </c>
      <c r="O29" s="47">
        <f t="shared" si="1"/>
        <v>0.08330440819160013</v>
      </c>
      <c r="P29" s="9"/>
    </row>
    <row r="30" spans="1:16" ht="15">
      <c r="A30" s="12"/>
      <c r="B30" s="25">
        <v>335.49</v>
      </c>
      <c r="C30" s="20" t="s">
        <v>73</v>
      </c>
      <c r="D30" s="46">
        <v>7633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7633</v>
      </c>
      <c r="O30" s="47">
        <f t="shared" si="1"/>
        <v>0.5298854564387365</v>
      </c>
      <c r="P30" s="9"/>
    </row>
    <row r="31" spans="1:16" ht="15">
      <c r="A31" s="12"/>
      <c r="B31" s="25">
        <v>338</v>
      </c>
      <c r="C31" s="20" t="s">
        <v>74</v>
      </c>
      <c r="D31" s="46">
        <v>0</v>
      </c>
      <c r="E31" s="46">
        <v>85459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85459</v>
      </c>
      <c r="O31" s="47">
        <f t="shared" si="1"/>
        <v>5.932592849704964</v>
      </c>
      <c r="P31" s="9"/>
    </row>
    <row r="32" spans="1:16" ht="15.75">
      <c r="A32" s="29" t="s">
        <v>36</v>
      </c>
      <c r="B32" s="30"/>
      <c r="C32" s="31"/>
      <c r="D32" s="32">
        <f aca="true" t="shared" si="7" ref="D32:M32">SUM(D33:D39)</f>
        <v>131838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6413795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6545633</v>
      </c>
      <c r="O32" s="45">
        <f t="shared" si="1"/>
        <v>454.4000694203402</v>
      </c>
      <c r="P32" s="10"/>
    </row>
    <row r="33" spans="1:16" ht="15">
      <c r="A33" s="12"/>
      <c r="B33" s="25">
        <v>341.1</v>
      </c>
      <c r="C33" s="20" t="s">
        <v>75</v>
      </c>
      <c r="D33" s="46">
        <v>518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518</v>
      </c>
      <c r="O33" s="47">
        <f t="shared" si="1"/>
        <v>0.03595973620270739</v>
      </c>
      <c r="P33" s="9"/>
    </row>
    <row r="34" spans="1:16" ht="15">
      <c r="A34" s="12"/>
      <c r="B34" s="25">
        <v>341.2</v>
      </c>
      <c r="C34" s="20" t="s">
        <v>76</v>
      </c>
      <c r="D34" s="46">
        <v>5556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39">SUM(D34:M34)</f>
        <v>5556</v>
      </c>
      <c r="O34" s="47">
        <f t="shared" si="1"/>
        <v>0.38569940992710866</v>
      </c>
      <c r="P34" s="9"/>
    </row>
    <row r="35" spans="1:16" ht="15">
      <c r="A35" s="12"/>
      <c r="B35" s="25">
        <v>342.2</v>
      </c>
      <c r="C35" s="20" t="s">
        <v>40</v>
      </c>
      <c r="D35" s="46">
        <v>90108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90108</v>
      </c>
      <c r="O35" s="47">
        <f t="shared" si="1"/>
        <v>6.255328011107254</v>
      </c>
      <c r="P35" s="9"/>
    </row>
    <row r="36" spans="1:16" ht="15">
      <c r="A36" s="12"/>
      <c r="B36" s="25">
        <v>343.3</v>
      </c>
      <c r="C36" s="20" t="s">
        <v>41</v>
      </c>
      <c r="D36" s="46">
        <v>125</v>
      </c>
      <c r="E36" s="46">
        <v>0</v>
      </c>
      <c r="F36" s="46">
        <v>0</v>
      </c>
      <c r="G36" s="46">
        <v>0</v>
      </c>
      <c r="H36" s="46">
        <v>0</v>
      </c>
      <c r="I36" s="46">
        <v>2186841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2186966</v>
      </c>
      <c r="O36" s="47">
        <f t="shared" si="1"/>
        <v>151.81992363762583</v>
      </c>
      <c r="P36" s="9"/>
    </row>
    <row r="37" spans="1:16" ht="15">
      <c r="A37" s="12"/>
      <c r="B37" s="25">
        <v>343.4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558376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558376</v>
      </c>
      <c r="O37" s="47">
        <f aca="true" t="shared" si="9" ref="O37:O55">(N37/O$57)</f>
        <v>38.7626518569941</v>
      </c>
      <c r="P37" s="9"/>
    </row>
    <row r="38" spans="1:16" ht="15">
      <c r="A38" s="12"/>
      <c r="B38" s="25">
        <v>343.5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3668578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3668578</v>
      </c>
      <c r="O38" s="47">
        <f t="shared" si="9"/>
        <v>254.67393266227003</v>
      </c>
      <c r="P38" s="9"/>
    </row>
    <row r="39" spans="1:16" ht="15">
      <c r="A39" s="12"/>
      <c r="B39" s="25">
        <v>349</v>
      </c>
      <c r="C39" s="20" t="s">
        <v>77</v>
      </c>
      <c r="D39" s="46">
        <v>35531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35531</v>
      </c>
      <c r="O39" s="47">
        <f t="shared" si="9"/>
        <v>2.4665741062131206</v>
      </c>
      <c r="P39" s="9"/>
    </row>
    <row r="40" spans="1:16" ht="15.75">
      <c r="A40" s="29" t="s">
        <v>37</v>
      </c>
      <c r="B40" s="30"/>
      <c r="C40" s="31"/>
      <c r="D40" s="32">
        <f aca="true" t="shared" si="10" ref="D40:M40">SUM(D41:D41)</f>
        <v>5834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>SUM(D40:M40)</f>
        <v>5834</v>
      </c>
      <c r="O40" s="45">
        <f t="shared" si="9"/>
        <v>0.404998264491496</v>
      </c>
      <c r="P40" s="10"/>
    </row>
    <row r="41" spans="1:16" ht="15">
      <c r="A41" s="13"/>
      <c r="B41" s="39">
        <v>351.1</v>
      </c>
      <c r="C41" s="21" t="s">
        <v>47</v>
      </c>
      <c r="D41" s="46">
        <v>5834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5834</v>
      </c>
      <c r="O41" s="47">
        <f t="shared" si="9"/>
        <v>0.404998264491496</v>
      </c>
      <c r="P41" s="9"/>
    </row>
    <row r="42" spans="1:16" ht="15.75">
      <c r="A42" s="29" t="s">
        <v>3</v>
      </c>
      <c r="B42" s="30"/>
      <c r="C42" s="31"/>
      <c r="D42" s="32">
        <f aca="true" t="shared" si="11" ref="D42:M42">SUM(D43:D50)</f>
        <v>108365</v>
      </c>
      <c r="E42" s="32">
        <f t="shared" si="11"/>
        <v>207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602653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>SUM(D42:M42)</f>
        <v>711225</v>
      </c>
      <c r="O42" s="45">
        <f t="shared" si="9"/>
        <v>49.37348143005901</v>
      </c>
      <c r="P42" s="10"/>
    </row>
    <row r="43" spans="1:16" ht="15">
      <c r="A43" s="12"/>
      <c r="B43" s="25">
        <v>361.1</v>
      </c>
      <c r="C43" s="20" t="s">
        <v>49</v>
      </c>
      <c r="D43" s="46">
        <v>16036</v>
      </c>
      <c r="E43" s="46">
        <v>207</v>
      </c>
      <c r="F43" s="46">
        <v>0</v>
      </c>
      <c r="G43" s="46">
        <v>0</v>
      </c>
      <c r="H43" s="46">
        <v>0</v>
      </c>
      <c r="I43" s="46">
        <v>37992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54235</v>
      </c>
      <c r="O43" s="47">
        <f t="shared" si="9"/>
        <v>3.765012148559528</v>
      </c>
      <c r="P43" s="9"/>
    </row>
    <row r="44" spans="1:16" ht="15">
      <c r="A44" s="12"/>
      <c r="B44" s="25">
        <v>361.3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144847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2" ref="N44:N50">SUM(D44:M44)</f>
        <v>144847</v>
      </c>
      <c r="O44" s="47">
        <f t="shared" si="9"/>
        <v>10.055328011107255</v>
      </c>
      <c r="P44" s="9"/>
    </row>
    <row r="45" spans="1:16" ht="15">
      <c r="A45" s="12"/>
      <c r="B45" s="25">
        <v>362</v>
      </c>
      <c r="C45" s="20" t="s">
        <v>52</v>
      </c>
      <c r="D45" s="46">
        <v>40567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40567</v>
      </c>
      <c r="O45" s="47">
        <f t="shared" si="9"/>
        <v>2.8161749392572024</v>
      </c>
      <c r="P45" s="9"/>
    </row>
    <row r="46" spans="1:16" ht="15">
      <c r="A46" s="12"/>
      <c r="B46" s="25">
        <v>364</v>
      </c>
      <c r="C46" s="20" t="s">
        <v>53</v>
      </c>
      <c r="D46" s="46">
        <v>1500</v>
      </c>
      <c r="E46" s="46">
        <v>0</v>
      </c>
      <c r="F46" s="46">
        <v>0</v>
      </c>
      <c r="G46" s="46">
        <v>0</v>
      </c>
      <c r="H46" s="46">
        <v>0</v>
      </c>
      <c r="I46" s="46">
        <v>15461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16961</v>
      </c>
      <c r="O46" s="47">
        <f t="shared" si="9"/>
        <v>1.1774383894481082</v>
      </c>
      <c r="P46" s="9"/>
    </row>
    <row r="47" spans="1:16" ht="15">
      <c r="A47" s="12"/>
      <c r="B47" s="25">
        <v>365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3070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3070</v>
      </c>
      <c r="O47" s="47">
        <f t="shared" si="9"/>
        <v>0.213120444290177</v>
      </c>
      <c r="P47" s="9"/>
    </row>
    <row r="48" spans="1:16" ht="15">
      <c r="A48" s="12"/>
      <c r="B48" s="25">
        <v>366</v>
      </c>
      <c r="C48" s="20" t="s">
        <v>55</v>
      </c>
      <c r="D48" s="46">
        <v>25873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25873</v>
      </c>
      <c r="O48" s="47">
        <f t="shared" si="9"/>
        <v>1.7961124609510586</v>
      </c>
      <c r="P48" s="9"/>
    </row>
    <row r="49" spans="1:16" ht="15">
      <c r="A49" s="12"/>
      <c r="B49" s="25">
        <v>369.3</v>
      </c>
      <c r="C49" s="20" t="s">
        <v>78</v>
      </c>
      <c r="D49" s="46">
        <v>9955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9955</v>
      </c>
      <c r="O49" s="47">
        <f t="shared" si="9"/>
        <v>0.6910794862894828</v>
      </c>
      <c r="P49" s="9"/>
    </row>
    <row r="50" spans="1:16" ht="15">
      <c r="A50" s="12"/>
      <c r="B50" s="25">
        <v>369.9</v>
      </c>
      <c r="C50" s="20" t="s">
        <v>56</v>
      </c>
      <c r="D50" s="46">
        <v>14434</v>
      </c>
      <c r="E50" s="46">
        <v>0</v>
      </c>
      <c r="F50" s="46">
        <v>0</v>
      </c>
      <c r="G50" s="46">
        <v>0</v>
      </c>
      <c r="H50" s="46">
        <v>0</v>
      </c>
      <c r="I50" s="46">
        <v>401283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415717</v>
      </c>
      <c r="O50" s="47">
        <f t="shared" si="9"/>
        <v>28.859215550156197</v>
      </c>
      <c r="P50" s="9"/>
    </row>
    <row r="51" spans="1:16" ht="15.75">
      <c r="A51" s="29" t="s">
        <v>38</v>
      </c>
      <c r="B51" s="30"/>
      <c r="C51" s="31"/>
      <c r="D51" s="32">
        <f aca="true" t="shared" si="13" ref="D51:M51">SUM(D52:D54)</f>
        <v>153487</v>
      </c>
      <c r="E51" s="32">
        <f t="shared" si="13"/>
        <v>0</v>
      </c>
      <c r="F51" s="32">
        <f t="shared" si="13"/>
        <v>362919</v>
      </c>
      <c r="G51" s="32">
        <f t="shared" si="13"/>
        <v>0</v>
      </c>
      <c r="H51" s="32">
        <f t="shared" si="13"/>
        <v>0</v>
      </c>
      <c r="I51" s="32">
        <f t="shared" si="13"/>
        <v>1875684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>SUM(D51:M51)</f>
        <v>2392090</v>
      </c>
      <c r="O51" s="45">
        <f t="shared" si="9"/>
        <v>166.0597014925373</v>
      </c>
      <c r="P51" s="9"/>
    </row>
    <row r="52" spans="1:16" ht="15">
      <c r="A52" s="12"/>
      <c r="B52" s="25">
        <v>381</v>
      </c>
      <c r="C52" s="20" t="s">
        <v>57</v>
      </c>
      <c r="D52" s="46">
        <v>0</v>
      </c>
      <c r="E52" s="46">
        <v>0</v>
      </c>
      <c r="F52" s="46">
        <v>362919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362919</v>
      </c>
      <c r="O52" s="47">
        <f t="shared" si="9"/>
        <v>25.193960430406108</v>
      </c>
      <c r="P52" s="9"/>
    </row>
    <row r="53" spans="1:16" ht="15">
      <c r="A53" s="12"/>
      <c r="B53" s="25">
        <v>382</v>
      </c>
      <c r="C53" s="20" t="s">
        <v>79</v>
      </c>
      <c r="D53" s="46">
        <v>151500</v>
      </c>
      <c r="E53" s="46">
        <v>0</v>
      </c>
      <c r="F53" s="46">
        <v>0</v>
      </c>
      <c r="G53" s="46">
        <v>0</v>
      </c>
      <c r="H53" s="46">
        <v>0</v>
      </c>
      <c r="I53" s="46">
        <v>1875684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2027184</v>
      </c>
      <c r="O53" s="47">
        <f t="shared" si="9"/>
        <v>140.72780284623394</v>
      </c>
      <c r="P53" s="9"/>
    </row>
    <row r="54" spans="1:16" ht="15.75" thickBot="1">
      <c r="A54" s="12"/>
      <c r="B54" s="25">
        <v>389.2</v>
      </c>
      <c r="C54" s="20" t="s">
        <v>80</v>
      </c>
      <c r="D54" s="46">
        <v>1987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1987</v>
      </c>
      <c r="O54" s="47">
        <f t="shared" si="9"/>
        <v>0.1379382158972579</v>
      </c>
      <c r="P54" s="9"/>
    </row>
    <row r="55" spans="1:119" ht="16.5" thickBot="1">
      <c r="A55" s="14" t="s">
        <v>45</v>
      </c>
      <c r="B55" s="23"/>
      <c r="C55" s="22"/>
      <c r="D55" s="15">
        <f aca="true" t="shared" si="14" ref="D55:M55">SUM(D5,D14,D23,D32,D40,D42,D51)</f>
        <v>5820503</v>
      </c>
      <c r="E55" s="15">
        <f t="shared" si="14"/>
        <v>136234</v>
      </c>
      <c r="F55" s="15">
        <f t="shared" si="14"/>
        <v>362919</v>
      </c>
      <c r="G55" s="15">
        <f t="shared" si="14"/>
        <v>0</v>
      </c>
      <c r="H55" s="15">
        <f t="shared" si="14"/>
        <v>0</v>
      </c>
      <c r="I55" s="15">
        <f t="shared" si="14"/>
        <v>9053183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>SUM(D55:M55)</f>
        <v>15372839</v>
      </c>
      <c r="O55" s="38">
        <f t="shared" si="9"/>
        <v>1067.1877125997917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81</v>
      </c>
      <c r="M57" s="48"/>
      <c r="N57" s="48"/>
      <c r="O57" s="43">
        <v>14405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thickBot="1">
      <c r="A59" s="52" t="s">
        <v>82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A59:O59"/>
    <mergeCell ref="L57:N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49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2990447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115106</v>
      </c>
      <c r="N5" s="28">
        <f>SUM(D5:M5)</f>
        <v>3105553</v>
      </c>
      <c r="O5" s="33">
        <f aca="true" t="shared" si="1" ref="O5:O52">(N5/O$54)</f>
        <v>215.0659972299169</v>
      </c>
      <c r="P5" s="6"/>
    </row>
    <row r="6" spans="1:16" ht="15">
      <c r="A6" s="12"/>
      <c r="B6" s="25">
        <v>311</v>
      </c>
      <c r="C6" s="20" t="s">
        <v>2</v>
      </c>
      <c r="D6" s="46">
        <v>1233531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115106</v>
      </c>
      <c r="N6" s="46">
        <f>SUM(D6:M6)</f>
        <v>1348637</v>
      </c>
      <c r="O6" s="47">
        <f t="shared" si="1"/>
        <v>93.39591412742382</v>
      </c>
      <c r="P6" s="9"/>
    </row>
    <row r="7" spans="1:16" ht="15">
      <c r="A7" s="12"/>
      <c r="B7" s="25">
        <v>312.1</v>
      </c>
      <c r="C7" s="20" t="s">
        <v>10</v>
      </c>
      <c r="D7" s="46">
        <v>252604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252604</v>
      </c>
      <c r="O7" s="47">
        <f t="shared" si="1"/>
        <v>17.493351800554017</v>
      </c>
      <c r="P7" s="9"/>
    </row>
    <row r="8" spans="1:16" ht="15">
      <c r="A8" s="12"/>
      <c r="B8" s="25">
        <v>314.1</v>
      </c>
      <c r="C8" s="20" t="s">
        <v>11</v>
      </c>
      <c r="D8" s="46">
        <v>749711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749711</v>
      </c>
      <c r="O8" s="47">
        <f t="shared" si="1"/>
        <v>51.91904432132964</v>
      </c>
      <c r="P8" s="9"/>
    </row>
    <row r="9" spans="1:16" ht="15">
      <c r="A9" s="12"/>
      <c r="B9" s="25">
        <v>314.3</v>
      </c>
      <c r="C9" s="20" t="s">
        <v>12</v>
      </c>
      <c r="D9" s="46">
        <v>200999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200999</v>
      </c>
      <c r="O9" s="47">
        <f t="shared" si="1"/>
        <v>13.919598337950138</v>
      </c>
      <c r="P9" s="9"/>
    </row>
    <row r="10" spans="1:16" ht="15">
      <c r="A10" s="12"/>
      <c r="B10" s="25">
        <v>314.4</v>
      </c>
      <c r="C10" s="20" t="s">
        <v>13</v>
      </c>
      <c r="D10" s="46">
        <v>49737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49737</v>
      </c>
      <c r="O10" s="47">
        <f t="shared" si="1"/>
        <v>3.4443905817174514</v>
      </c>
      <c r="P10" s="9"/>
    </row>
    <row r="11" spans="1:16" ht="15">
      <c r="A11" s="12"/>
      <c r="B11" s="25">
        <v>314.8</v>
      </c>
      <c r="C11" s="20" t="s">
        <v>14</v>
      </c>
      <c r="D11" s="46">
        <v>11594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11594</v>
      </c>
      <c r="O11" s="47">
        <f t="shared" si="1"/>
        <v>0.8029085872576177</v>
      </c>
      <c r="P11" s="9"/>
    </row>
    <row r="12" spans="1:16" ht="15">
      <c r="A12" s="12"/>
      <c r="B12" s="25">
        <v>315</v>
      </c>
      <c r="C12" s="20" t="s">
        <v>15</v>
      </c>
      <c r="D12" s="46">
        <v>470691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470691</v>
      </c>
      <c r="O12" s="47">
        <f t="shared" si="1"/>
        <v>32.5963296398892</v>
      </c>
      <c r="P12" s="9"/>
    </row>
    <row r="13" spans="1:16" ht="15">
      <c r="A13" s="12"/>
      <c r="B13" s="25">
        <v>316</v>
      </c>
      <c r="C13" s="20" t="s">
        <v>16</v>
      </c>
      <c r="D13" s="46">
        <v>21580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21580</v>
      </c>
      <c r="O13" s="47">
        <f t="shared" si="1"/>
        <v>1.494459833795014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SUM(D15:D21)</f>
        <v>894917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84951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979868</v>
      </c>
      <c r="O14" s="45">
        <f t="shared" si="1"/>
        <v>67.8578947368421</v>
      </c>
      <c r="P14" s="10"/>
    </row>
    <row r="15" spans="1:16" ht="15">
      <c r="A15" s="12"/>
      <c r="B15" s="25">
        <v>322</v>
      </c>
      <c r="C15" s="20" t="s">
        <v>0</v>
      </c>
      <c r="D15" s="46">
        <v>7720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7720</v>
      </c>
      <c r="O15" s="47">
        <f t="shared" si="1"/>
        <v>0.5346260387811634</v>
      </c>
      <c r="P15" s="9"/>
    </row>
    <row r="16" spans="1:16" ht="15">
      <c r="A16" s="12"/>
      <c r="B16" s="25">
        <v>323.1</v>
      </c>
      <c r="C16" s="20" t="s">
        <v>18</v>
      </c>
      <c r="D16" s="46">
        <v>747509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747509</v>
      </c>
      <c r="O16" s="47">
        <f t="shared" si="1"/>
        <v>51.7665512465374</v>
      </c>
      <c r="P16" s="9"/>
    </row>
    <row r="17" spans="1:16" ht="15">
      <c r="A17" s="12"/>
      <c r="B17" s="25">
        <v>323.4</v>
      </c>
      <c r="C17" s="20" t="s">
        <v>19</v>
      </c>
      <c r="D17" s="46">
        <v>65560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65560</v>
      </c>
      <c r="O17" s="47">
        <f t="shared" si="1"/>
        <v>4.54016620498615</v>
      </c>
      <c r="P17" s="9"/>
    </row>
    <row r="18" spans="1:16" ht="15">
      <c r="A18" s="12"/>
      <c r="B18" s="25">
        <v>323.7</v>
      </c>
      <c r="C18" s="20" t="s">
        <v>20</v>
      </c>
      <c r="D18" s="46">
        <v>56525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56525</v>
      </c>
      <c r="O18" s="47">
        <f t="shared" si="1"/>
        <v>3.914473684210526</v>
      </c>
      <c r="P18" s="9"/>
    </row>
    <row r="19" spans="1:16" ht="15">
      <c r="A19" s="12"/>
      <c r="B19" s="25">
        <v>324.22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84951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84951</v>
      </c>
      <c r="O19" s="47">
        <f t="shared" si="1"/>
        <v>5.88303324099723</v>
      </c>
      <c r="P19" s="9"/>
    </row>
    <row r="20" spans="1:16" ht="15">
      <c r="A20" s="12"/>
      <c r="B20" s="25">
        <v>324.32</v>
      </c>
      <c r="C20" s="20" t="s">
        <v>22</v>
      </c>
      <c r="D20" s="46">
        <v>12813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12813</v>
      </c>
      <c r="O20" s="47">
        <f t="shared" si="1"/>
        <v>0.8873268698060942</v>
      </c>
      <c r="P20" s="9"/>
    </row>
    <row r="21" spans="1:16" ht="15">
      <c r="A21" s="12"/>
      <c r="B21" s="25">
        <v>329</v>
      </c>
      <c r="C21" s="20" t="s">
        <v>23</v>
      </c>
      <c r="D21" s="46">
        <v>4790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4790</v>
      </c>
      <c r="O21" s="47">
        <f t="shared" si="1"/>
        <v>0.3317174515235457</v>
      </c>
      <c r="P21" s="9"/>
    </row>
    <row r="22" spans="1:16" ht="15.75">
      <c r="A22" s="29" t="s">
        <v>24</v>
      </c>
      <c r="B22" s="30"/>
      <c r="C22" s="31"/>
      <c r="D22" s="32">
        <f aca="true" t="shared" si="5" ref="D22:M22">SUM(D23:D29)</f>
        <v>1853682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1853682</v>
      </c>
      <c r="O22" s="45">
        <f t="shared" si="1"/>
        <v>128.37132963988918</v>
      </c>
      <c r="P22" s="10"/>
    </row>
    <row r="23" spans="1:16" ht="15">
      <c r="A23" s="12"/>
      <c r="B23" s="25">
        <v>331.39</v>
      </c>
      <c r="C23" s="20" t="s">
        <v>25</v>
      </c>
      <c r="D23" s="46">
        <v>100000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100000</v>
      </c>
      <c r="O23" s="47">
        <f t="shared" si="1"/>
        <v>6.925207756232687</v>
      </c>
      <c r="P23" s="9"/>
    </row>
    <row r="24" spans="1:16" ht="15">
      <c r="A24" s="12"/>
      <c r="B24" s="25">
        <v>334.7</v>
      </c>
      <c r="C24" s="20" t="s">
        <v>26</v>
      </c>
      <c r="D24" s="46">
        <v>217500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217500</v>
      </c>
      <c r="O24" s="47">
        <f t="shared" si="1"/>
        <v>15.062326869806094</v>
      </c>
      <c r="P24" s="9"/>
    </row>
    <row r="25" spans="1:16" ht="15">
      <c r="A25" s="12"/>
      <c r="B25" s="25">
        <v>335.14</v>
      </c>
      <c r="C25" s="20" t="s">
        <v>27</v>
      </c>
      <c r="D25" s="46">
        <v>848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848</v>
      </c>
      <c r="O25" s="47">
        <f t="shared" si="1"/>
        <v>0.058725761772853186</v>
      </c>
      <c r="P25" s="9"/>
    </row>
    <row r="26" spans="1:16" ht="15">
      <c r="A26" s="12"/>
      <c r="B26" s="25">
        <v>335.15</v>
      </c>
      <c r="C26" s="20" t="s">
        <v>28</v>
      </c>
      <c r="D26" s="46">
        <v>5703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5703</v>
      </c>
      <c r="O26" s="47">
        <f t="shared" si="1"/>
        <v>0.39494459833795015</v>
      </c>
      <c r="P26" s="9"/>
    </row>
    <row r="27" spans="1:16" ht="15">
      <c r="A27" s="12"/>
      <c r="B27" s="25">
        <v>335.18</v>
      </c>
      <c r="C27" s="20" t="s">
        <v>29</v>
      </c>
      <c r="D27" s="46">
        <v>1000953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1000953</v>
      </c>
      <c r="O27" s="47">
        <f t="shared" si="1"/>
        <v>69.31807479224376</v>
      </c>
      <c r="P27" s="9"/>
    </row>
    <row r="28" spans="1:16" ht="15">
      <c r="A28" s="12"/>
      <c r="B28" s="25">
        <v>335.21</v>
      </c>
      <c r="C28" s="20" t="s">
        <v>30</v>
      </c>
      <c r="D28" s="46">
        <v>1050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1050</v>
      </c>
      <c r="O28" s="47">
        <f t="shared" si="1"/>
        <v>0.07271468144044321</v>
      </c>
      <c r="P28" s="9"/>
    </row>
    <row r="29" spans="1:16" ht="15">
      <c r="A29" s="12"/>
      <c r="B29" s="25">
        <v>335.9</v>
      </c>
      <c r="C29" s="20" t="s">
        <v>31</v>
      </c>
      <c r="D29" s="46">
        <v>527628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527628</v>
      </c>
      <c r="O29" s="47">
        <f t="shared" si="1"/>
        <v>36.5393351800554</v>
      </c>
      <c r="P29" s="9"/>
    </row>
    <row r="30" spans="1:16" ht="15.75">
      <c r="A30" s="29" t="s">
        <v>36</v>
      </c>
      <c r="B30" s="30"/>
      <c r="C30" s="31"/>
      <c r="D30" s="32">
        <f aca="true" t="shared" si="7" ref="D30:M30">SUM(D31:D36)</f>
        <v>138199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6332288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6470487</v>
      </c>
      <c r="O30" s="45">
        <f t="shared" si="1"/>
        <v>448.0946675900277</v>
      </c>
      <c r="P30" s="10"/>
    </row>
    <row r="31" spans="1:16" ht="15">
      <c r="A31" s="12"/>
      <c r="B31" s="25">
        <v>341.9</v>
      </c>
      <c r="C31" s="20" t="s">
        <v>39</v>
      </c>
      <c r="D31" s="46">
        <v>8028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8" ref="N31:N36">SUM(D31:M31)</f>
        <v>8028</v>
      </c>
      <c r="O31" s="47">
        <f t="shared" si="1"/>
        <v>0.5559556786703601</v>
      </c>
      <c r="P31" s="9"/>
    </row>
    <row r="32" spans="1:16" ht="15">
      <c r="A32" s="12"/>
      <c r="B32" s="25">
        <v>342.2</v>
      </c>
      <c r="C32" s="20" t="s">
        <v>40</v>
      </c>
      <c r="D32" s="46">
        <v>93416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93416</v>
      </c>
      <c r="O32" s="47">
        <f t="shared" si="1"/>
        <v>6.469252077562327</v>
      </c>
      <c r="P32" s="9"/>
    </row>
    <row r="33" spans="1:16" ht="15">
      <c r="A33" s="12"/>
      <c r="B33" s="25">
        <v>343.3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2172245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2172245</v>
      </c>
      <c r="O33" s="47">
        <f t="shared" si="1"/>
        <v>150.43247922437672</v>
      </c>
      <c r="P33" s="9"/>
    </row>
    <row r="34" spans="1:16" ht="15">
      <c r="A34" s="12"/>
      <c r="B34" s="25">
        <v>343.4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553196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553196</v>
      </c>
      <c r="O34" s="47">
        <f t="shared" si="1"/>
        <v>38.309972299168976</v>
      </c>
      <c r="P34" s="9"/>
    </row>
    <row r="35" spans="1:16" ht="15">
      <c r="A35" s="12"/>
      <c r="B35" s="25">
        <v>343.5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3606847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3606847</v>
      </c>
      <c r="O35" s="47">
        <f t="shared" si="1"/>
        <v>249.78164819944598</v>
      </c>
      <c r="P35" s="9"/>
    </row>
    <row r="36" spans="1:16" ht="15">
      <c r="A36" s="12"/>
      <c r="B36" s="25">
        <v>343.9</v>
      </c>
      <c r="C36" s="20" t="s">
        <v>44</v>
      </c>
      <c r="D36" s="46">
        <v>36755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36755</v>
      </c>
      <c r="O36" s="47">
        <f t="shared" si="1"/>
        <v>2.545360110803324</v>
      </c>
      <c r="P36" s="9"/>
    </row>
    <row r="37" spans="1:16" ht="15.75">
      <c r="A37" s="29" t="s">
        <v>37</v>
      </c>
      <c r="B37" s="30"/>
      <c r="C37" s="31"/>
      <c r="D37" s="32">
        <f aca="true" t="shared" si="9" ref="D37:M37">SUM(D38:D39)</f>
        <v>8686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>SUM(D37:M37)</f>
        <v>8686</v>
      </c>
      <c r="O37" s="45">
        <f t="shared" si="1"/>
        <v>0.6015235457063712</v>
      </c>
      <c r="P37" s="10"/>
    </row>
    <row r="38" spans="1:16" ht="15">
      <c r="A38" s="13"/>
      <c r="B38" s="39">
        <v>351.1</v>
      </c>
      <c r="C38" s="21" t="s">
        <v>47</v>
      </c>
      <c r="D38" s="46">
        <v>8561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8561</v>
      </c>
      <c r="O38" s="47">
        <f t="shared" si="1"/>
        <v>0.5928670360110804</v>
      </c>
      <c r="P38" s="9"/>
    </row>
    <row r="39" spans="1:16" ht="15">
      <c r="A39" s="13"/>
      <c r="B39" s="39">
        <v>359</v>
      </c>
      <c r="C39" s="21" t="s">
        <v>48</v>
      </c>
      <c r="D39" s="46">
        <v>125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125</v>
      </c>
      <c r="O39" s="47">
        <f t="shared" si="1"/>
        <v>0.00865650969529086</v>
      </c>
      <c r="P39" s="9"/>
    </row>
    <row r="40" spans="1:16" ht="15.75">
      <c r="A40" s="29" t="s">
        <v>3</v>
      </c>
      <c r="B40" s="30"/>
      <c r="C40" s="31"/>
      <c r="D40" s="32">
        <f aca="true" t="shared" si="10" ref="D40:M40">SUM(D41:D48)</f>
        <v>159442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635424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821</v>
      </c>
      <c r="N40" s="32">
        <f>SUM(D40:M40)</f>
        <v>795687</v>
      </c>
      <c r="O40" s="45">
        <f t="shared" si="1"/>
        <v>55.10297783933518</v>
      </c>
      <c r="P40" s="10"/>
    </row>
    <row r="41" spans="1:16" ht="15">
      <c r="A41" s="12"/>
      <c r="B41" s="25">
        <v>361.1</v>
      </c>
      <c r="C41" s="20" t="s">
        <v>49</v>
      </c>
      <c r="D41" s="46">
        <v>64473</v>
      </c>
      <c r="E41" s="46">
        <v>0</v>
      </c>
      <c r="F41" s="46">
        <v>0</v>
      </c>
      <c r="G41" s="46">
        <v>0</v>
      </c>
      <c r="H41" s="46">
        <v>0</v>
      </c>
      <c r="I41" s="46">
        <v>186808</v>
      </c>
      <c r="J41" s="46">
        <v>0</v>
      </c>
      <c r="K41" s="46">
        <v>0</v>
      </c>
      <c r="L41" s="46">
        <v>0</v>
      </c>
      <c r="M41" s="46">
        <v>821</v>
      </c>
      <c r="N41" s="46">
        <f>SUM(D41:M41)</f>
        <v>252102</v>
      </c>
      <c r="O41" s="47">
        <f t="shared" si="1"/>
        <v>17.45858725761773</v>
      </c>
      <c r="P41" s="9"/>
    </row>
    <row r="42" spans="1:16" ht="15">
      <c r="A42" s="12"/>
      <c r="B42" s="25">
        <v>361.3</v>
      </c>
      <c r="C42" s="20" t="s">
        <v>50</v>
      </c>
      <c r="D42" s="46">
        <v>-1830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11" ref="N42:N48">SUM(D42:M42)</f>
        <v>-1830</v>
      </c>
      <c r="O42" s="47">
        <f t="shared" si="1"/>
        <v>-0.12673130193905818</v>
      </c>
      <c r="P42" s="9"/>
    </row>
    <row r="43" spans="1:16" ht="15">
      <c r="A43" s="12"/>
      <c r="B43" s="25">
        <v>361.4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434079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434079</v>
      </c>
      <c r="O43" s="47">
        <f t="shared" si="1"/>
        <v>30.060872576177285</v>
      </c>
      <c r="P43" s="9"/>
    </row>
    <row r="44" spans="1:16" ht="15">
      <c r="A44" s="12"/>
      <c r="B44" s="25">
        <v>362</v>
      </c>
      <c r="C44" s="20" t="s">
        <v>52</v>
      </c>
      <c r="D44" s="46">
        <v>34203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34203</v>
      </c>
      <c r="O44" s="47">
        <f t="shared" si="1"/>
        <v>2.368628808864266</v>
      </c>
      <c r="P44" s="9"/>
    </row>
    <row r="45" spans="1:16" ht="15">
      <c r="A45" s="12"/>
      <c r="B45" s="25">
        <v>364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-385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-385</v>
      </c>
      <c r="O45" s="47">
        <f t="shared" si="1"/>
        <v>-0.026662049861495844</v>
      </c>
      <c r="P45" s="9"/>
    </row>
    <row r="46" spans="1:16" ht="15">
      <c r="A46" s="12"/>
      <c r="B46" s="25">
        <v>365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5443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5443</v>
      </c>
      <c r="O46" s="47">
        <f t="shared" si="1"/>
        <v>0.37693905817174517</v>
      </c>
      <c r="P46" s="9"/>
    </row>
    <row r="47" spans="1:16" ht="15">
      <c r="A47" s="12"/>
      <c r="B47" s="25">
        <v>366</v>
      </c>
      <c r="C47" s="20" t="s">
        <v>55</v>
      </c>
      <c r="D47" s="46">
        <v>26958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26958</v>
      </c>
      <c r="O47" s="47">
        <f t="shared" si="1"/>
        <v>1.8668975069252078</v>
      </c>
      <c r="P47" s="9"/>
    </row>
    <row r="48" spans="1:16" ht="15">
      <c r="A48" s="12"/>
      <c r="B48" s="25">
        <v>369.9</v>
      </c>
      <c r="C48" s="20" t="s">
        <v>56</v>
      </c>
      <c r="D48" s="46">
        <v>35638</v>
      </c>
      <c r="E48" s="46">
        <v>0</v>
      </c>
      <c r="F48" s="46">
        <v>0</v>
      </c>
      <c r="G48" s="46">
        <v>0</v>
      </c>
      <c r="H48" s="46">
        <v>0</v>
      </c>
      <c r="I48" s="46">
        <v>9479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45117</v>
      </c>
      <c r="O48" s="47">
        <f t="shared" si="1"/>
        <v>3.1244459833795015</v>
      </c>
      <c r="P48" s="9"/>
    </row>
    <row r="49" spans="1:16" ht="15.75">
      <c r="A49" s="29" t="s">
        <v>38</v>
      </c>
      <c r="B49" s="30"/>
      <c r="C49" s="31"/>
      <c r="D49" s="32">
        <f aca="true" t="shared" si="12" ref="D49:M49">SUM(D50:D51)</f>
        <v>2185000</v>
      </c>
      <c r="E49" s="32">
        <f t="shared" si="12"/>
        <v>0</v>
      </c>
      <c r="F49" s="32">
        <f t="shared" si="12"/>
        <v>2335525</v>
      </c>
      <c r="G49" s="32">
        <f t="shared" si="12"/>
        <v>381791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68110</v>
      </c>
      <c r="N49" s="32">
        <f>SUM(D49:M49)</f>
        <v>4970426</v>
      </c>
      <c r="O49" s="45">
        <f t="shared" si="1"/>
        <v>344.2123268698061</v>
      </c>
      <c r="P49" s="9"/>
    </row>
    <row r="50" spans="1:16" ht="15">
      <c r="A50" s="12"/>
      <c r="B50" s="25">
        <v>381</v>
      </c>
      <c r="C50" s="20" t="s">
        <v>57</v>
      </c>
      <c r="D50" s="46">
        <v>185000</v>
      </c>
      <c r="E50" s="46">
        <v>0</v>
      </c>
      <c r="F50" s="46">
        <v>2335525</v>
      </c>
      <c r="G50" s="46">
        <v>381791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68110</v>
      </c>
      <c r="N50" s="46">
        <f>SUM(D50:M50)</f>
        <v>2970426</v>
      </c>
      <c r="O50" s="47">
        <f t="shared" si="1"/>
        <v>205.70817174515236</v>
      </c>
      <c r="P50" s="9"/>
    </row>
    <row r="51" spans="1:16" ht="15.75" thickBot="1">
      <c r="A51" s="12"/>
      <c r="B51" s="25">
        <v>384</v>
      </c>
      <c r="C51" s="20" t="s">
        <v>58</v>
      </c>
      <c r="D51" s="46">
        <v>2000000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2000000</v>
      </c>
      <c r="O51" s="47">
        <f t="shared" si="1"/>
        <v>138.50415512465375</v>
      </c>
      <c r="P51" s="9"/>
    </row>
    <row r="52" spans="1:119" ht="16.5" thickBot="1">
      <c r="A52" s="14" t="s">
        <v>45</v>
      </c>
      <c r="B52" s="23"/>
      <c r="C52" s="22"/>
      <c r="D52" s="15">
        <f aca="true" t="shared" si="13" ref="D52:M52">SUM(D5,D14,D22,D30,D37,D40,D49)</f>
        <v>8230373</v>
      </c>
      <c r="E52" s="15">
        <f t="shared" si="13"/>
        <v>0</v>
      </c>
      <c r="F52" s="15">
        <f t="shared" si="13"/>
        <v>2335525</v>
      </c>
      <c r="G52" s="15">
        <f t="shared" si="13"/>
        <v>381791</v>
      </c>
      <c r="H52" s="15">
        <f t="shared" si="13"/>
        <v>0</v>
      </c>
      <c r="I52" s="15">
        <f t="shared" si="13"/>
        <v>7052663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184037</v>
      </c>
      <c r="N52" s="15">
        <f>SUM(D52:M52)</f>
        <v>18184389</v>
      </c>
      <c r="O52" s="38">
        <f t="shared" si="1"/>
        <v>1259.3067174515236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65</v>
      </c>
      <c r="M54" s="48"/>
      <c r="N54" s="48"/>
      <c r="O54" s="43">
        <v>14440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82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A56:O56"/>
    <mergeCell ref="A55:O55"/>
    <mergeCell ref="L54:N5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2925573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150520</v>
      </c>
      <c r="N5" s="28">
        <f>SUM(D5:M5)</f>
        <v>3076093</v>
      </c>
      <c r="O5" s="33">
        <f aca="true" t="shared" si="1" ref="O5:O45">(N5/O$47)</f>
        <v>209.88625818777294</v>
      </c>
      <c r="P5" s="6"/>
    </row>
    <row r="6" spans="1:16" ht="15">
      <c r="A6" s="12"/>
      <c r="B6" s="25">
        <v>311</v>
      </c>
      <c r="C6" s="20" t="s">
        <v>2</v>
      </c>
      <c r="D6" s="46">
        <v>1197105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150520</v>
      </c>
      <c r="N6" s="46">
        <f>SUM(D6:M6)</f>
        <v>1347625</v>
      </c>
      <c r="O6" s="47">
        <f t="shared" si="1"/>
        <v>91.95039574235808</v>
      </c>
      <c r="P6" s="9"/>
    </row>
    <row r="7" spans="1:16" ht="15">
      <c r="A7" s="12"/>
      <c r="B7" s="25">
        <v>312.1</v>
      </c>
      <c r="C7" s="20" t="s">
        <v>10</v>
      </c>
      <c r="D7" s="46">
        <v>242438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242438</v>
      </c>
      <c r="O7" s="47">
        <f t="shared" si="1"/>
        <v>16.541894104803493</v>
      </c>
      <c r="P7" s="9"/>
    </row>
    <row r="8" spans="1:16" ht="15">
      <c r="A8" s="12"/>
      <c r="B8" s="25">
        <v>314.1</v>
      </c>
      <c r="C8" s="20" t="s">
        <v>11</v>
      </c>
      <c r="D8" s="46">
        <v>748925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748925</v>
      </c>
      <c r="O8" s="47">
        <f t="shared" si="1"/>
        <v>51.100231986899566</v>
      </c>
      <c r="P8" s="9"/>
    </row>
    <row r="9" spans="1:16" ht="15">
      <c r="A9" s="12"/>
      <c r="B9" s="25">
        <v>314.3</v>
      </c>
      <c r="C9" s="20" t="s">
        <v>12</v>
      </c>
      <c r="D9" s="46">
        <v>194951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194951</v>
      </c>
      <c r="O9" s="47">
        <f t="shared" si="1"/>
        <v>13.301787663755459</v>
      </c>
      <c r="P9" s="9"/>
    </row>
    <row r="10" spans="1:16" ht="15">
      <c r="A10" s="12"/>
      <c r="B10" s="25">
        <v>314.4</v>
      </c>
      <c r="C10" s="20" t="s">
        <v>13</v>
      </c>
      <c r="D10" s="46">
        <v>46843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46843</v>
      </c>
      <c r="O10" s="47">
        <f t="shared" si="1"/>
        <v>3.1961653930131004</v>
      </c>
      <c r="P10" s="9"/>
    </row>
    <row r="11" spans="1:16" ht="15">
      <c r="A11" s="12"/>
      <c r="B11" s="25">
        <v>314.8</v>
      </c>
      <c r="C11" s="20" t="s">
        <v>14</v>
      </c>
      <c r="D11" s="46">
        <v>11527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11527</v>
      </c>
      <c r="O11" s="47">
        <f t="shared" si="1"/>
        <v>0.7865038209606987</v>
      </c>
      <c r="P11" s="9"/>
    </row>
    <row r="12" spans="1:16" ht="15">
      <c r="A12" s="12"/>
      <c r="B12" s="25">
        <v>315</v>
      </c>
      <c r="C12" s="20" t="s">
        <v>15</v>
      </c>
      <c r="D12" s="46">
        <v>462009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462009</v>
      </c>
      <c r="O12" s="47">
        <f t="shared" si="1"/>
        <v>31.523539847161572</v>
      </c>
      <c r="P12" s="9"/>
    </row>
    <row r="13" spans="1:16" ht="15">
      <c r="A13" s="12"/>
      <c r="B13" s="25">
        <v>316</v>
      </c>
      <c r="C13" s="20" t="s">
        <v>16</v>
      </c>
      <c r="D13" s="46">
        <v>21775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21775</v>
      </c>
      <c r="O13" s="47">
        <f t="shared" si="1"/>
        <v>1.4857396288209608</v>
      </c>
      <c r="P13" s="9"/>
    </row>
    <row r="14" spans="1:16" ht="15.75">
      <c r="A14" s="29" t="s">
        <v>107</v>
      </c>
      <c r="B14" s="30"/>
      <c r="C14" s="31"/>
      <c r="D14" s="32">
        <f aca="true" t="shared" si="3" ref="D14:M14">SUM(D15:D17)</f>
        <v>807795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4">SUM(D14:M14)</f>
        <v>807795</v>
      </c>
      <c r="O14" s="45">
        <f t="shared" si="1"/>
        <v>55.11701692139738</v>
      </c>
      <c r="P14" s="10"/>
    </row>
    <row r="15" spans="1:16" ht="15">
      <c r="A15" s="12"/>
      <c r="B15" s="25">
        <v>323.1</v>
      </c>
      <c r="C15" s="20" t="s">
        <v>18</v>
      </c>
      <c r="D15" s="46">
        <v>665055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665055</v>
      </c>
      <c r="O15" s="47">
        <f t="shared" si="1"/>
        <v>45.377661026200876</v>
      </c>
      <c r="P15" s="9"/>
    </row>
    <row r="16" spans="1:16" ht="15">
      <c r="A16" s="12"/>
      <c r="B16" s="25">
        <v>323.4</v>
      </c>
      <c r="C16" s="20" t="s">
        <v>19</v>
      </c>
      <c r="D16" s="46">
        <v>63613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63613</v>
      </c>
      <c r="O16" s="47">
        <f t="shared" si="1"/>
        <v>4.340406659388647</v>
      </c>
      <c r="P16" s="9"/>
    </row>
    <row r="17" spans="1:16" ht="15">
      <c r="A17" s="12"/>
      <c r="B17" s="25">
        <v>329</v>
      </c>
      <c r="C17" s="20" t="s">
        <v>108</v>
      </c>
      <c r="D17" s="46">
        <v>79127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79127</v>
      </c>
      <c r="O17" s="47">
        <f t="shared" si="1"/>
        <v>5.39894923580786</v>
      </c>
      <c r="P17" s="9"/>
    </row>
    <row r="18" spans="1:16" ht="15.75">
      <c r="A18" s="29" t="s">
        <v>24</v>
      </c>
      <c r="B18" s="30"/>
      <c r="C18" s="31"/>
      <c r="D18" s="32">
        <f aca="true" t="shared" si="5" ref="D18:M18">SUM(D19:D22)</f>
        <v>1612296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1612296</v>
      </c>
      <c r="O18" s="45">
        <f t="shared" si="1"/>
        <v>110.00927947598254</v>
      </c>
      <c r="P18" s="10"/>
    </row>
    <row r="19" spans="1:16" ht="15">
      <c r="A19" s="12"/>
      <c r="B19" s="25">
        <v>335.12</v>
      </c>
      <c r="C19" s="20" t="s">
        <v>72</v>
      </c>
      <c r="D19" s="46">
        <v>537285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537285</v>
      </c>
      <c r="O19" s="47">
        <f t="shared" si="1"/>
        <v>36.65972980349345</v>
      </c>
      <c r="P19" s="9"/>
    </row>
    <row r="20" spans="1:16" ht="15">
      <c r="A20" s="12"/>
      <c r="B20" s="25">
        <v>335.14</v>
      </c>
      <c r="C20" s="20" t="s">
        <v>27</v>
      </c>
      <c r="D20" s="46">
        <v>1036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1036</v>
      </c>
      <c r="O20" s="47">
        <f t="shared" si="1"/>
        <v>0.0706877729257642</v>
      </c>
      <c r="P20" s="9"/>
    </row>
    <row r="21" spans="1:16" ht="15">
      <c r="A21" s="12"/>
      <c r="B21" s="25">
        <v>335.15</v>
      </c>
      <c r="C21" s="20" t="s">
        <v>28</v>
      </c>
      <c r="D21" s="46">
        <v>416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416</v>
      </c>
      <c r="O21" s="47">
        <f t="shared" si="1"/>
        <v>0.028384279475982533</v>
      </c>
      <c r="P21" s="9"/>
    </row>
    <row r="22" spans="1:16" ht="15">
      <c r="A22" s="12"/>
      <c r="B22" s="25">
        <v>335.18</v>
      </c>
      <c r="C22" s="20" t="s">
        <v>29</v>
      </c>
      <c r="D22" s="46">
        <v>1073559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1073559</v>
      </c>
      <c r="O22" s="47">
        <f t="shared" si="1"/>
        <v>73.25047762008734</v>
      </c>
      <c r="P22" s="9"/>
    </row>
    <row r="23" spans="1:16" ht="15.75">
      <c r="A23" s="29" t="s">
        <v>36</v>
      </c>
      <c r="B23" s="30"/>
      <c r="C23" s="31"/>
      <c r="D23" s="32">
        <f aca="true" t="shared" si="6" ref="D23:M23">SUM(D24:D29)</f>
        <v>117719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6204802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6322521</v>
      </c>
      <c r="O23" s="45">
        <f t="shared" si="1"/>
        <v>431.3947188864629</v>
      </c>
      <c r="P23" s="10"/>
    </row>
    <row r="24" spans="1:16" ht="15">
      <c r="A24" s="12"/>
      <c r="B24" s="25">
        <v>341.1</v>
      </c>
      <c r="C24" s="20" t="s">
        <v>75</v>
      </c>
      <c r="D24" s="46">
        <v>139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139</v>
      </c>
      <c r="O24" s="47">
        <f t="shared" si="1"/>
        <v>0.009484170305676855</v>
      </c>
      <c r="P24" s="9"/>
    </row>
    <row r="25" spans="1:16" ht="15">
      <c r="A25" s="12"/>
      <c r="B25" s="25">
        <v>342.2</v>
      </c>
      <c r="C25" s="20" t="s">
        <v>40</v>
      </c>
      <c r="D25" s="46">
        <v>77839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7" ref="N25:N31">SUM(D25:M25)</f>
        <v>77839</v>
      </c>
      <c r="O25" s="47">
        <f t="shared" si="1"/>
        <v>5.311067139737991</v>
      </c>
      <c r="P25" s="9"/>
    </row>
    <row r="26" spans="1:16" ht="15">
      <c r="A26" s="12"/>
      <c r="B26" s="25">
        <v>343.3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2107917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2107917</v>
      </c>
      <c r="O26" s="47">
        <f t="shared" si="1"/>
        <v>143.82621451965065</v>
      </c>
      <c r="P26" s="9"/>
    </row>
    <row r="27" spans="1:16" ht="15">
      <c r="A27" s="12"/>
      <c r="B27" s="25">
        <v>343.4</v>
      </c>
      <c r="C27" s="20" t="s">
        <v>42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535519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535519</v>
      </c>
      <c r="O27" s="47">
        <f t="shared" si="1"/>
        <v>36.53923307860262</v>
      </c>
      <c r="P27" s="9"/>
    </row>
    <row r="28" spans="1:16" ht="15">
      <c r="A28" s="12"/>
      <c r="B28" s="25">
        <v>343.5</v>
      </c>
      <c r="C28" s="20" t="s">
        <v>43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3561366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3561366</v>
      </c>
      <c r="O28" s="47">
        <f t="shared" si="1"/>
        <v>242.99713427947597</v>
      </c>
      <c r="P28" s="9"/>
    </row>
    <row r="29" spans="1:16" ht="15">
      <c r="A29" s="12"/>
      <c r="B29" s="25">
        <v>347.2</v>
      </c>
      <c r="C29" s="20" t="s">
        <v>109</v>
      </c>
      <c r="D29" s="46">
        <v>39741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39741</v>
      </c>
      <c r="O29" s="47">
        <f t="shared" si="1"/>
        <v>2.7115856986899565</v>
      </c>
      <c r="P29" s="9"/>
    </row>
    <row r="30" spans="1:16" ht="15.75">
      <c r="A30" s="29" t="s">
        <v>37</v>
      </c>
      <c r="B30" s="30"/>
      <c r="C30" s="31"/>
      <c r="D30" s="32">
        <f aca="true" t="shared" si="8" ref="D30:M30">SUM(D31:D32)</f>
        <v>17109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7"/>
        <v>17109</v>
      </c>
      <c r="O30" s="45">
        <f t="shared" si="1"/>
        <v>1.1673717248908297</v>
      </c>
      <c r="P30" s="10"/>
    </row>
    <row r="31" spans="1:16" ht="15">
      <c r="A31" s="13"/>
      <c r="B31" s="39">
        <v>351.1</v>
      </c>
      <c r="C31" s="21" t="s">
        <v>47</v>
      </c>
      <c r="D31" s="46">
        <v>14734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14734</v>
      </c>
      <c r="O31" s="47">
        <f t="shared" si="1"/>
        <v>1.0053220524017468</v>
      </c>
      <c r="P31" s="9"/>
    </row>
    <row r="32" spans="1:16" ht="15">
      <c r="A32" s="13"/>
      <c r="B32" s="39">
        <v>359</v>
      </c>
      <c r="C32" s="21" t="s">
        <v>48</v>
      </c>
      <c r="D32" s="46">
        <v>2375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2375</v>
      </c>
      <c r="O32" s="47">
        <f t="shared" si="1"/>
        <v>0.16204967248908297</v>
      </c>
      <c r="P32" s="9"/>
    </row>
    <row r="33" spans="1:16" ht="15.75">
      <c r="A33" s="29" t="s">
        <v>3</v>
      </c>
      <c r="B33" s="30"/>
      <c r="C33" s="31"/>
      <c r="D33" s="32">
        <f aca="true" t="shared" si="9" ref="D33:M33">SUM(D34:D41)</f>
        <v>354672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1221205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3418</v>
      </c>
      <c r="N33" s="32">
        <f>SUM(D33:M33)</f>
        <v>1579295</v>
      </c>
      <c r="O33" s="45">
        <f t="shared" si="1"/>
        <v>107.75757368995633</v>
      </c>
      <c r="P33" s="10"/>
    </row>
    <row r="34" spans="1:16" ht="15">
      <c r="A34" s="12"/>
      <c r="B34" s="25">
        <v>361.1</v>
      </c>
      <c r="C34" s="20" t="s">
        <v>49</v>
      </c>
      <c r="D34" s="46">
        <v>136661</v>
      </c>
      <c r="E34" s="46">
        <v>0</v>
      </c>
      <c r="F34" s="46">
        <v>0</v>
      </c>
      <c r="G34" s="46">
        <v>0</v>
      </c>
      <c r="H34" s="46">
        <v>0</v>
      </c>
      <c r="I34" s="46">
        <v>708330</v>
      </c>
      <c r="J34" s="46">
        <v>0</v>
      </c>
      <c r="K34" s="46">
        <v>0</v>
      </c>
      <c r="L34" s="46">
        <v>0</v>
      </c>
      <c r="M34" s="46">
        <v>3418</v>
      </c>
      <c r="N34" s="46">
        <f>SUM(D34:M34)</f>
        <v>848409</v>
      </c>
      <c r="O34" s="47">
        <f t="shared" si="1"/>
        <v>57.88816866812227</v>
      </c>
      <c r="P34" s="9"/>
    </row>
    <row r="35" spans="1:16" ht="15">
      <c r="A35" s="12"/>
      <c r="B35" s="25">
        <v>361.2</v>
      </c>
      <c r="C35" s="20" t="s">
        <v>110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60351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0" ref="N35:N41">SUM(D35:M35)</f>
        <v>60351</v>
      </c>
      <c r="O35" s="47">
        <f t="shared" si="1"/>
        <v>4.117835698689956</v>
      </c>
      <c r="P35" s="9"/>
    </row>
    <row r="36" spans="1:16" ht="15">
      <c r="A36" s="12"/>
      <c r="B36" s="25">
        <v>361.4</v>
      </c>
      <c r="C36" s="20" t="s">
        <v>51</v>
      </c>
      <c r="D36" s="46">
        <v>-2156</v>
      </c>
      <c r="E36" s="46">
        <v>0</v>
      </c>
      <c r="F36" s="46">
        <v>0</v>
      </c>
      <c r="G36" s="46">
        <v>0</v>
      </c>
      <c r="H36" s="46">
        <v>0</v>
      </c>
      <c r="I36" s="46">
        <v>175026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172870</v>
      </c>
      <c r="O36" s="47">
        <f t="shared" si="1"/>
        <v>11.795169213973798</v>
      </c>
      <c r="P36" s="9"/>
    </row>
    <row r="37" spans="1:16" ht="15">
      <c r="A37" s="12"/>
      <c r="B37" s="25">
        <v>362</v>
      </c>
      <c r="C37" s="20" t="s">
        <v>52</v>
      </c>
      <c r="D37" s="46">
        <v>778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778</v>
      </c>
      <c r="O37" s="47">
        <f t="shared" si="1"/>
        <v>0.05308406113537118</v>
      </c>
      <c r="P37" s="9"/>
    </row>
    <row r="38" spans="1:16" ht="15">
      <c r="A38" s="12"/>
      <c r="B38" s="25">
        <v>363.23</v>
      </c>
      <c r="C38" s="20" t="s">
        <v>111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265165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265165</v>
      </c>
      <c r="O38" s="47">
        <f t="shared" si="1"/>
        <v>18.092590065502183</v>
      </c>
      <c r="P38" s="9"/>
    </row>
    <row r="39" spans="1:16" ht="15">
      <c r="A39" s="12"/>
      <c r="B39" s="25">
        <v>365</v>
      </c>
      <c r="C39" s="20" t="s">
        <v>54</v>
      </c>
      <c r="D39" s="46">
        <v>1141</v>
      </c>
      <c r="E39" s="46">
        <v>0</v>
      </c>
      <c r="F39" s="46">
        <v>0</v>
      </c>
      <c r="G39" s="46">
        <v>0</v>
      </c>
      <c r="H39" s="46">
        <v>0</v>
      </c>
      <c r="I39" s="46">
        <v>11284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12425</v>
      </c>
      <c r="O39" s="47">
        <f t="shared" si="1"/>
        <v>0.847775655021834</v>
      </c>
      <c r="P39" s="9"/>
    </row>
    <row r="40" spans="1:16" ht="15">
      <c r="A40" s="12"/>
      <c r="B40" s="25">
        <v>366</v>
      </c>
      <c r="C40" s="20" t="s">
        <v>55</v>
      </c>
      <c r="D40" s="46">
        <v>22556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22556</v>
      </c>
      <c r="O40" s="47">
        <f t="shared" si="1"/>
        <v>1.539028384279476</v>
      </c>
      <c r="P40" s="9"/>
    </row>
    <row r="41" spans="1:16" ht="15">
      <c r="A41" s="12"/>
      <c r="B41" s="25">
        <v>369.9</v>
      </c>
      <c r="C41" s="20" t="s">
        <v>56</v>
      </c>
      <c r="D41" s="46">
        <v>195692</v>
      </c>
      <c r="E41" s="46">
        <v>0</v>
      </c>
      <c r="F41" s="46">
        <v>0</v>
      </c>
      <c r="G41" s="46">
        <v>0</v>
      </c>
      <c r="H41" s="46">
        <v>0</v>
      </c>
      <c r="I41" s="46">
        <v>1049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196741</v>
      </c>
      <c r="O41" s="47">
        <f t="shared" si="1"/>
        <v>13.423921943231441</v>
      </c>
      <c r="P41" s="9"/>
    </row>
    <row r="42" spans="1:16" ht="15.75">
      <c r="A42" s="29" t="s">
        <v>38</v>
      </c>
      <c r="B42" s="30"/>
      <c r="C42" s="31"/>
      <c r="D42" s="32">
        <f aca="true" t="shared" si="11" ref="D42:M42">SUM(D43:D44)</f>
        <v>2629500</v>
      </c>
      <c r="E42" s="32">
        <f t="shared" si="11"/>
        <v>0</v>
      </c>
      <c r="F42" s="32">
        <f t="shared" si="11"/>
        <v>248390</v>
      </c>
      <c r="G42" s="32">
        <f t="shared" si="11"/>
        <v>2972829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76329</v>
      </c>
      <c r="N42" s="32">
        <f>SUM(D42:M42)</f>
        <v>5927048</v>
      </c>
      <c r="O42" s="45">
        <f t="shared" si="1"/>
        <v>404.4110262008734</v>
      </c>
      <c r="P42" s="9"/>
    </row>
    <row r="43" spans="1:16" ht="15">
      <c r="A43" s="12"/>
      <c r="B43" s="25">
        <v>381</v>
      </c>
      <c r="C43" s="20" t="s">
        <v>57</v>
      </c>
      <c r="D43" s="46">
        <v>185000</v>
      </c>
      <c r="E43" s="46">
        <v>0</v>
      </c>
      <c r="F43" s="46">
        <v>248390</v>
      </c>
      <c r="G43" s="46">
        <v>2972829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76329</v>
      </c>
      <c r="N43" s="46">
        <f>SUM(D43:M43)</f>
        <v>3482548</v>
      </c>
      <c r="O43" s="47">
        <f t="shared" si="1"/>
        <v>237.61926855895197</v>
      </c>
      <c r="P43" s="9"/>
    </row>
    <row r="44" spans="1:16" ht="15.75" thickBot="1">
      <c r="A44" s="12"/>
      <c r="B44" s="25">
        <v>384</v>
      </c>
      <c r="C44" s="20" t="s">
        <v>58</v>
      </c>
      <c r="D44" s="46">
        <v>2444500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2444500</v>
      </c>
      <c r="O44" s="47">
        <f t="shared" si="1"/>
        <v>166.7917576419214</v>
      </c>
      <c r="P44" s="9"/>
    </row>
    <row r="45" spans="1:119" ht="16.5" thickBot="1">
      <c r="A45" s="14" t="s">
        <v>45</v>
      </c>
      <c r="B45" s="23"/>
      <c r="C45" s="22"/>
      <c r="D45" s="15">
        <f aca="true" t="shared" si="12" ref="D45:M45">SUM(D5,D14,D18,D23,D30,D33,D42)</f>
        <v>8464664</v>
      </c>
      <c r="E45" s="15">
        <f t="shared" si="12"/>
        <v>0</v>
      </c>
      <c r="F45" s="15">
        <f t="shared" si="12"/>
        <v>248390</v>
      </c>
      <c r="G45" s="15">
        <f t="shared" si="12"/>
        <v>2972829</v>
      </c>
      <c r="H45" s="15">
        <f t="shared" si="12"/>
        <v>0</v>
      </c>
      <c r="I45" s="15">
        <f t="shared" si="12"/>
        <v>7426007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230267</v>
      </c>
      <c r="N45" s="15">
        <f>SUM(D45:M45)</f>
        <v>19342157</v>
      </c>
      <c r="O45" s="38">
        <f t="shared" si="1"/>
        <v>1319.7432450873362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112</v>
      </c>
      <c r="M47" s="48"/>
      <c r="N47" s="48"/>
      <c r="O47" s="43">
        <v>14656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82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2914676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2914676</v>
      </c>
      <c r="O5" s="33">
        <f aca="true" t="shared" si="1" ref="O5:O52">(N5/O$54)</f>
        <v>198.7911608238985</v>
      </c>
      <c r="P5" s="6"/>
    </row>
    <row r="6" spans="1:16" ht="15">
      <c r="A6" s="12"/>
      <c r="B6" s="25">
        <v>311</v>
      </c>
      <c r="C6" s="20" t="s">
        <v>2</v>
      </c>
      <c r="D6" s="46">
        <v>1108348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1108348</v>
      </c>
      <c r="O6" s="47">
        <f t="shared" si="1"/>
        <v>75.59323421088529</v>
      </c>
      <c r="P6" s="9"/>
    </row>
    <row r="7" spans="1:16" ht="15">
      <c r="A7" s="12"/>
      <c r="B7" s="25">
        <v>312.42</v>
      </c>
      <c r="C7" s="20" t="s">
        <v>134</v>
      </c>
      <c r="D7" s="46">
        <v>216747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216747</v>
      </c>
      <c r="O7" s="47">
        <f t="shared" si="1"/>
        <v>14.78290819806302</v>
      </c>
      <c r="P7" s="9"/>
    </row>
    <row r="8" spans="1:16" ht="15">
      <c r="A8" s="12"/>
      <c r="B8" s="25">
        <v>314.1</v>
      </c>
      <c r="C8" s="20" t="s">
        <v>11</v>
      </c>
      <c r="D8" s="46">
        <v>1019669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1019669</v>
      </c>
      <c r="O8" s="47">
        <f t="shared" si="1"/>
        <v>69.54501432273905</v>
      </c>
      <c r="P8" s="9"/>
    </row>
    <row r="9" spans="1:16" ht="15">
      <c r="A9" s="12"/>
      <c r="B9" s="25">
        <v>314.3</v>
      </c>
      <c r="C9" s="20" t="s">
        <v>12</v>
      </c>
      <c r="D9" s="46">
        <v>240529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240529</v>
      </c>
      <c r="O9" s="47">
        <f t="shared" si="1"/>
        <v>16.404924294093576</v>
      </c>
      <c r="P9" s="9"/>
    </row>
    <row r="10" spans="1:16" ht="15">
      <c r="A10" s="12"/>
      <c r="B10" s="25">
        <v>314.4</v>
      </c>
      <c r="C10" s="20" t="s">
        <v>13</v>
      </c>
      <c r="D10" s="46">
        <v>37084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37084</v>
      </c>
      <c r="O10" s="47">
        <f t="shared" si="1"/>
        <v>2.5292593097803846</v>
      </c>
      <c r="P10" s="9"/>
    </row>
    <row r="11" spans="1:16" ht="15">
      <c r="A11" s="12"/>
      <c r="B11" s="25">
        <v>314.8</v>
      </c>
      <c r="C11" s="20" t="s">
        <v>14</v>
      </c>
      <c r="D11" s="46">
        <v>9664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9664</v>
      </c>
      <c r="O11" s="47">
        <f t="shared" si="1"/>
        <v>0.6591188105306234</v>
      </c>
      <c r="P11" s="9"/>
    </row>
    <row r="12" spans="1:16" ht="15">
      <c r="A12" s="12"/>
      <c r="B12" s="25">
        <v>315</v>
      </c>
      <c r="C12" s="20" t="s">
        <v>93</v>
      </c>
      <c r="D12" s="46">
        <v>265036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265036</v>
      </c>
      <c r="O12" s="47">
        <f t="shared" si="1"/>
        <v>18.07638794161779</v>
      </c>
      <c r="P12" s="9"/>
    </row>
    <row r="13" spans="1:16" ht="15">
      <c r="A13" s="12"/>
      <c r="B13" s="25">
        <v>316</v>
      </c>
      <c r="C13" s="20" t="s">
        <v>94</v>
      </c>
      <c r="D13" s="46">
        <v>17599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17599</v>
      </c>
      <c r="O13" s="47">
        <f t="shared" si="1"/>
        <v>1.2003137361887875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SUM(D15:D22)</f>
        <v>1482587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424378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1906965</v>
      </c>
      <c r="O14" s="45">
        <f t="shared" si="1"/>
        <v>130.06172418496794</v>
      </c>
      <c r="P14" s="10"/>
    </row>
    <row r="15" spans="1:16" ht="15">
      <c r="A15" s="12"/>
      <c r="B15" s="25">
        <v>322</v>
      </c>
      <c r="C15" s="20" t="s">
        <v>0</v>
      </c>
      <c r="D15" s="46">
        <v>63881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63881</v>
      </c>
      <c r="O15" s="47">
        <f t="shared" si="1"/>
        <v>4.356909016505251</v>
      </c>
      <c r="P15" s="9"/>
    </row>
    <row r="16" spans="1:16" ht="15">
      <c r="A16" s="12"/>
      <c r="B16" s="25">
        <v>323.1</v>
      </c>
      <c r="C16" s="20" t="s">
        <v>18</v>
      </c>
      <c r="D16" s="46">
        <v>716543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716543</v>
      </c>
      <c r="O16" s="47">
        <f t="shared" si="1"/>
        <v>48.870754330923475</v>
      </c>
      <c r="P16" s="9"/>
    </row>
    <row r="17" spans="1:16" ht="15">
      <c r="A17" s="12"/>
      <c r="B17" s="25">
        <v>323.4</v>
      </c>
      <c r="C17" s="20" t="s">
        <v>19</v>
      </c>
      <c r="D17" s="46">
        <v>37060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37060</v>
      </c>
      <c r="O17" s="47">
        <f t="shared" si="1"/>
        <v>2.5276224253171464</v>
      </c>
      <c r="P17" s="9"/>
    </row>
    <row r="18" spans="1:16" ht="15">
      <c r="A18" s="12"/>
      <c r="B18" s="25">
        <v>323.7</v>
      </c>
      <c r="C18" s="20" t="s">
        <v>20</v>
      </c>
      <c r="D18" s="46">
        <v>64024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64024</v>
      </c>
      <c r="O18" s="47">
        <f t="shared" si="1"/>
        <v>4.36666211976538</v>
      </c>
      <c r="P18" s="9"/>
    </row>
    <row r="19" spans="1:16" ht="15">
      <c r="A19" s="12"/>
      <c r="B19" s="25">
        <v>324.21</v>
      </c>
      <c r="C19" s="20" t="s">
        <v>69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409589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409589</v>
      </c>
      <c r="O19" s="47">
        <f t="shared" si="1"/>
        <v>27.93541126722139</v>
      </c>
      <c r="P19" s="9"/>
    </row>
    <row r="20" spans="1:16" ht="15">
      <c r="A20" s="12"/>
      <c r="B20" s="25">
        <v>324.31</v>
      </c>
      <c r="C20" s="20" t="s">
        <v>70</v>
      </c>
      <c r="D20" s="46">
        <v>488896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488896</v>
      </c>
      <c r="O20" s="47">
        <f t="shared" si="1"/>
        <v>33.34442777247306</v>
      </c>
      <c r="P20" s="9"/>
    </row>
    <row r="21" spans="1:16" ht="15">
      <c r="A21" s="12"/>
      <c r="B21" s="25">
        <v>325.1</v>
      </c>
      <c r="C21" s="20" t="s">
        <v>71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14789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14789</v>
      </c>
      <c r="O21" s="47">
        <f t="shared" si="1"/>
        <v>1.0086618469513027</v>
      </c>
      <c r="P21" s="9"/>
    </row>
    <row r="22" spans="1:16" ht="15">
      <c r="A22" s="12"/>
      <c r="B22" s="25">
        <v>329</v>
      </c>
      <c r="C22" s="20" t="s">
        <v>23</v>
      </c>
      <c r="D22" s="46">
        <v>112183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112183</v>
      </c>
      <c r="O22" s="47">
        <f t="shared" si="1"/>
        <v>7.65127540581094</v>
      </c>
      <c r="P22" s="9"/>
    </row>
    <row r="23" spans="1:16" ht="15.75">
      <c r="A23" s="29" t="s">
        <v>24</v>
      </c>
      <c r="B23" s="30"/>
      <c r="C23" s="31"/>
      <c r="D23" s="32">
        <f aca="true" t="shared" si="5" ref="D23:M23">SUM(D24:D30)</f>
        <v>10409584</v>
      </c>
      <c r="E23" s="32">
        <f t="shared" si="5"/>
        <v>0</v>
      </c>
      <c r="F23" s="32">
        <f t="shared" si="5"/>
        <v>0</v>
      </c>
      <c r="G23" s="32">
        <f t="shared" si="5"/>
        <v>4095743</v>
      </c>
      <c r="H23" s="32">
        <f t="shared" si="5"/>
        <v>0</v>
      </c>
      <c r="I23" s="32">
        <f t="shared" si="5"/>
        <v>1124902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15630229</v>
      </c>
      <c r="O23" s="45">
        <f t="shared" si="1"/>
        <v>1066.036625289865</v>
      </c>
      <c r="P23" s="10"/>
    </row>
    <row r="24" spans="1:16" ht="15">
      <c r="A24" s="12"/>
      <c r="B24" s="25">
        <v>331.62</v>
      </c>
      <c r="C24" s="20" t="s">
        <v>135</v>
      </c>
      <c r="D24" s="46">
        <v>7310370</v>
      </c>
      <c r="E24" s="46">
        <v>0</v>
      </c>
      <c r="F24" s="46">
        <v>0</v>
      </c>
      <c r="G24" s="46">
        <v>1127075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8437445</v>
      </c>
      <c r="O24" s="47">
        <f t="shared" si="1"/>
        <v>575.4634429136544</v>
      </c>
      <c r="P24" s="9"/>
    </row>
    <row r="25" spans="1:16" ht="15">
      <c r="A25" s="12"/>
      <c r="B25" s="25">
        <v>334.5</v>
      </c>
      <c r="C25" s="20" t="s">
        <v>84</v>
      </c>
      <c r="D25" s="46">
        <v>725639</v>
      </c>
      <c r="E25" s="46">
        <v>0</v>
      </c>
      <c r="F25" s="46">
        <v>0</v>
      </c>
      <c r="G25" s="46">
        <v>1520950</v>
      </c>
      <c r="H25" s="46">
        <v>0</v>
      </c>
      <c r="I25" s="46">
        <v>1124902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0">SUM(D25:M25)</f>
        <v>3371491</v>
      </c>
      <c r="O25" s="47">
        <f t="shared" si="1"/>
        <v>229.94755149365707</v>
      </c>
      <c r="P25" s="9"/>
    </row>
    <row r="26" spans="1:16" ht="15">
      <c r="A26" s="12"/>
      <c r="B26" s="25">
        <v>334.69</v>
      </c>
      <c r="C26" s="20" t="s">
        <v>129</v>
      </c>
      <c r="D26" s="46">
        <v>74200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74200</v>
      </c>
      <c r="O26" s="47">
        <f t="shared" si="1"/>
        <v>5.06070113217842</v>
      </c>
      <c r="P26" s="9"/>
    </row>
    <row r="27" spans="1:16" ht="15">
      <c r="A27" s="12"/>
      <c r="B27" s="25">
        <v>335.12</v>
      </c>
      <c r="C27" s="20" t="s">
        <v>95</v>
      </c>
      <c r="D27" s="46">
        <v>755883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755883</v>
      </c>
      <c r="O27" s="47">
        <f t="shared" si="1"/>
        <v>51.553880780248264</v>
      </c>
      <c r="P27" s="9"/>
    </row>
    <row r="28" spans="1:16" ht="15">
      <c r="A28" s="12"/>
      <c r="B28" s="25">
        <v>335.14</v>
      </c>
      <c r="C28" s="20" t="s">
        <v>96</v>
      </c>
      <c r="D28" s="46">
        <v>579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579</v>
      </c>
      <c r="O28" s="47">
        <f t="shared" si="1"/>
        <v>0.039489837675624063</v>
      </c>
      <c r="P28" s="9"/>
    </row>
    <row r="29" spans="1:16" ht="15">
      <c r="A29" s="12"/>
      <c r="B29" s="25">
        <v>335.15</v>
      </c>
      <c r="C29" s="20" t="s">
        <v>97</v>
      </c>
      <c r="D29" s="46">
        <v>2511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2511</v>
      </c>
      <c r="O29" s="47">
        <f t="shared" si="1"/>
        <v>0.17125903696630745</v>
      </c>
      <c r="P29" s="9"/>
    </row>
    <row r="30" spans="1:16" ht="15">
      <c r="A30" s="12"/>
      <c r="B30" s="25">
        <v>335.18</v>
      </c>
      <c r="C30" s="20" t="s">
        <v>98</v>
      </c>
      <c r="D30" s="46">
        <v>1540402</v>
      </c>
      <c r="E30" s="46">
        <v>0</v>
      </c>
      <c r="F30" s="46">
        <v>0</v>
      </c>
      <c r="G30" s="46">
        <v>1447718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2988120</v>
      </c>
      <c r="O30" s="47">
        <f t="shared" si="1"/>
        <v>203.8003000954849</v>
      </c>
      <c r="P30" s="9"/>
    </row>
    <row r="31" spans="1:16" ht="15.75">
      <c r="A31" s="29" t="s">
        <v>36</v>
      </c>
      <c r="B31" s="30"/>
      <c r="C31" s="31"/>
      <c r="D31" s="32">
        <f aca="true" t="shared" si="7" ref="D31:M31">SUM(D32:D37)</f>
        <v>230714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7599865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7830579</v>
      </c>
      <c r="O31" s="45">
        <f t="shared" si="1"/>
        <v>534.073045969172</v>
      </c>
      <c r="P31" s="10"/>
    </row>
    <row r="32" spans="1:16" ht="15">
      <c r="A32" s="12"/>
      <c r="B32" s="25">
        <v>341.9</v>
      </c>
      <c r="C32" s="20" t="s">
        <v>121</v>
      </c>
      <c r="D32" s="46">
        <v>13820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37">SUM(D32:M32)</f>
        <v>13820</v>
      </c>
      <c r="O32" s="47">
        <f t="shared" si="1"/>
        <v>0.9425726367480562</v>
      </c>
      <c r="P32" s="9"/>
    </row>
    <row r="33" spans="1:16" ht="15">
      <c r="A33" s="12"/>
      <c r="B33" s="25">
        <v>342.2</v>
      </c>
      <c r="C33" s="20" t="s">
        <v>40</v>
      </c>
      <c r="D33" s="46">
        <v>146776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146776</v>
      </c>
      <c r="O33" s="47">
        <f t="shared" si="1"/>
        <v>10.010639749011048</v>
      </c>
      <c r="P33" s="9"/>
    </row>
    <row r="34" spans="1:16" ht="15">
      <c r="A34" s="12"/>
      <c r="B34" s="25">
        <v>343.3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2959765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2959765</v>
      </c>
      <c r="O34" s="47">
        <f t="shared" si="1"/>
        <v>201.8663893056882</v>
      </c>
      <c r="P34" s="9"/>
    </row>
    <row r="35" spans="1:16" ht="15">
      <c r="A35" s="12"/>
      <c r="B35" s="25">
        <v>343.4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668725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668725</v>
      </c>
      <c r="O35" s="47">
        <f t="shared" si="1"/>
        <v>45.60939844495976</v>
      </c>
      <c r="P35" s="9"/>
    </row>
    <row r="36" spans="1:16" ht="15">
      <c r="A36" s="12"/>
      <c r="B36" s="25">
        <v>343.5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3971375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3971375</v>
      </c>
      <c r="O36" s="47">
        <f t="shared" si="1"/>
        <v>270.86175146637567</v>
      </c>
      <c r="P36" s="9"/>
    </row>
    <row r="37" spans="1:16" ht="15">
      <c r="A37" s="12"/>
      <c r="B37" s="25">
        <v>349</v>
      </c>
      <c r="C37" s="20" t="s">
        <v>77</v>
      </c>
      <c r="D37" s="46">
        <v>70118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70118</v>
      </c>
      <c r="O37" s="47">
        <f t="shared" si="1"/>
        <v>4.782294366389306</v>
      </c>
      <c r="P37" s="9"/>
    </row>
    <row r="38" spans="1:16" ht="15.75">
      <c r="A38" s="29" t="s">
        <v>37</v>
      </c>
      <c r="B38" s="30"/>
      <c r="C38" s="31"/>
      <c r="D38" s="32">
        <f aca="true" t="shared" si="9" ref="D38:M38">SUM(D39:D40)</f>
        <v>29605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29605</v>
      </c>
      <c r="O38" s="45">
        <f t="shared" si="1"/>
        <v>2.0191651889237483</v>
      </c>
      <c r="P38" s="10"/>
    </row>
    <row r="39" spans="1:16" ht="15">
      <c r="A39" s="13"/>
      <c r="B39" s="39">
        <v>351.1</v>
      </c>
      <c r="C39" s="21" t="s">
        <v>47</v>
      </c>
      <c r="D39" s="46">
        <v>2578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2578</v>
      </c>
      <c r="O39" s="47">
        <f t="shared" si="1"/>
        <v>0.1758286727595144</v>
      </c>
      <c r="P39" s="9"/>
    </row>
    <row r="40" spans="1:16" ht="15">
      <c r="A40" s="13"/>
      <c r="B40" s="39">
        <v>359</v>
      </c>
      <c r="C40" s="21" t="s">
        <v>48</v>
      </c>
      <c r="D40" s="46">
        <v>27027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27027</v>
      </c>
      <c r="O40" s="47">
        <f t="shared" si="1"/>
        <v>1.843336516164234</v>
      </c>
      <c r="P40" s="9"/>
    </row>
    <row r="41" spans="1:16" ht="15.75">
      <c r="A41" s="29" t="s">
        <v>3</v>
      </c>
      <c r="B41" s="30"/>
      <c r="C41" s="31"/>
      <c r="D41" s="32">
        <f aca="true" t="shared" si="10" ref="D41:M41">SUM(D42:D48)</f>
        <v>327663</v>
      </c>
      <c r="E41" s="32">
        <f t="shared" si="10"/>
        <v>0</v>
      </c>
      <c r="F41" s="32">
        <f t="shared" si="10"/>
        <v>0</v>
      </c>
      <c r="G41" s="32">
        <f t="shared" si="10"/>
        <v>25873</v>
      </c>
      <c r="H41" s="32">
        <f t="shared" si="10"/>
        <v>0</v>
      </c>
      <c r="I41" s="32">
        <f t="shared" si="10"/>
        <v>940775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1294311</v>
      </c>
      <c r="O41" s="45">
        <f t="shared" si="1"/>
        <v>88.27656527076797</v>
      </c>
      <c r="P41" s="10"/>
    </row>
    <row r="42" spans="1:16" ht="15">
      <c r="A42" s="12"/>
      <c r="B42" s="25">
        <v>361.1</v>
      </c>
      <c r="C42" s="20" t="s">
        <v>49</v>
      </c>
      <c r="D42" s="46">
        <v>34131</v>
      </c>
      <c r="E42" s="46">
        <v>0</v>
      </c>
      <c r="F42" s="46">
        <v>0</v>
      </c>
      <c r="G42" s="46">
        <v>25873</v>
      </c>
      <c r="H42" s="46">
        <v>0</v>
      </c>
      <c r="I42" s="46">
        <v>74198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134202</v>
      </c>
      <c r="O42" s="47">
        <f t="shared" si="1"/>
        <v>9.153048697312782</v>
      </c>
      <c r="P42" s="9"/>
    </row>
    <row r="43" spans="1:16" ht="15">
      <c r="A43" s="12"/>
      <c r="B43" s="25">
        <v>361.4</v>
      </c>
      <c r="C43" s="20" t="s">
        <v>102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820547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11" ref="N43:N48">SUM(D43:M43)</f>
        <v>820547</v>
      </c>
      <c r="O43" s="47">
        <f t="shared" si="1"/>
        <v>55.96419315236666</v>
      </c>
      <c r="P43" s="9"/>
    </row>
    <row r="44" spans="1:16" ht="15">
      <c r="A44" s="12"/>
      <c r="B44" s="25">
        <v>362</v>
      </c>
      <c r="C44" s="20" t="s">
        <v>52</v>
      </c>
      <c r="D44" s="46">
        <v>25831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25831</v>
      </c>
      <c r="O44" s="47">
        <f t="shared" si="1"/>
        <v>1.7617651070795253</v>
      </c>
      <c r="P44" s="9"/>
    </row>
    <row r="45" spans="1:16" ht="15">
      <c r="A45" s="12"/>
      <c r="B45" s="25">
        <v>364</v>
      </c>
      <c r="C45" s="20" t="s">
        <v>103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43412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43412</v>
      </c>
      <c r="O45" s="47">
        <f t="shared" si="1"/>
        <v>2.960851179920884</v>
      </c>
      <c r="P45" s="9"/>
    </row>
    <row r="46" spans="1:16" ht="15">
      <c r="A46" s="12"/>
      <c r="B46" s="25">
        <v>365</v>
      </c>
      <c r="C46" s="20" t="s">
        <v>104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2618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2618</v>
      </c>
      <c r="O46" s="47">
        <f t="shared" si="1"/>
        <v>0.17855681353157823</v>
      </c>
      <c r="P46" s="9"/>
    </row>
    <row r="47" spans="1:16" ht="15">
      <c r="A47" s="12"/>
      <c r="B47" s="25">
        <v>366</v>
      </c>
      <c r="C47" s="20" t="s">
        <v>55</v>
      </c>
      <c r="D47" s="46">
        <v>112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112</v>
      </c>
      <c r="O47" s="47">
        <f t="shared" si="1"/>
        <v>0.0076387941617787475</v>
      </c>
      <c r="P47" s="9"/>
    </row>
    <row r="48" spans="1:16" ht="15">
      <c r="A48" s="12"/>
      <c r="B48" s="25">
        <v>369.9</v>
      </c>
      <c r="C48" s="20" t="s">
        <v>56</v>
      </c>
      <c r="D48" s="46">
        <v>267589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267589</v>
      </c>
      <c r="O48" s="47">
        <f t="shared" si="1"/>
        <v>18.250511526394764</v>
      </c>
      <c r="P48" s="9"/>
    </row>
    <row r="49" spans="1:16" ht="15.75">
      <c r="A49" s="29" t="s">
        <v>38</v>
      </c>
      <c r="B49" s="30"/>
      <c r="C49" s="31"/>
      <c r="D49" s="32">
        <f aca="true" t="shared" si="12" ref="D49:M49">SUM(D50:D51)</f>
        <v>2250000</v>
      </c>
      <c r="E49" s="32">
        <f t="shared" si="12"/>
        <v>0</v>
      </c>
      <c r="F49" s="32">
        <f t="shared" si="12"/>
        <v>0</v>
      </c>
      <c r="G49" s="32">
        <f t="shared" si="12"/>
        <v>696213</v>
      </c>
      <c r="H49" s="32">
        <f t="shared" si="12"/>
        <v>0</v>
      </c>
      <c r="I49" s="32">
        <f t="shared" si="12"/>
        <v>145848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>SUM(D49:M49)</f>
        <v>3092061</v>
      </c>
      <c r="O49" s="45">
        <f t="shared" si="1"/>
        <v>210.8894420952121</v>
      </c>
      <c r="P49" s="9"/>
    </row>
    <row r="50" spans="1:16" ht="15">
      <c r="A50" s="12"/>
      <c r="B50" s="25">
        <v>381</v>
      </c>
      <c r="C50" s="20" t="s">
        <v>57</v>
      </c>
      <c r="D50" s="46">
        <v>0</v>
      </c>
      <c r="E50" s="46">
        <v>0</v>
      </c>
      <c r="F50" s="46">
        <v>0</v>
      </c>
      <c r="G50" s="46">
        <v>696213</v>
      </c>
      <c r="H50" s="46">
        <v>0</v>
      </c>
      <c r="I50" s="46">
        <v>145848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842061</v>
      </c>
      <c r="O50" s="47">
        <f t="shared" si="1"/>
        <v>57.431523666621196</v>
      </c>
      <c r="P50" s="9"/>
    </row>
    <row r="51" spans="1:16" ht="15.75" thickBot="1">
      <c r="A51" s="12"/>
      <c r="B51" s="25">
        <v>384</v>
      </c>
      <c r="C51" s="20" t="s">
        <v>58</v>
      </c>
      <c r="D51" s="46">
        <v>2250000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2250000</v>
      </c>
      <c r="O51" s="47">
        <f t="shared" si="1"/>
        <v>153.45791842859092</v>
      </c>
      <c r="P51" s="9"/>
    </row>
    <row r="52" spans="1:119" ht="16.5" thickBot="1">
      <c r="A52" s="14" t="s">
        <v>45</v>
      </c>
      <c r="B52" s="23"/>
      <c r="C52" s="22"/>
      <c r="D52" s="15">
        <f aca="true" t="shared" si="13" ref="D52:M52">SUM(D5,D14,D23,D31,D38,D41,D49)</f>
        <v>17644829</v>
      </c>
      <c r="E52" s="15">
        <f t="shared" si="13"/>
        <v>0</v>
      </c>
      <c r="F52" s="15">
        <f t="shared" si="13"/>
        <v>0</v>
      </c>
      <c r="G52" s="15">
        <f t="shared" si="13"/>
        <v>4817829</v>
      </c>
      <c r="H52" s="15">
        <f t="shared" si="13"/>
        <v>0</v>
      </c>
      <c r="I52" s="15">
        <f t="shared" si="13"/>
        <v>10235768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>SUM(D52:M52)</f>
        <v>32698426</v>
      </c>
      <c r="O52" s="38">
        <f t="shared" si="1"/>
        <v>2230.147728822807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136</v>
      </c>
      <c r="M54" s="48"/>
      <c r="N54" s="48"/>
      <c r="O54" s="43">
        <v>14662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82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2498553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88781</v>
      </c>
      <c r="N5" s="28">
        <f>SUM(D5:M5)</f>
        <v>2587334</v>
      </c>
      <c r="O5" s="33">
        <f aca="true" t="shared" si="1" ref="O5:O51">(N5/O$53)</f>
        <v>195.84694572704564</v>
      </c>
      <c r="P5" s="6"/>
    </row>
    <row r="6" spans="1:16" ht="15">
      <c r="A6" s="12"/>
      <c r="B6" s="25">
        <v>311</v>
      </c>
      <c r="C6" s="20" t="s">
        <v>2</v>
      </c>
      <c r="D6" s="46">
        <v>924565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88781</v>
      </c>
      <c r="N6" s="46">
        <f>SUM(D6:M6)</f>
        <v>1013346</v>
      </c>
      <c r="O6" s="47">
        <f t="shared" si="1"/>
        <v>76.70471576716373</v>
      </c>
      <c r="P6" s="9"/>
    </row>
    <row r="7" spans="1:16" ht="15">
      <c r="A7" s="12"/>
      <c r="B7" s="25">
        <v>312.1</v>
      </c>
      <c r="C7" s="20" t="s">
        <v>10</v>
      </c>
      <c r="D7" s="46">
        <v>224743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224743</v>
      </c>
      <c r="O7" s="47">
        <f t="shared" si="1"/>
        <v>17.01180834153357</v>
      </c>
      <c r="P7" s="9"/>
    </row>
    <row r="8" spans="1:16" ht="15">
      <c r="A8" s="12"/>
      <c r="B8" s="25">
        <v>314.1</v>
      </c>
      <c r="C8" s="20" t="s">
        <v>11</v>
      </c>
      <c r="D8" s="46">
        <v>894808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894808</v>
      </c>
      <c r="O8" s="47">
        <f t="shared" si="1"/>
        <v>67.73204148058436</v>
      </c>
      <c r="P8" s="9"/>
    </row>
    <row r="9" spans="1:16" ht="15">
      <c r="A9" s="12"/>
      <c r="B9" s="25">
        <v>314.3</v>
      </c>
      <c r="C9" s="20" t="s">
        <v>12</v>
      </c>
      <c r="D9" s="46">
        <v>168796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168796</v>
      </c>
      <c r="O9" s="47">
        <f t="shared" si="1"/>
        <v>12.77692831731133</v>
      </c>
      <c r="P9" s="9"/>
    </row>
    <row r="10" spans="1:16" ht="15">
      <c r="A10" s="12"/>
      <c r="B10" s="25">
        <v>314.4</v>
      </c>
      <c r="C10" s="20" t="s">
        <v>13</v>
      </c>
      <c r="D10" s="46">
        <v>37390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37390</v>
      </c>
      <c r="O10" s="47">
        <f t="shared" si="1"/>
        <v>2.8302172432064188</v>
      </c>
      <c r="P10" s="9"/>
    </row>
    <row r="11" spans="1:16" ht="15">
      <c r="A11" s="12"/>
      <c r="B11" s="25">
        <v>314.8</v>
      </c>
      <c r="C11" s="20" t="s">
        <v>14</v>
      </c>
      <c r="D11" s="46">
        <v>12053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12053</v>
      </c>
      <c r="O11" s="47">
        <f t="shared" si="1"/>
        <v>0.9123457724623419</v>
      </c>
      <c r="P11" s="9"/>
    </row>
    <row r="12" spans="1:16" ht="15">
      <c r="A12" s="12"/>
      <c r="B12" s="25">
        <v>315</v>
      </c>
      <c r="C12" s="20" t="s">
        <v>93</v>
      </c>
      <c r="D12" s="46">
        <v>219796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219796</v>
      </c>
      <c r="O12" s="47">
        <f t="shared" si="1"/>
        <v>16.637347664824766</v>
      </c>
      <c r="P12" s="9"/>
    </row>
    <row r="13" spans="1:16" ht="15">
      <c r="A13" s="12"/>
      <c r="B13" s="25">
        <v>316</v>
      </c>
      <c r="C13" s="20" t="s">
        <v>94</v>
      </c>
      <c r="D13" s="46">
        <v>16402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16402</v>
      </c>
      <c r="O13" s="47">
        <f t="shared" si="1"/>
        <v>1.241541139959125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SUM(D15:D21)</f>
        <v>1431927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644749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3">SUM(D14:M14)</f>
        <v>2076676</v>
      </c>
      <c r="O14" s="45">
        <f t="shared" si="1"/>
        <v>157.19294527287866</v>
      </c>
      <c r="P14" s="10"/>
    </row>
    <row r="15" spans="1:16" ht="15">
      <c r="A15" s="12"/>
      <c r="B15" s="25">
        <v>322</v>
      </c>
      <c r="C15" s="20" t="s">
        <v>0</v>
      </c>
      <c r="D15" s="46">
        <v>78084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78084</v>
      </c>
      <c r="O15" s="47">
        <f t="shared" si="1"/>
        <v>5.9105291045341</v>
      </c>
      <c r="P15" s="9"/>
    </row>
    <row r="16" spans="1:16" ht="15">
      <c r="A16" s="12"/>
      <c r="B16" s="25">
        <v>323.1</v>
      </c>
      <c r="C16" s="20" t="s">
        <v>18</v>
      </c>
      <c r="D16" s="46">
        <v>639183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639183</v>
      </c>
      <c r="O16" s="47">
        <f t="shared" si="1"/>
        <v>48.38263568238589</v>
      </c>
      <c r="P16" s="9"/>
    </row>
    <row r="17" spans="1:16" ht="15">
      <c r="A17" s="12"/>
      <c r="B17" s="25">
        <v>323.4</v>
      </c>
      <c r="C17" s="20" t="s">
        <v>19</v>
      </c>
      <c r="D17" s="46">
        <v>38718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38718</v>
      </c>
      <c r="O17" s="47">
        <f t="shared" si="1"/>
        <v>2.9307395352357886</v>
      </c>
      <c r="P17" s="9"/>
    </row>
    <row r="18" spans="1:16" ht="15">
      <c r="A18" s="12"/>
      <c r="B18" s="25">
        <v>323.7</v>
      </c>
      <c r="C18" s="20" t="s">
        <v>20</v>
      </c>
      <c r="D18" s="46">
        <v>56226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56226</v>
      </c>
      <c r="O18" s="47">
        <f t="shared" si="1"/>
        <v>4.255998788888048</v>
      </c>
      <c r="P18" s="9"/>
    </row>
    <row r="19" spans="1:16" ht="15">
      <c r="A19" s="12"/>
      <c r="B19" s="25">
        <v>324.22</v>
      </c>
      <c r="C19" s="20" t="s">
        <v>21</v>
      </c>
      <c r="D19" s="46">
        <v>66840</v>
      </c>
      <c r="E19" s="46">
        <v>0</v>
      </c>
      <c r="F19" s="46">
        <v>0</v>
      </c>
      <c r="G19" s="46">
        <v>0</v>
      </c>
      <c r="H19" s="46">
        <v>0</v>
      </c>
      <c r="I19" s="46">
        <v>641311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708151</v>
      </c>
      <c r="O19" s="47">
        <f t="shared" si="1"/>
        <v>53.60313375217622</v>
      </c>
      <c r="P19" s="9"/>
    </row>
    <row r="20" spans="1:16" ht="15">
      <c r="A20" s="12"/>
      <c r="B20" s="25">
        <v>324.32</v>
      </c>
      <c r="C20" s="20" t="s">
        <v>22</v>
      </c>
      <c r="D20" s="46">
        <v>536030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536030</v>
      </c>
      <c r="O20" s="47">
        <f t="shared" si="1"/>
        <v>40.57452123230641</v>
      </c>
      <c r="P20" s="9"/>
    </row>
    <row r="21" spans="1:16" ht="15">
      <c r="A21" s="12"/>
      <c r="B21" s="25">
        <v>329</v>
      </c>
      <c r="C21" s="20" t="s">
        <v>23</v>
      </c>
      <c r="D21" s="46">
        <v>16846</v>
      </c>
      <c r="E21" s="46">
        <v>0</v>
      </c>
      <c r="F21" s="46">
        <v>0</v>
      </c>
      <c r="G21" s="46">
        <v>0</v>
      </c>
      <c r="H21" s="46">
        <v>0</v>
      </c>
      <c r="I21" s="46">
        <v>3438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20284</v>
      </c>
      <c r="O21" s="47">
        <f t="shared" si="1"/>
        <v>1.5353871773522065</v>
      </c>
      <c r="P21" s="9"/>
    </row>
    <row r="22" spans="1:16" ht="15.75">
      <c r="A22" s="29" t="s">
        <v>24</v>
      </c>
      <c r="B22" s="30"/>
      <c r="C22" s="31"/>
      <c r="D22" s="32">
        <f aca="true" t="shared" si="5" ref="D22:M22">SUM(D23:D29)</f>
        <v>12042368</v>
      </c>
      <c r="E22" s="32">
        <f t="shared" si="5"/>
        <v>0</v>
      </c>
      <c r="F22" s="32">
        <f t="shared" si="5"/>
        <v>0</v>
      </c>
      <c r="G22" s="32">
        <f t="shared" si="5"/>
        <v>1552805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13595173</v>
      </c>
      <c r="O22" s="45">
        <f t="shared" si="1"/>
        <v>1029.0797819998486</v>
      </c>
      <c r="P22" s="10"/>
    </row>
    <row r="23" spans="1:16" ht="15">
      <c r="A23" s="12"/>
      <c r="B23" s="25">
        <v>331.49</v>
      </c>
      <c r="C23" s="20" t="s">
        <v>125</v>
      </c>
      <c r="D23" s="46">
        <v>8764452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8764452</v>
      </c>
      <c r="O23" s="47">
        <f t="shared" si="1"/>
        <v>663.420785708879</v>
      </c>
      <c r="P23" s="9"/>
    </row>
    <row r="24" spans="1:16" ht="15">
      <c r="A24" s="12"/>
      <c r="B24" s="25">
        <v>334.69</v>
      </c>
      <c r="C24" s="20" t="s">
        <v>129</v>
      </c>
      <c r="D24" s="46">
        <v>659238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659238</v>
      </c>
      <c r="O24" s="47">
        <f t="shared" si="1"/>
        <v>49.90068881992279</v>
      </c>
      <c r="P24" s="9"/>
    </row>
    <row r="25" spans="1:16" ht="15">
      <c r="A25" s="12"/>
      <c r="B25" s="25">
        <v>334.7</v>
      </c>
      <c r="C25" s="20" t="s">
        <v>26</v>
      </c>
      <c r="D25" s="46">
        <v>133038</v>
      </c>
      <c r="E25" s="46">
        <v>0</v>
      </c>
      <c r="F25" s="46">
        <v>0</v>
      </c>
      <c r="G25" s="46">
        <v>18675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151713</v>
      </c>
      <c r="O25" s="47">
        <f t="shared" si="1"/>
        <v>11.483839224888351</v>
      </c>
      <c r="P25" s="9"/>
    </row>
    <row r="26" spans="1:16" ht="15">
      <c r="A26" s="12"/>
      <c r="B26" s="25">
        <v>335.12</v>
      </c>
      <c r="C26" s="20" t="s">
        <v>95</v>
      </c>
      <c r="D26" s="46">
        <v>831129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831129</v>
      </c>
      <c r="O26" s="47">
        <f t="shared" si="1"/>
        <v>62.91189160548028</v>
      </c>
      <c r="P26" s="9"/>
    </row>
    <row r="27" spans="1:16" ht="15">
      <c r="A27" s="12"/>
      <c r="B27" s="25">
        <v>335.14</v>
      </c>
      <c r="C27" s="20" t="s">
        <v>96</v>
      </c>
      <c r="D27" s="46">
        <v>742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742</v>
      </c>
      <c r="O27" s="47">
        <f t="shared" si="1"/>
        <v>0.056165316781469986</v>
      </c>
      <c r="P27" s="9"/>
    </row>
    <row r="28" spans="1:16" ht="15">
      <c r="A28" s="12"/>
      <c r="B28" s="25">
        <v>335.15</v>
      </c>
      <c r="C28" s="20" t="s">
        <v>97</v>
      </c>
      <c r="D28" s="46">
        <v>3688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3688</v>
      </c>
      <c r="O28" s="47">
        <f t="shared" si="1"/>
        <v>0.27916130497312847</v>
      </c>
      <c r="P28" s="9"/>
    </row>
    <row r="29" spans="1:16" ht="15">
      <c r="A29" s="12"/>
      <c r="B29" s="25">
        <v>335.18</v>
      </c>
      <c r="C29" s="20" t="s">
        <v>98</v>
      </c>
      <c r="D29" s="46">
        <v>1650081</v>
      </c>
      <c r="E29" s="46">
        <v>0</v>
      </c>
      <c r="F29" s="46">
        <v>0</v>
      </c>
      <c r="G29" s="46">
        <v>1534130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3184211</v>
      </c>
      <c r="O29" s="47">
        <f t="shared" si="1"/>
        <v>241.02725001892364</v>
      </c>
      <c r="P29" s="9"/>
    </row>
    <row r="30" spans="1:16" ht="15.75">
      <c r="A30" s="29" t="s">
        <v>36</v>
      </c>
      <c r="B30" s="30"/>
      <c r="C30" s="31"/>
      <c r="D30" s="32">
        <f aca="true" t="shared" si="7" ref="D30:M30">SUM(D31:D36)</f>
        <v>218070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5307904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5525974</v>
      </c>
      <c r="O30" s="45">
        <f t="shared" si="1"/>
        <v>418.28582242071</v>
      </c>
      <c r="P30" s="10"/>
    </row>
    <row r="31" spans="1:16" ht="15">
      <c r="A31" s="12"/>
      <c r="B31" s="25">
        <v>341.9</v>
      </c>
      <c r="C31" s="20" t="s">
        <v>121</v>
      </c>
      <c r="D31" s="46">
        <v>12933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8" ref="N31:N36">SUM(D31:M31)</f>
        <v>12933</v>
      </c>
      <c r="O31" s="47">
        <f t="shared" si="1"/>
        <v>0.9789569298312013</v>
      </c>
      <c r="P31" s="9"/>
    </row>
    <row r="32" spans="1:16" ht="15">
      <c r="A32" s="12"/>
      <c r="B32" s="25">
        <v>342.2</v>
      </c>
      <c r="C32" s="20" t="s">
        <v>40</v>
      </c>
      <c r="D32" s="46">
        <v>139787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139787</v>
      </c>
      <c r="O32" s="47">
        <f t="shared" si="1"/>
        <v>10.581106653546287</v>
      </c>
      <c r="P32" s="9"/>
    </row>
    <row r="33" spans="1:16" ht="15">
      <c r="A33" s="12"/>
      <c r="B33" s="25">
        <v>343.3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2054859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2054859</v>
      </c>
      <c r="O33" s="47">
        <f t="shared" si="1"/>
        <v>155.54151843161003</v>
      </c>
      <c r="P33" s="9"/>
    </row>
    <row r="34" spans="1:16" ht="15">
      <c r="A34" s="12"/>
      <c r="B34" s="25">
        <v>343.4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429969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429969</v>
      </c>
      <c r="O34" s="47">
        <f t="shared" si="1"/>
        <v>32.54628718492166</v>
      </c>
      <c r="P34" s="9"/>
    </row>
    <row r="35" spans="1:16" ht="15">
      <c r="A35" s="12"/>
      <c r="B35" s="25">
        <v>343.5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2823076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2823076</v>
      </c>
      <c r="O35" s="47">
        <f t="shared" si="1"/>
        <v>213.69131784119296</v>
      </c>
      <c r="P35" s="9"/>
    </row>
    <row r="36" spans="1:16" ht="15">
      <c r="A36" s="12"/>
      <c r="B36" s="25">
        <v>349</v>
      </c>
      <c r="C36" s="20" t="s">
        <v>77</v>
      </c>
      <c r="D36" s="46">
        <v>65350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65350</v>
      </c>
      <c r="O36" s="47">
        <f t="shared" si="1"/>
        <v>4.946635379607902</v>
      </c>
      <c r="P36" s="9"/>
    </row>
    <row r="37" spans="1:16" ht="15.75">
      <c r="A37" s="29" t="s">
        <v>37</v>
      </c>
      <c r="B37" s="30"/>
      <c r="C37" s="31"/>
      <c r="D37" s="32">
        <f aca="true" t="shared" si="9" ref="D37:M37">SUM(D38:D39)</f>
        <v>11045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>SUM(D37:M37)</f>
        <v>11045</v>
      </c>
      <c r="O37" s="45">
        <f t="shared" si="1"/>
        <v>0.8360457194761941</v>
      </c>
      <c r="P37" s="10"/>
    </row>
    <row r="38" spans="1:16" ht="15">
      <c r="A38" s="13"/>
      <c r="B38" s="39">
        <v>351.1</v>
      </c>
      <c r="C38" s="21" t="s">
        <v>47</v>
      </c>
      <c r="D38" s="46">
        <v>4247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4247</v>
      </c>
      <c r="O38" s="47">
        <f t="shared" si="1"/>
        <v>0.3214745288017561</v>
      </c>
      <c r="P38" s="9"/>
    </row>
    <row r="39" spans="1:16" ht="15">
      <c r="A39" s="13"/>
      <c r="B39" s="39">
        <v>359</v>
      </c>
      <c r="C39" s="21" t="s">
        <v>48</v>
      </c>
      <c r="D39" s="46">
        <v>6798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6798</v>
      </c>
      <c r="O39" s="47">
        <f t="shared" si="1"/>
        <v>0.514571190674438</v>
      </c>
      <c r="P39" s="9"/>
    </row>
    <row r="40" spans="1:16" ht="15.75">
      <c r="A40" s="29" t="s">
        <v>3</v>
      </c>
      <c r="B40" s="30"/>
      <c r="C40" s="31"/>
      <c r="D40" s="32">
        <f aca="true" t="shared" si="10" ref="D40:M40">SUM(D41:D47)</f>
        <v>242965</v>
      </c>
      <c r="E40" s="32">
        <f t="shared" si="10"/>
        <v>0</v>
      </c>
      <c r="F40" s="32">
        <f t="shared" si="10"/>
        <v>0</v>
      </c>
      <c r="G40" s="32">
        <f t="shared" si="10"/>
        <v>49137</v>
      </c>
      <c r="H40" s="32">
        <f t="shared" si="10"/>
        <v>0</v>
      </c>
      <c r="I40" s="32">
        <f t="shared" si="10"/>
        <v>503682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>SUM(D40:M40)</f>
        <v>795784</v>
      </c>
      <c r="O40" s="45">
        <f t="shared" si="1"/>
        <v>60.23646960865945</v>
      </c>
      <c r="P40" s="10"/>
    </row>
    <row r="41" spans="1:16" ht="15">
      <c r="A41" s="12"/>
      <c r="B41" s="25">
        <v>361.1</v>
      </c>
      <c r="C41" s="20" t="s">
        <v>49</v>
      </c>
      <c r="D41" s="46">
        <v>72226</v>
      </c>
      <c r="E41" s="46">
        <v>0</v>
      </c>
      <c r="F41" s="46">
        <v>0</v>
      </c>
      <c r="G41" s="46">
        <v>49137</v>
      </c>
      <c r="H41" s="46">
        <v>0</v>
      </c>
      <c r="I41" s="46">
        <v>162326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283689</v>
      </c>
      <c r="O41" s="47">
        <f t="shared" si="1"/>
        <v>21.473696162289002</v>
      </c>
      <c r="P41" s="9"/>
    </row>
    <row r="42" spans="1:16" ht="15">
      <c r="A42" s="12"/>
      <c r="B42" s="25">
        <v>361.4</v>
      </c>
      <c r="C42" s="20" t="s">
        <v>102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343910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11" ref="N42:N47">SUM(D42:M42)</f>
        <v>343910</v>
      </c>
      <c r="O42" s="47">
        <f t="shared" si="1"/>
        <v>26.032094466732268</v>
      </c>
      <c r="P42" s="9"/>
    </row>
    <row r="43" spans="1:16" ht="15">
      <c r="A43" s="12"/>
      <c r="B43" s="25">
        <v>362</v>
      </c>
      <c r="C43" s="20" t="s">
        <v>52</v>
      </c>
      <c r="D43" s="46">
        <v>47598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47598</v>
      </c>
      <c r="O43" s="47">
        <f t="shared" si="1"/>
        <v>3.6029066686851867</v>
      </c>
      <c r="P43" s="9"/>
    </row>
    <row r="44" spans="1:16" ht="15">
      <c r="A44" s="12"/>
      <c r="B44" s="25">
        <v>364</v>
      </c>
      <c r="C44" s="20" t="s">
        <v>103</v>
      </c>
      <c r="D44" s="46">
        <v>435</v>
      </c>
      <c r="E44" s="46">
        <v>0</v>
      </c>
      <c r="F44" s="46">
        <v>0</v>
      </c>
      <c r="G44" s="46">
        <v>0</v>
      </c>
      <c r="H44" s="46">
        <v>0</v>
      </c>
      <c r="I44" s="46">
        <v>-2899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-2464</v>
      </c>
      <c r="O44" s="47">
        <f t="shared" si="1"/>
        <v>-0.186511240632806</v>
      </c>
      <c r="P44" s="9"/>
    </row>
    <row r="45" spans="1:16" ht="15">
      <c r="A45" s="12"/>
      <c r="B45" s="25">
        <v>365</v>
      </c>
      <c r="C45" s="20" t="s">
        <v>104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345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345</v>
      </c>
      <c r="O45" s="47">
        <f t="shared" si="1"/>
        <v>0.02611460146847324</v>
      </c>
      <c r="P45" s="9"/>
    </row>
    <row r="46" spans="1:16" ht="15">
      <c r="A46" s="12"/>
      <c r="B46" s="25">
        <v>366</v>
      </c>
      <c r="C46" s="20" t="s">
        <v>55</v>
      </c>
      <c r="D46" s="46">
        <v>60352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60352</v>
      </c>
      <c r="O46" s="47">
        <f t="shared" si="1"/>
        <v>4.568314283551586</v>
      </c>
      <c r="P46" s="9"/>
    </row>
    <row r="47" spans="1:16" ht="15">
      <c r="A47" s="12"/>
      <c r="B47" s="25">
        <v>369.9</v>
      </c>
      <c r="C47" s="20" t="s">
        <v>56</v>
      </c>
      <c r="D47" s="46">
        <v>62354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62354</v>
      </c>
      <c r="O47" s="47">
        <f t="shared" si="1"/>
        <v>4.719854666565741</v>
      </c>
      <c r="P47" s="9"/>
    </row>
    <row r="48" spans="1:16" ht="15.75">
      <c r="A48" s="29" t="s">
        <v>38</v>
      </c>
      <c r="B48" s="30"/>
      <c r="C48" s="31"/>
      <c r="D48" s="32">
        <f aca="true" t="shared" si="12" ref="D48:M48">SUM(D49:D50)</f>
        <v>8250000</v>
      </c>
      <c r="E48" s="32">
        <f t="shared" si="12"/>
        <v>0</v>
      </c>
      <c r="F48" s="32">
        <f t="shared" si="12"/>
        <v>0</v>
      </c>
      <c r="G48" s="32">
        <f t="shared" si="12"/>
        <v>200000</v>
      </c>
      <c r="H48" s="32">
        <f t="shared" si="12"/>
        <v>0</v>
      </c>
      <c r="I48" s="32">
        <f t="shared" si="12"/>
        <v>8065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>SUM(D48:M48)</f>
        <v>8458065</v>
      </c>
      <c r="O48" s="45">
        <f t="shared" si="1"/>
        <v>640.2289758534555</v>
      </c>
      <c r="P48" s="9"/>
    </row>
    <row r="49" spans="1:16" ht="15">
      <c r="A49" s="12"/>
      <c r="B49" s="25">
        <v>381</v>
      </c>
      <c r="C49" s="20" t="s">
        <v>57</v>
      </c>
      <c r="D49" s="46">
        <v>0</v>
      </c>
      <c r="E49" s="46">
        <v>0</v>
      </c>
      <c r="F49" s="46">
        <v>0</v>
      </c>
      <c r="G49" s="46">
        <v>200000</v>
      </c>
      <c r="H49" s="46">
        <v>0</v>
      </c>
      <c r="I49" s="46">
        <v>8065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208065</v>
      </c>
      <c r="O49" s="47">
        <f t="shared" si="1"/>
        <v>15.749375520399667</v>
      </c>
      <c r="P49" s="9"/>
    </row>
    <row r="50" spans="1:16" ht="15.75" thickBot="1">
      <c r="A50" s="12"/>
      <c r="B50" s="25">
        <v>384</v>
      </c>
      <c r="C50" s="20" t="s">
        <v>58</v>
      </c>
      <c r="D50" s="46">
        <v>8250000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8250000</v>
      </c>
      <c r="O50" s="47">
        <f t="shared" si="1"/>
        <v>624.4796003330558</v>
      </c>
      <c r="P50" s="9"/>
    </row>
    <row r="51" spans="1:119" ht="16.5" thickBot="1">
      <c r="A51" s="14" t="s">
        <v>45</v>
      </c>
      <c r="B51" s="23"/>
      <c r="C51" s="22"/>
      <c r="D51" s="15">
        <f aca="true" t="shared" si="13" ref="D51:M51">SUM(D5,D14,D22,D30,D37,D40,D48)</f>
        <v>24694928</v>
      </c>
      <c r="E51" s="15">
        <f t="shared" si="13"/>
        <v>0</v>
      </c>
      <c r="F51" s="15">
        <f t="shared" si="13"/>
        <v>0</v>
      </c>
      <c r="G51" s="15">
        <f t="shared" si="13"/>
        <v>1801942</v>
      </c>
      <c r="H51" s="15">
        <f t="shared" si="13"/>
        <v>0</v>
      </c>
      <c r="I51" s="15">
        <f t="shared" si="13"/>
        <v>6464400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88781</v>
      </c>
      <c r="N51" s="15">
        <f>SUM(D51:M51)</f>
        <v>33050051</v>
      </c>
      <c r="O51" s="38">
        <f t="shared" si="1"/>
        <v>2501.706986602074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132</v>
      </c>
      <c r="M53" s="48"/>
      <c r="N53" s="48"/>
      <c r="O53" s="43">
        <v>13211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82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3026253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48119</v>
      </c>
      <c r="N5" s="28">
        <f>SUM(D5:M5)</f>
        <v>3074372</v>
      </c>
      <c r="O5" s="33">
        <f aca="true" t="shared" si="1" ref="O5:O51">(N5/O$53)</f>
        <v>193.90551876379692</v>
      </c>
      <c r="P5" s="6"/>
    </row>
    <row r="6" spans="1:16" ht="15">
      <c r="A6" s="12"/>
      <c r="B6" s="25">
        <v>311</v>
      </c>
      <c r="C6" s="20" t="s">
        <v>2</v>
      </c>
      <c r="D6" s="46">
        <v>1027827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48119</v>
      </c>
      <c r="N6" s="46">
        <f>SUM(D6:M6)</f>
        <v>1075946</v>
      </c>
      <c r="O6" s="47">
        <f t="shared" si="1"/>
        <v>67.86162093976664</v>
      </c>
      <c r="P6" s="9"/>
    </row>
    <row r="7" spans="1:16" ht="15">
      <c r="A7" s="12"/>
      <c r="B7" s="25">
        <v>312.1</v>
      </c>
      <c r="C7" s="20" t="s">
        <v>10</v>
      </c>
      <c r="D7" s="46">
        <v>221307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221307</v>
      </c>
      <c r="O7" s="47">
        <f t="shared" si="1"/>
        <v>13.95818353831599</v>
      </c>
      <c r="P7" s="9"/>
    </row>
    <row r="8" spans="1:16" ht="15">
      <c r="A8" s="12"/>
      <c r="B8" s="25">
        <v>314.1</v>
      </c>
      <c r="C8" s="20" t="s">
        <v>11</v>
      </c>
      <c r="D8" s="46">
        <v>1146469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1146469</v>
      </c>
      <c r="O8" s="47">
        <f t="shared" si="1"/>
        <v>72.30961841690319</v>
      </c>
      <c r="P8" s="9"/>
    </row>
    <row r="9" spans="1:16" ht="15">
      <c r="A9" s="12"/>
      <c r="B9" s="25">
        <v>314.3</v>
      </c>
      <c r="C9" s="20" t="s">
        <v>12</v>
      </c>
      <c r="D9" s="46">
        <v>226681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226681</v>
      </c>
      <c r="O9" s="47">
        <f t="shared" si="1"/>
        <v>14.297130242825608</v>
      </c>
      <c r="P9" s="9"/>
    </row>
    <row r="10" spans="1:16" ht="15">
      <c r="A10" s="12"/>
      <c r="B10" s="25">
        <v>314.4</v>
      </c>
      <c r="C10" s="20" t="s">
        <v>13</v>
      </c>
      <c r="D10" s="46">
        <v>46428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46428</v>
      </c>
      <c r="O10" s="47">
        <f t="shared" si="1"/>
        <v>2.928287606433302</v>
      </c>
      <c r="P10" s="9"/>
    </row>
    <row r="11" spans="1:16" ht="15">
      <c r="A11" s="12"/>
      <c r="B11" s="25">
        <v>314.8</v>
      </c>
      <c r="C11" s="20" t="s">
        <v>14</v>
      </c>
      <c r="D11" s="46">
        <v>9000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9000</v>
      </c>
      <c r="O11" s="47">
        <f t="shared" si="1"/>
        <v>0.5676442762535477</v>
      </c>
      <c r="P11" s="9"/>
    </row>
    <row r="12" spans="1:16" ht="15">
      <c r="A12" s="12"/>
      <c r="B12" s="25">
        <v>315</v>
      </c>
      <c r="C12" s="20" t="s">
        <v>93</v>
      </c>
      <c r="D12" s="46">
        <v>328751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328751</v>
      </c>
      <c r="O12" s="47">
        <f t="shared" si="1"/>
        <v>20.734847051403342</v>
      </c>
      <c r="P12" s="9"/>
    </row>
    <row r="13" spans="1:16" ht="15">
      <c r="A13" s="12"/>
      <c r="B13" s="25">
        <v>316</v>
      </c>
      <c r="C13" s="20" t="s">
        <v>94</v>
      </c>
      <c r="D13" s="46">
        <v>19790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19790</v>
      </c>
      <c r="O13" s="47">
        <f t="shared" si="1"/>
        <v>1.248186691895301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SUM(D15:D21)</f>
        <v>1453570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535329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2">SUM(D14:M14)</f>
        <v>1988899</v>
      </c>
      <c r="O14" s="45">
        <f t="shared" si="1"/>
        <v>125.44301482182277</v>
      </c>
      <c r="P14" s="10"/>
    </row>
    <row r="15" spans="1:16" ht="15">
      <c r="A15" s="12"/>
      <c r="B15" s="25">
        <v>322</v>
      </c>
      <c r="C15" s="20" t="s">
        <v>0</v>
      </c>
      <c r="D15" s="46">
        <v>21556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21556</v>
      </c>
      <c r="O15" s="47">
        <f t="shared" si="1"/>
        <v>1.3595711132134973</v>
      </c>
      <c r="P15" s="9"/>
    </row>
    <row r="16" spans="1:16" ht="15">
      <c r="A16" s="12"/>
      <c r="B16" s="25">
        <v>323.1</v>
      </c>
      <c r="C16" s="20" t="s">
        <v>18</v>
      </c>
      <c r="D16" s="46">
        <v>826133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826133</v>
      </c>
      <c r="O16" s="47">
        <f t="shared" si="1"/>
        <v>52.10551876379691</v>
      </c>
      <c r="P16" s="9"/>
    </row>
    <row r="17" spans="1:16" ht="15">
      <c r="A17" s="12"/>
      <c r="B17" s="25">
        <v>323.4</v>
      </c>
      <c r="C17" s="20" t="s">
        <v>19</v>
      </c>
      <c r="D17" s="46">
        <v>50315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50315</v>
      </c>
      <c r="O17" s="47">
        <f t="shared" si="1"/>
        <v>3.173446862188584</v>
      </c>
      <c r="P17" s="9"/>
    </row>
    <row r="18" spans="1:16" ht="15">
      <c r="A18" s="12"/>
      <c r="B18" s="25">
        <v>323.7</v>
      </c>
      <c r="C18" s="20" t="s">
        <v>20</v>
      </c>
      <c r="D18" s="46">
        <v>63422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63422</v>
      </c>
      <c r="O18" s="47">
        <f t="shared" si="1"/>
        <v>4.0001261431725</v>
      </c>
      <c r="P18" s="9"/>
    </row>
    <row r="19" spans="1:16" ht="15">
      <c r="A19" s="12"/>
      <c r="B19" s="25">
        <v>324.22</v>
      </c>
      <c r="C19" s="20" t="s">
        <v>21</v>
      </c>
      <c r="D19" s="46">
        <v>98581</v>
      </c>
      <c r="E19" s="46">
        <v>0</v>
      </c>
      <c r="F19" s="46">
        <v>0</v>
      </c>
      <c r="G19" s="46">
        <v>0</v>
      </c>
      <c r="H19" s="46">
        <v>0</v>
      </c>
      <c r="I19" s="46">
        <v>509987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608568</v>
      </c>
      <c r="O19" s="47">
        <f t="shared" si="1"/>
        <v>38.383349101229896</v>
      </c>
      <c r="P19" s="9"/>
    </row>
    <row r="20" spans="1:16" ht="15">
      <c r="A20" s="12"/>
      <c r="B20" s="25">
        <v>324.32</v>
      </c>
      <c r="C20" s="20" t="s">
        <v>22</v>
      </c>
      <c r="D20" s="46">
        <v>383852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383852</v>
      </c>
      <c r="O20" s="47">
        <f t="shared" si="1"/>
        <v>24.210154525386315</v>
      </c>
      <c r="P20" s="9"/>
    </row>
    <row r="21" spans="1:16" ht="15">
      <c r="A21" s="12"/>
      <c r="B21" s="25">
        <v>329</v>
      </c>
      <c r="C21" s="20" t="s">
        <v>23</v>
      </c>
      <c r="D21" s="46">
        <v>9711</v>
      </c>
      <c r="E21" s="46">
        <v>0</v>
      </c>
      <c r="F21" s="46">
        <v>0</v>
      </c>
      <c r="G21" s="46">
        <v>0</v>
      </c>
      <c r="H21" s="46">
        <v>0</v>
      </c>
      <c r="I21" s="46">
        <v>25342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35053</v>
      </c>
      <c r="O21" s="47">
        <f t="shared" si="1"/>
        <v>2.210848312835068</v>
      </c>
      <c r="P21" s="9"/>
    </row>
    <row r="22" spans="1:16" ht="15.75">
      <c r="A22" s="29" t="s">
        <v>24</v>
      </c>
      <c r="B22" s="30"/>
      <c r="C22" s="31"/>
      <c r="D22" s="32">
        <f aca="true" t="shared" si="5" ref="D22:M22">SUM(D23:D29)</f>
        <v>2350917</v>
      </c>
      <c r="E22" s="32">
        <f t="shared" si="5"/>
        <v>0</v>
      </c>
      <c r="F22" s="32">
        <f t="shared" si="5"/>
        <v>0</v>
      </c>
      <c r="G22" s="32">
        <f t="shared" si="5"/>
        <v>1530729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3881646</v>
      </c>
      <c r="O22" s="45">
        <f t="shared" si="1"/>
        <v>244.82157048249763</v>
      </c>
      <c r="P22" s="10"/>
    </row>
    <row r="23" spans="1:16" ht="15">
      <c r="A23" s="12"/>
      <c r="B23" s="25">
        <v>334.69</v>
      </c>
      <c r="C23" s="20" t="s">
        <v>129</v>
      </c>
      <c r="D23" s="46">
        <v>53070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53070</v>
      </c>
      <c r="O23" s="47">
        <f t="shared" si="1"/>
        <v>3.34720908230842</v>
      </c>
      <c r="P23" s="9"/>
    </row>
    <row r="24" spans="1:16" ht="15">
      <c r="A24" s="12"/>
      <c r="B24" s="25">
        <v>334.7</v>
      </c>
      <c r="C24" s="20" t="s">
        <v>26</v>
      </c>
      <c r="D24" s="46">
        <v>7175</v>
      </c>
      <c r="E24" s="46">
        <v>0</v>
      </c>
      <c r="F24" s="46">
        <v>0</v>
      </c>
      <c r="G24" s="46">
        <v>135421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142596</v>
      </c>
      <c r="O24" s="47">
        <f t="shared" si="1"/>
        <v>8.99375591296121</v>
      </c>
      <c r="P24" s="9"/>
    </row>
    <row r="25" spans="1:16" ht="15">
      <c r="A25" s="12"/>
      <c r="B25" s="25">
        <v>335.12</v>
      </c>
      <c r="C25" s="20" t="s">
        <v>95</v>
      </c>
      <c r="D25" s="46">
        <v>793819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793819</v>
      </c>
      <c r="O25" s="47">
        <f t="shared" si="1"/>
        <v>50.06742352570167</v>
      </c>
      <c r="P25" s="9"/>
    </row>
    <row r="26" spans="1:16" ht="15">
      <c r="A26" s="12"/>
      <c r="B26" s="25">
        <v>335.13</v>
      </c>
      <c r="C26" s="20" t="s">
        <v>120</v>
      </c>
      <c r="D26" s="46">
        <v>992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992</v>
      </c>
      <c r="O26" s="47">
        <f t="shared" si="1"/>
        <v>0.06256701356039104</v>
      </c>
      <c r="P26" s="9"/>
    </row>
    <row r="27" spans="1:16" ht="15">
      <c r="A27" s="12"/>
      <c r="B27" s="25">
        <v>335.14</v>
      </c>
      <c r="C27" s="20" t="s">
        <v>96</v>
      </c>
      <c r="D27" s="46">
        <v>1580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1580</v>
      </c>
      <c r="O27" s="47">
        <f t="shared" si="1"/>
        <v>0.09965310627562284</v>
      </c>
      <c r="P27" s="9"/>
    </row>
    <row r="28" spans="1:16" ht="15">
      <c r="A28" s="12"/>
      <c r="B28" s="25">
        <v>335.15</v>
      </c>
      <c r="C28" s="20" t="s">
        <v>97</v>
      </c>
      <c r="D28" s="46">
        <v>2732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2732</v>
      </c>
      <c r="O28" s="47">
        <f t="shared" si="1"/>
        <v>0.17231157363607694</v>
      </c>
      <c r="P28" s="9"/>
    </row>
    <row r="29" spans="1:16" ht="15">
      <c r="A29" s="12"/>
      <c r="B29" s="25">
        <v>335.18</v>
      </c>
      <c r="C29" s="20" t="s">
        <v>98</v>
      </c>
      <c r="D29" s="46">
        <v>1491549</v>
      </c>
      <c r="E29" s="46">
        <v>0</v>
      </c>
      <c r="F29" s="46">
        <v>0</v>
      </c>
      <c r="G29" s="46">
        <v>1395308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2886857</v>
      </c>
      <c r="O29" s="47">
        <f t="shared" si="1"/>
        <v>182.07865026805425</v>
      </c>
      <c r="P29" s="9"/>
    </row>
    <row r="30" spans="1:16" ht="15.75">
      <c r="A30" s="29" t="s">
        <v>36</v>
      </c>
      <c r="B30" s="30"/>
      <c r="C30" s="31"/>
      <c r="D30" s="32">
        <f aca="true" t="shared" si="7" ref="D30:M30">SUM(D31:D37)</f>
        <v>200654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7339697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7540351</v>
      </c>
      <c r="O30" s="45">
        <f t="shared" si="1"/>
        <v>475.5818984547461</v>
      </c>
      <c r="P30" s="10"/>
    </row>
    <row r="31" spans="1:16" ht="15">
      <c r="A31" s="12"/>
      <c r="B31" s="25">
        <v>341.1</v>
      </c>
      <c r="C31" s="20" t="s">
        <v>99</v>
      </c>
      <c r="D31" s="46">
        <v>166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166</v>
      </c>
      <c r="O31" s="47">
        <f t="shared" si="1"/>
        <v>0.010469883317565437</v>
      </c>
      <c r="P31" s="9"/>
    </row>
    <row r="32" spans="1:16" ht="15">
      <c r="A32" s="12"/>
      <c r="B32" s="25">
        <v>341.9</v>
      </c>
      <c r="C32" s="20" t="s">
        <v>121</v>
      </c>
      <c r="D32" s="46">
        <v>18848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37">SUM(D32:M32)</f>
        <v>18848</v>
      </c>
      <c r="O32" s="47">
        <f t="shared" si="1"/>
        <v>1.18877325764743</v>
      </c>
      <c r="P32" s="9"/>
    </row>
    <row r="33" spans="1:16" ht="15">
      <c r="A33" s="12"/>
      <c r="B33" s="25">
        <v>342.2</v>
      </c>
      <c r="C33" s="20" t="s">
        <v>40</v>
      </c>
      <c r="D33" s="46">
        <v>133130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133130</v>
      </c>
      <c r="O33" s="47">
        <f t="shared" si="1"/>
        <v>8.39672027751498</v>
      </c>
      <c r="P33" s="9"/>
    </row>
    <row r="34" spans="1:16" ht="15">
      <c r="A34" s="12"/>
      <c r="B34" s="25">
        <v>343.3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2704519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2704519</v>
      </c>
      <c r="O34" s="47">
        <f t="shared" si="1"/>
        <v>170.57830337432986</v>
      </c>
      <c r="P34" s="9"/>
    </row>
    <row r="35" spans="1:16" ht="15">
      <c r="A35" s="12"/>
      <c r="B35" s="25">
        <v>343.4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590098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590098</v>
      </c>
      <c r="O35" s="47">
        <f t="shared" si="1"/>
        <v>37.218416903185116</v>
      </c>
      <c r="P35" s="9"/>
    </row>
    <row r="36" spans="1:16" ht="15">
      <c r="A36" s="12"/>
      <c r="B36" s="25">
        <v>343.5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4045080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4045080</v>
      </c>
      <c r="O36" s="47">
        <f t="shared" si="1"/>
        <v>255.12961210974456</v>
      </c>
      <c r="P36" s="9"/>
    </row>
    <row r="37" spans="1:16" ht="15">
      <c r="A37" s="12"/>
      <c r="B37" s="25">
        <v>349</v>
      </c>
      <c r="C37" s="20" t="s">
        <v>77</v>
      </c>
      <c r="D37" s="46">
        <v>48510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48510</v>
      </c>
      <c r="O37" s="47">
        <f t="shared" si="1"/>
        <v>3.0596026490066226</v>
      </c>
      <c r="P37" s="9"/>
    </row>
    <row r="38" spans="1:16" ht="15.75">
      <c r="A38" s="29" t="s">
        <v>37</v>
      </c>
      <c r="B38" s="30"/>
      <c r="C38" s="31"/>
      <c r="D38" s="32">
        <f aca="true" t="shared" si="9" ref="D38:M38">SUM(D39:D40)</f>
        <v>18350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18350</v>
      </c>
      <c r="O38" s="45">
        <f t="shared" si="1"/>
        <v>1.1573636076947336</v>
      </c>
      <c r="P38" s="10"/>
    </row>
    <row r="39" spans="1:16" ht="15">
      <c r="A39" s="13"/>
      <c r="B39" s="39">
        <v>351.1</v>
      </c>
      <c r="C39" s="21" t="s">
        <v>47</v>
      </c>
      <c r="D39" s="46">
        <v>4287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4287</v>
      </c>
      <c r="O39" s="47">
        <f t="shared" si="1"/>
        <v>0.2703878902554399</v>
      </c>
      <c r="P39" s="9"/>
    </row>
    <row r="40" spans="1:16" ht="15">
      <c r="A40" s="13"/>
      <c r="B40" s="39">
        <v>359</v>
      </c>
      <c r="C40" s="21" t="s">
        <v>48</v>
      </c>
      <c r="D40" s="46">
        <v>14063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14063</v>
      </c>
      <c r="O40" s="47">
        <f t="shared" si="1"/>
        <v>0.8869757174392936</v>
      </c>
      <c r="P40" s="9"/>
    </row>
    <row r="41" spans="1:16" ht="15.75">
      <c r="A41" s="29" t="s">
        <v>3</v>
      </c>
      <c r="B41" s="30"/>
      <c r="C41" s="31"/>
      <c r="D41" s="32">
        <f aca="true" t="shared" si="10" ref="D41:M41">SUM(D42:D48)</f>
        <v>151040</v>
      </c>
      <c r="E41" s="32">
        <f t="shared" si="10"/>
        <v>0</v>
      </c>
      <c r="F41" s="32">
        <f t="shared" si="10"/>
        <v>0</v>
      </c>
      <c r="G41" s="32">
        <f t="shared" si="10"/>
        <v>17560</v>
      </c>
      <c r="H41" s="32">
        <f t="shared" si="10"/>
        <v>0</v>
      </c>
      <c r="I41" s="32">
        <f t="shared" si="10"/>
        <v>697000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865600</v>
      </c>
      <c r="O41" s="45">
        <f t="shared" si="1"/>
        <v>54.59476505834122</v>
      </c>
      <c r="P41" s="10"/>
    </row>
    <row r="42" spans="1:16" ht="15">
      <c r="A42" s="12"/>
      <c r="B42" s="25">
        <v>361.1</v>
      </c>
      <c r="C42" s="20" t="s">
        <v>49</v>
      </c>
      <c r="D42" s="46">
        <v>54622</v>
      </c>
      <c r="E42" s="46">
        <v>0</v>
      </c>
      <c r="F42" s="46">
        <v>0</v>
      </c>
      <c r="G42" s="46">
        <v>17560</v>
      </c>
      <c r="H42" s="46">
        <v>0</v>
      </c>
      <c r="I42" s="46">
        <v>138937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211119</v>
      </c>
      <c r="O42" s="47">
        <f t="shared" si="1"/>
        <v>13.315610217596973</v>
      </c>
      <c r="P42" s="9"/>
    </row>
    <row r="43" spans="1:16" ht="15">
      <c r="A43" s="12"/>
      <c r="B43" s="25">
        <v>361.4</v>
      </c>
      <c r="C43" s="20" t="s">
        <v>102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553759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11" ref="N43:N48">SUM(D43:M43)</f>
        <v>553759</v>
      </c>
      <c r="O43" s="47">
        <f t="shared" si="1"/>
        <v>34.92645853043204</v>
      </c>
      <c r="P43" s="9"/>
    </row>
    <row r="44" spans="1:16" ht="15">
      <c r="A44" s="12"/>
      <c r="B44" s="25">
        <v>362</v>
      </c>
      <c r="C44" s="20" t="s">
        <v>52</v>
      </c>
      <c r="D44" s="46">
        <v>57533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57533</v>
      </c>
      <c r="O44" s="47">
        <f t="shared" si="1"/>
        <v>3.6286975717439294</v>
      </c>
      <c r="P44" s="9"/>
    </row>
    <row r="45" spans="1:16" ht="15">
      <c r="A45" s="12"/>
      <c r="B45" s="25">
        <v>364</v>
      </c>
      <c r="C45" s="20" t="s">
        <v>103</v>
      </c>
      <c r="D45" s="46">
        <v>27688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27688</v>
      </c>
      <c r="O45" s="47">
        <f t="shared" si="1"/>
        <v>1.7463260801009146</v>
      </c>
      <c r="P45" s="9"/>
    </row>
    <row r="46" spans="1:16" ht="15">
      <c r="A46" s="12"/>
      <c r="B46" s="25">
        <v>365</v>
      </c>
      <c r="C46" s="20" t="s">
        <v>104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4304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4304</v>
      </c>
      <c r="O46" s="47">
        <f t="shared" si="1"/>
        <v>0.2714601072216966</v>
      </c>
      <c r="P46" s="9"/>
    </row>
    <row r="47" spans="1:16" ht="15">
      <c r="A47" s="12"/>
      <c r="B47" s="25">
        <v>366</v>
      </c>
      <c r="C47" s="20" t="s">
        <v>55</v>
      </c>
      <c r="D47" s="46">
        <v>308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308</v>
      </c>
      <c r="O47" s="47">
        <f t="shared" si="1"/>
        <v>0.019426048565121413</v>
      </c>
      <c r="P47" s="9"/>
    </row>
    <row r="48" spans="1:16" ht="15">
      <c r="A48" s="12"/>
      <c r="B48" s="25">
        <v>369.9</v>
      </c>
      <c r="C48" s="20" t="s">
        <v>56</v>
      </c>
      <c r="D48" s="46">
        <v>10889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10889</v>
      </c>
      <c r="O48" s="47">
        <f t="shared" si="1"/>
        <v>0.6867865026805424</v>
      </c>
      <c r="P48" s="9"/>
    </row>
    <row r="49" spans="1:16" ht="15.75">
      <c r="A49" s="29" t="s">
        <v>38</v>
      </c>
      <c r="B49" s="30"/>
      <c r="C49" s="31"/>
      <c r="D49" s="32">
        <f aca="true" t="shared" si="12" ref="D49:M49">SUM(D50:D50)</f>
        <v>0</v>
      </c>
      <c r="E49" s="32">
        <f t="shared" si="12"/>
        <v>0</v>
      </c>
      <c r="F49" s="32">
        <f t="shared" si="12"/>
        <v>0</v>
      </c>
      <c r="G49" s="32">
        <f t="shared" si="12"/>
        <v>10698</v>
      </c>
      <c r="H49" s="32">
        <f t="shared" si="12"/>
        <v>0</v>
      </c>
      <c r="I49" s="32">
        <f t="shared" si="12"/>
        <v>664709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>SUM(D49:M49)</f>
        <v>675407</v>
      </c>
      <c r="O49" s="45">
        <f t="shared" si="1"/>
        <v>42.59899085461999</v>
      </c>
      <c r="P49" s="9"/>
    </row>
    <row r="50" spans="1:16" ht="15.75" thickBot="1">
      <c r="A50" s="12"/>
      <c r="B50" s="25">
        <v>381</v>
      </c>
      <c r="C50" s="20" t="s">
        <v>57</v>
      </c>
      <c r="D50" s="46">
        <v>0</v>
      </c>
      <c r="E50" s="46">
        <v>0</v>
      </c>
      <c r="F50" s="46">
        <v>0</v>
      </c>
      <c r="G50" s="46">
        <v>10698</v>
      </c>
      <c r="H50" s="46">
        <v>0</v>
      </c>
      <c r="I50" s="46">
        <v>664709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675407</v>
      </c>
      <c r="O50" s="47">
        <f t="shared" si="1"/>
        <v>42.59899085461999</v>
      </c>
      <c r="P50" s="9"/>
    </row>
    <row r="51" spans="1:119" ht="16.5" thickBot="1">
      <c r="A51" s="14" t="s">
        <v>45</v>
      </c>
      <c r="B51" s="23"/>
      <c r="C51" s="22"/>
      <c r="D51" s="15">
        <f aca="true" t="shared" si="13" ref="D51:M51">SUM(D5,D14,D22,D30,D38,D41,D49)</f>
        <v>7200784</v>
      </c>
      <c r="E51" s="15">
        <f t="shared" si="13"/>
        <v>0</v>
      </c>
      <c r="F51" s="15">
        <f t="shared" si="13"/>
        <v>0</v>
      </c>
      <c r="G51" s="15">
        <f t="shared" si="13"/>
        <v>1558987</v>
      </c>
      <c r="H51" s="15">
        <f t="shared" si="13"/>
        <v>0</v>
      </c>
      <c r="I51" s="15">
        <f t="shared" si="13"/>
        <v>9236735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48119</v>
      </c>
      <c r="N51" s="15">
        <f>SUM(D51:M51)</f>
        <v>18044625</v>
      </c>
      <c r="O51" s="38">
        <f t="shared" si="1"/>
        <v>1138.1031220435193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130</v>
      </c>
      <c r="M53" s="48"/>
      <c r="N53" s="48"/>
      <c r="O53" s="43">
        <v>15855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82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2985882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33569</v>
      </c>
      <c r="N5" s="28">
        <f>SUM(D5:M5)</f>
        <v>3019451</v>
      </c>
      <c r="O5" s="33">
        <f aca="true" t="shared" si="1" ref="O5:O52">(N5/O$54)</f>
        <v>191.86954311495202</v>
      </c>
      <c r="P5" s="6"/>
    </row>
    <row r="6" spans="1:16" ht="15">
      <c r="A6" s="12"/>
      <c r="B6" s="25">
        <v>311</v>
      </c>
      <c r="C6" s="20" t="s">
        <v>2</v>
      </c>
      <c r="D6" s="46">
        <v>1027364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33569</v>
      </c>
      <c r="N6" s="46">
        <f>SUM(D6:M6)</f>
        <v>1060933</v>
      </c>
      <c r="O6" s="47">
        <f t="shared" si="1"/>
        <v>67.4164707377518</v>
      </c>
      <c r="P6" s="9"/>
    </row>
    <row r="7" spans="1:16" ht="15">
      <c r="A7" s="12"/>
      <c r="B7" s="25">
        <v>312.1</v>
      </c>
      <c r="C7" s="20" t="s">
        <v>10</v>
      </c>
      <c r="D7" s="46">
        <v>218811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218811</v>
      </c>
      <c r="O7" s="47">
        <f t="shared" si="1"/>
        <v>13.904238419012518</v>
      </c>
      <c r="P7" s="9"/>
    </row>
    <row r="8" spans="1:16" ht="15">
      <c r="A8" s="12"/>
      <c r="B8" s="25">
        <v>314.1</v>
      </c>
      <c r="C8" s="20" t="s">
        <v>11</v>
      </c>
      <c r="D8" s="46">
        <v>1099969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1099969</v>
      </c>
      <c r="O8" s="47">
        <f t="shared" si="1"/>
        <v>69.89699434453834</v>
      </c>
      <c r="P8" s="9"/>
    </row>
    <row r="9" spans="1:16" ht="15">
      <c r="A9" s="12"/>
      <c r="B9" s="25">
        <v>314.3</v>
      </c>
      <c r="C9" s="20" t="s">
        <v>12</v>
      </c>
      <c r="D9" s="46">
        <v>228335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228335</v>
      </c>
      <c r="O9" s="47">
        <f t="shared" si="1"/>
        <v>14.5094363601703</v>
      </c>
      <c r="P9" s="9"/>
    </row>
    <row r="10" spans="1:16" ht="15">
      <c r="A10" s="12"/>
      <c r="B10" s="25">
        <v>314.4</v>
      </c>
      <c r="C10" s="20" t="s">
        <v>13</v>
      </c>
      <c r="D10" s="46">
        <v>42720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42720</v>
      </c>
      <c r="O10" s="47">
        <f t="shared" si="1"/>
        <v>2.714621592425494</v>
      </c>
      <c r="P10" s="9"/>
    </row>
    <row r="11" spans="1:16" ht="15">
      <c r="A11" s="12"/>
      <c r="B11" s="25">
        <v>314.8</v>
      </c>
      <c r="C11" s="20" t="s">
        <v>14</v>
      </c>
      <c r="D11" s="46">
        <v>9776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9776</v>
      </c>
      <c r="O11" s="47">
        <f t="shared" si="1"/>
        <v>0.6212111584164708</v>
      </c>
      <c r="P11" s="9"/>
    </row>
    <row r="12" spans="1:16" ht="15">
      <c r="A12" s="12"/>
      <c r="B12" s="25">
        <v>315</v>
      </c>
      <c r="C12" s="20" t="s">
        <v>93</v>
      </c>
      <c r="D12" s="46">
        <v>339362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339362</v>
      </c>
      <c r="O12" s="47">
        <f t="shared" si="1"/>
        <v>21.564592997394676</v>
      </c>
      <c r="P12" s="9"/>
    </row>
    <row r="13" spans="1:16" ht="15">
      <c r="A13" s="12"/>
      <c r="B13" s="25">
        <v>316</v>
      </c>
      <c r="C13" s="20" t="s">
        <v>94</v>
      </c>
      <c r="D13" s="46">
        <v>19545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19545</v>
      </c>
      <c r="O13" s="47">
        <f t="shared" si="1"/>
        <v>1.2419775052424222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SUM(D15:D21)</f>
        <v>1061444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85951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3">SUM(D14:M14)</f>
        <v>1147395</v>
      </c>
      <c r="O14" s="45">
        <f t="shared" si="1"/>
        <v>72.91065641481858</v>
      </c>
      <c r="P14" s="10"/>
    </row>
    <row r="15" spans="1:16" ht="15">
      <c r="A15" s="12"/>
      <c r="B15" s="25">
        <v>322</v>
      </c>
      <c r="C15" s="20" t="s">
        <v>0</v>
      </c>
      <c r="D15" s="46">
        <v>6213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6213</v>
      </c>
      <c r="O15" s="47">
        <f t="shared" si="1"/>
        <v>0.394802058842219</v>
      </c>
      <c r="P15" s="9"/>
    </row>
    <row r="16" spans="1:16" ht="15">
      <c r="A16" s="12"/>
      <c r="B16" s="25">
        <v>323.1</v>
      </c>
      <c r="C16" s="20" t="s">
        <v>18</v>
      </c>
      <c r="D16" s="46">
        <v>802541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802541</v>
      </c>
      <c r="O16" s="47">
        <f t="shared" si="1"/>
        <v>50.99707695240516</v>
      </c>
      <c r="P16" s="9"/>
    </row>
    <row r="17" spans="1:16" ht="15">
      <c r="A17" s="12"/>
      <c r="B17" s="25">
        <v>323.4</v>
      </c>
      <c r="C17" s="20" t="s">
        <v>19</v>
      </c>
      <c r="D17" s="46">
        <v>43632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43632</v>
      </c>
      <c r="O17" s="47">
        <f t="shared" si="1"/>
        <v>2.7725741882188473</v>
      </c>
      <c r="P17" s="9"/>
    </row>
    <row r="18" spans="1:16" ht="15">
      <c r="A18" s="12"/>
      <c r="B18" s="25">
        <v>323.7</v>
      </c>
      <c r="C18" s="20" t="s">
        <v>20</v>
      </c>
      <c r="D18" s="46">
        <v>60194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60194</v>
      </c>
      <c r="O18" s="47">
        <f t="shared" si="1"/>
        <v>3.8249984113871767</v>
      </c>
      <c r="P18" s="9"/>
    </row>
    <row r="19" spans="1:16" ht="15">
      <c r="A19" s="12"/>
      <c r="B19" s="25">
        <v>324.22</v>
      </c>
      <c r="C19" s="20" t="s">
        <v>21</v>
      </c>
      <c r="D19" s="46">
        <v>85274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85274</v>
      </c>
      <c r="O19" s="47">
        <f t="shared" si="1"/>
        <v>5.418694795704391</v>
      </c>
      <c r="P19" s="9"/>
    </row>
    <row r="20" spans="1:16" ht="15">
      <c r="A20" s="12"/>
      <c r="B20" s="25">
        <v>324.32</v>
      </c>
      <c r="C20" s="20" t="s">
        <v>22</v>
      </c>
      <c r="D20" s="46">
        <v>55796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55796</v>
      </c>
      <c r="O20" s="47">
        <f t="shared" si="1"/>
        <v>3.5455296435152825</v>
      </c>
      <c r="P20" s="9"/>
    </row>
    <row r="21" spans="1:16" ht="15">
      <c r="A21" s="12"/>
      <c r="B21" s="25">
        <v>329</v>
      </c>
      <c r="C21" s="20" t="s">
        <v>23</v>
      </c>
      <c r="D21" s="46">
        <v>7794</v>
      </c>
      <c r="E21" s="46">
        <v>0</v>
      </c>
      <c r="F21" s="46">
        <v>0</v>
      </c>
      <c r="G21" s="46">
        <v>0</v>
      </c>
      <c r="H21" s="46">
        <v>0</v>
      </c>
      <c r="I21" s="46">
        <v>85951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93745</v>
      </c>
      <c r="O21" s="47">
        <f t="shared" si="1"/>
        <v>5.956980364745505</v>
      </c>
      <c r="P21" s="9"/>
    </row>
    <row r="22" spans="1:16" ht="15.75">
      <c r="A22" s="29" t="s">
        <v>24</v>
      </c>
      <c r="B22" s="30"/>
      <c r="C22" s="31"/>
      <c r="D22" s="32">
        <f aca="true" t="shared" si="5" ref="D22:M22">SUM(D23:D29)</f>
        <v>2887925</v>
      </c>
      <c r="E22" s="32">
        <f t="shared" si="5"/>
        <v>0</v>
      </c>
      <c r="F22" s="32">
        <f t="shared" si="5"/>
        <v>0</v>
      </c>
      <c r="G22" s="32">
        <f t="shared" si="5"/>
        <v>559399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3447324</v>
      </c>
      <c r="O22" s="45">
        <f t="shared" si="1"/>
        <v>219.05852449640975</v>
      </c>
      <c r="P22" s="10"/>
    </row>
    <row r="23" spans="1:16" ht="15">
      <c r="A23" s="12"/>
      <c r="B23" s="25">
        <v>331.49</v>
      </c>
      <c r="C23" s="20" t="s">
        <v>125</v>
      </c>
      <c r="D23" s="46">
        <v>0</v>
      </c>
      <c r="E23" s="46">
        <v>0</v>
      </c>
      <c r="F23" s="46">
        <v>0</v>
      </c>
      <c r="G23" s="46">
        <v>430858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430858</v>
      </c>
      <c r="O23" s="47">
        <f t="shared" si="1"/>
        <v>27.378661752557665</v>
      </c>
      <c r="P23" s="9"/>
    </row>
    <row r="24" spans="1:16" ht="15">
      <c r="A24" s="12"/>
      <c r="B24" s="25">
        <v>334.7</v>
      </c>
      <c r="C24" s="20" t="s">
        <v>26</v>
      </c>
      <c r="D24" s="46">
        <v>2215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2215</v>
      </c>
      <c r="O24" s="47">
        <f t="shared" si="1"/>
        <v>0.14075109614284806</v>
      </c>
      <c r="P24" s="9"/>
    </row>
    <row r="25" spans="1:16" ht="15">
      <c r="A25" s="12"/>
      <c r="B25" s="25">
        <v>335.12</v>
      </c>
      <c r="C25" s="20" t="s">
        <v>95</v>
      </c>
      <c r="D25" s="46">
        <v>727908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727908</v>
      </c>
      <c r="O25" s="47">
        <f t="shared" si="1"/>
        <v>46.25455931880282</v>
      </c>
      <c r="P25" s="9"/>
    </row>
    <row r="26" spans="1:16" ht="15">
      <c r="A26" s="12"/>
      <c r="B26" s="25">
        <v>335.13</v>
      </c>
      <c r="C26" s="20" t="s">
        <v>120</v>
      </c>
      <c r="D26" s="46">
        <v>1102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1102</v>
      </c>
      <c r="O26" s="47">
        <f t="shared" si="1"/>
        <v>0.07002605325030184</v>
      </c>
      <c r="P26" s="9"/>
    </row>
    <row r="27" spans="1:16" ht="15">
      <c r="A27" s="12"/>
      <c r="B27" s="25">
        <v>335.14</v>
      </c>
      <c r="C27" s="20" t="s">
        <v>96</v>
      </c>
      <c r="D27" s="46">
        <v>921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921</v>
      </c>
      <c r="O27" s="47">
        <f t="shared" si="1"/>
        <v>0.05852449640973502</v>
      </c>
      <c r="P27" s="9"/>
    </row>
    <row r="28" spans="1:16" ht="15">
      <c r="A28" s="12"/>
      <c r="B28" s="25">
        <v>335.15</v>
      </c>
      <c r="C28" s="20" t="s">
        <v>97</v>
      </c>
      <c r="D28" s="46">
        <v>3343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3343</v>
      </c>
      <c r="O28" s="47">
        <f t="shared" si="1"/>
        <v>0.21242930672936391</v>
      </c>
      <c r="P28" s="9"/>
    </row>
    <row r="29" spans="1:16" ht="15">
      <c r="A29" s="12"/>
      <c r="B29" s="25">
        <v>335.18</v>
      </c>
      <c r="C29" s="20" t="s">
        <v>98</v>
      </c>
      <c r="D29" s="46">
        <v>2152436</v>
      </c>
      <c r="E29" s="46">
        <v>0</v>
      </c>
      <c r="F29" s="46">
        <v>0</v>
      </c>
      <c r="G29" s="46">
        <v>128541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2280977</v>
      </c>
      <c r="O29" s="47">
        <f t="shared" si="1"/>
        <v>144.943572472517</v>
      </c>
      <c r="P29" s="9"/>
    </row>
    <row r="30" spans="1:16" ht="15.75">
      <c r="A30" s="29" t="s">
        <v>36</v>
      </c>
      <c r="B30" s="30"/>
      <c r="C30" s="31"/>
      <c r="D30" s="32">
        <f aca="true" t="shared" si="7" ref="D30:M30">SUM(D31:D37)</f>
        <v>192704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7548978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7741682</v>
      </c>
      <c r="O30" s="45">
        <f t="shared" si="1"/>
        <v>491.94141195907736</v>
      </c>
      <c r="P30" s="10"/>
    </row>
    <row r="31" spans="1:16" ht="15">
      <c r="A31" s="12"/>
      <c r="B31" s="25">
        <v>341.1</v>
      </c>
      <c r="C31" s="20" t="s">
        <v>99</v>
      </c>
      <c r="D31" s="46">
        <v>201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201</v>
      </c>
      <c r="O31" s="47">
        <f t="shared" si="1"/>
        <v>0.012772447099192985</v>
      </c>
      <c r="P31" s="9"/>
    </row>
    <row r="32" spans="1:16" ht="15">
      <c r="A32" s="12"/>
      <c r="B32" s="25">
        <v>341.9</v>
      </c>
      <c r="C32" s="20" t="s">
        <v>121</v>
      </c>
      <c r="D32" s="46">
        <v>19930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37">SUM(D32:M32)</f>
        <v>19930</v>
      </c>
      <c r="O32" s="47">
        <f t="shared" si="1"/>
        <v>1.266442142720976</v>
      </c>
      <c r="P32" s="9"/>
    </row>
    <row r="33" spans="1:16" ht="15">
      <c r="A33" s="12"/>
      <c r="B33" s="25">
        <v>342.2</v>
      </c>
      <c r="C33" s="20" t="s">
        <v>40</v>
      </c>
      <c r="D33" s="46">
        <v>126791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126791</v>
      </c>
      <c r="O33" s="47">
        <f t="shared" si="1"/>
        <v>8.056872339073522</v>
      </c>
      <c r="P33" s="9"/>
    </row>
    <row r="34" spans="1:16" ht="15">
      <c r="A34" s="12"/>
      <c r="B34" s="25">
        <v>343.3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2706394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2706394</v>
      </c>
      <c r="O34" s="47">
        <f t="shared" si="1"/>
        <v>171.97648853021542</v>
      </c>
      <c r="P34" s="9"/>
    </row>
    <row r="35" spans="1:16" ht="15">
      <c r="A35" s="12"/>
      <c r="B35" s="25">
        <v>343.4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582989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582989</v>
      </c>
      <c r="O35" s="47">
        <f t="shared" si="1"/>
        <v>37.04575204931054</v>
      </c>
      <c r="P35" s="9"/>
    </row>
    <row r="36" spans="1:16" ht="15">
      <c r="A36" s="12"/>
      <c r="B36" s="25">
        <v>343.5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4259595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4259595</v>
      </c>
      <c r="O36" s="47">
        <f t="shared" si="1"/>
        <v>270.6738895596365</v>
      </c>
      <c r="P36" s="9"/>
    </row>
    <row r="37" spans="1:16" ht="15">
      <c r="A37" s="12"/>
      <c r="B37" s="25">
        <v>349</v>
      </c>
      <c r="C37" s="20" t="s">
        <v>77</v>
      </c>
      <c r="D37" s="46">
        <v>45782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45782</v>
      </c>
      <c r="O37" s="47">
        <f t="shared" si="1"/>
        <v>2.9091948910211602</v>
      </c>
      <c r="P37" s="9"/>
    </row>
    <row r="38" spans="1:16" ht="15.75">
      <c r="A38" s="29" t="s">
        <v>37</v>
      </c>
      <c r="B38" s="30"/>
      <c r="C38" s="31"/>
      <c r="D38" s="32">
        <f aca="true" t="shared" si="9" ref="D38:M38">SUM(D39:D40)</f>
        <v>8975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8975</v>
      </c>
      <c r="O38" s="45">
        <f t="shared" si="1"/>
        <v>0.5703120035584928</v>
      </c>
      <c r="P38" s="10"/>
    </row>
    <row r="39" spans="1:16" ht="15">
      <c r="A39" s="13"/>
      <c r="B39" s="39">
        <v>351.1</v>
      </c>
      <c r="C39" s="21" t="s">
        <v>47</v>
      </c>
      <c r="D39" s="46">
        <v>4277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4277</v>
      </c>
      <c r="O39" s="47">
        <f t="shared" si="1"/>
        <v>0.27177988180720597</v>
      </c>
      <c r="P39" s="9"/>
    </row>
    <row r="40" spans="1:16" ht="15">
      <c r="A40" s="13"/>
      <c r="B40" s="39">
        <v>359</v>
      </c>
      <c r="C40" s="21" t="s">
        <v>48</v>
      </c>
      <c r="D40" s="46">
        <v>4698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4698</v>
      </c>
      <c r="O40" s="47">
        <f t="shared" si="1"/>
        <v>0.2985321217512868</v>
      </c>
      <c r="P40" s="9"/>
    </row>
    <row r="41" spans="1:16" ht="15.75">
      <c r="A41" s="29" t="s">
        <v>3</v>
      </c>
      <c r="B41" s="30"/>
      <c r="C41" s="31"/>
      <c r="D41" s="32">
        <f aca="true" t="shared" si="10" ref="D41:M41">SUM(D42:D48)</f>
        <v>70260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658119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728379</v>
      </c>
      <c r="O41" s="45">
        <f t="shared" si="1"/>
        <v>46.28448878439347</v>
      </c>
      <c r="P41" s="10"/>
    </row>
    <row r="42" spans="1:16" ht="15">
      <c r="A42" s="12"/>
      <c r="B42" s="25">
        <v>361.1</v>
      </c>
      <c r="C42" s="20" t="s">
        <v>49</v>
      </c>
      <c r="D42" s="46">
        <v>5778</v>
      </c>
      <c r="E42" s="46">
        <v>0</v>
      </c>
      <c r="F42" s="46">
        <v>0</v>
      </c>
      <c r="G42" s="46">
        <v>0</v>
      </c>
      <c r="H42" s="46">
        <v>0</v>
      </c>
      <c r="I42" s="46">
        <v>52673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58451</v>
      </c>
      <c r="O42" s="47">
        <f t="shared" si="1"/>
        <v>3.714240325347906</v>
      </c>
      <c r="P42" s="9"/>
    </row>
    <row r="43" spans="1:16" ht="15">
      <c r="A43" s="12"/>
      <c r="B43" s="25">
        <v>361.4</v>
      </c>
      <c r="C43" s="20" t="s">
        <v>102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585597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11" ref="N43:N48">SUM(D43:M43)</f>
        <v>585597</v>
      </c>
      <c r="O43" s="47">
        <f t="shared" si="1"/>
        <v>37.2114761390354</v>
      </c>
      <c r="P43" s="9"/>
    </row>
    <row r="44" spans="1:16" ht="15">
      <c r="A44" s="12"/>
      <c r="B44" s="25">
        <v>362</v>
      </c>
      <c r="C44" s="20" t="s">
        <v>52</v>
      </c>
      <c r="D44" s="46">
        <v>52772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52772</v>
      </c>
      <c r="O44" s="47">
        <f t="shared" si="1"/>
        <v>3.353371036411006</v>
      </c>
      <c r="P44" s="9"/>
    </row>
    <row r="45" spans="1:16" ht="15">
      <c r="A45" s="12"/>
      <c r="B45" s="25">
        <v>364</v>
      </c>
      <c r="C45" s="20" t="s">
        <v>103</v>
      </c>
      <c r="D45" s="46">
        <v>6573</v>
      </c>
      <c r="E45" s="46">
        <v>0</v>
      </c>
      <c r="F45" s="46">
        <v>0</v>
      </c>
      <c r="G45" s="46">
        <v>0</v>
      </c>
      <c r="H45" s="46">
        <v>0</v>
      </c>
      <c r="I45" s="46">
        <v>15221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21794</v>
      </c>
      <c r="O45" s="47">
        <f t="shared" si="1"/>
        <v>1.384889114824935</v>
      </c>
      <c r="P45" s="9"/>
    </row>
    <row r="46" spans="1:16" ht="15">
      <c r="A46" s="12"/>
      <c r="B46" s="25">
        <v>365</v>
      </c>
      <c r="C46" s="20" t="s">
        <v>104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4628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4628</v>
      </c>
      <c r="O46" s="47">
        <f t="shared" si="1"/>
        <v>0.2940840058460952</v>
      </c>
      <c r="P46" s="9"/>
    </row>
    <row r="47" spans="1:16" ht="15">
      <c r="A47" s="12"/>
      <c r="B47" s="25">
        <v>366</v>
      </c>
      <c r="C47" s="20" t="s">
        <v>55</v>
      </c>
      <c r="D47" s="46">
        <v>435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435</v>
      </c>
      <c r="O47" s="47">
        <f t="shared" si="1"/>
        <v>0.027641863125119147</v>
      </c>
      <c r="P47" s="9"/>
    </row>
    <row r="48" spans="1:16" ht="15">
      <c r="A48" s="12"/>
      <c r="B48" s="25">
        <v>369.9</v>
      </c>
      <c r="C48" s="20" t="s">
        <v>56</v>
      </c>
      <c r="D48" s="46">
        <v>4702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4702</v>
      </c>
      <c r="O48" s="47">
        <f t="shared" si="1"/>
        <v>0.298786299803012</v>
      </c>
      <c r="P48" s="9"/>
    </row>
    <row r="49" spans="1:16" ht="15.75">
      <c r="A49" s="29" t="s">
        <v>38</v>
      </c>
      <c r="B49" s="30"/>
      <c r="C49" s="31"/>
      <c r="D49" s="32">
        <f aca="true" t="shared" si="12" ref="D49:M49">SUM(D50:D51)</f>
        <v>0</v>
      </c>
      <c r="E49" s="32">
        <f t="shared" si="12"/>
        <v>0</v>
      </c>
      <c r="F49" s="32">
        <f t="shared" si="12"/>
        <v>0</v>
      </c>
      <c r="G49" s="32">
        <f t="shared" si="12"/>
        <v>913002</v>
      </c>
      <c r="H49" s="32">
        <f t="shared" si="12"/>
        <v>0</v>
      </c>
      <c r="I49" s="32">
        <f t="shared" si="12"/>
        <v>74925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96043</v>
      </c>
      <c r="N49" s="32">
        <f>SUM(D49:M49)</f>
        <v>1083970</v>
      </c>
      <c r="O49" s="45">
        <f t="shared" si="1"/>
        <v>68.88034568215035</v>
      </c>
      <c r="P49" s="9"/>
    </row>
    <row r="50" spans="1:16" ht="15">
      <c r="A50" s="12"/>
      <c r="B50" s="25">
        <v>381</v>
      </c>
      <c r="C50" s="20" t="s">
        <v>57</v>
      </c>
      <c r="D50" s="46">
        <v>0</v>
      </c>
      <c r="E50" s="46">
        <v>0</v>
      </c>
      <c r="F50" s="46">
        <v>0</v>
      </c>
      <c r="G50" s="46">
        <v>913002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96043</v>
      </c>
      <c r="N50" s="46">
        <f>SUM(D50:M50)</f>
        <v>1009045</v>
      </c>
      <c r="O50" s="47">
        <f t="shared" si="1"/>
        <v>64.11927305077207</v>
      </c>
      <c r="P50" s="9"/>
    </row>
    <row r="51" spans="1:16" ht="15.75" thickBot="1">
      <c r="A51" s="12"/>
      <c r="B51" s="25">
        <v>389.7</v>
      </c>
      <c r="C51" s="20" t="s">
        <v>126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74925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74925</v>
      </c>
      <c r="O51" s="47">
        <f t="shared" si="1"/>
        <v>4.761072631378281</v>
      </c>
      <c r="P51" s="9"/>
    </row>
    <row r="52" spans="1:119" ht="16.5" thickBot="1">
      <c r="A52" s="14" t="s">
        <v>45</v>
      </c>
      <c r="B52" s="23"/>
      <c r="C52" s="22"/>
      <c r="D52" s="15">
        <f aca="true" t="shared" si="13" ref="D52:M52">SUM(D5,D14,D22,D30,D38,D41,D49)</f>
        <v>7207190</v>
      </c>
      <c r="E52" s="15">
        <f t="shared" si="13"/>
        <v>0</v>
      </c>
      <c r="F52" s="15">
        <f t="shared" si="13"/>
        <v>0</v>
      </c>
      <c r="G52" s="15">
        <f t="shared" si="13"/>
        <v>1472401</v>
      </c>
      <c r="H52" s="15">
        <f t="shared" si="13"/>
        <v>0</v>
      </c>
      <c r="I52" s="15">
        <f t="shared" si="13"/>
        <v>8367973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129612</v>
      </c>
      <c r="N52" s="15">
        <f>SUM(D52:M52)</f>
        <v>17177176</v>
      </c>
      <c r="O52" s="38">
        <f t="shared" si="1"/>
        <v>1091.51528245536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127</v>
      </c>
      <c r="M54" s="48"/>
      <c r="N54" s="48"/>
      <c r="O54" s="43">
        <v>15737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82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3056764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6686</v>
      </c>
      <c r="N5" s="28">
        <f>SUM(D5:M5)</f>
        <v>3063450</v>
      </c>
      <c r="O5" s="33">
        <f aca="true" t="shared" si="1" ref="O5:O49">(N5/O$51)</f>
        <v>196.0608</v>
      </c>
      <c r="P5" s="6"/>
    </row>
    <row r="6" spans="1:16" ht="15">
      <c r="A6" s="12"/>
      <c r="B6" s="25">
        <v>311</v>
      </c>
      <c r="C6" s="20" t="s">
        <v>2</v>
      </c>
      <c r="D6" s="46">
        <v>1012892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6686</v>
      </c>
      <c r="N6" s="46">
        <f>SUM(D6:M6)</f>
        <v>1019578</v>
      </c>
      <c r="O6" s="47">
        <f t="shared" si="1"/>
        <v>65.252992</v>
      </c>
      <c r="P6" s="9"/>
    </row>
    <row r="7" spans="1:16" ht="15">
      <c r="A7" s="12"/>
      <c r="B7" s="25">
        <v>312.1</v>
      </c>
      <c r="C7" s="20" t="s">
        <v>10</v>
      </c>
      <c r="D7" s="46">
        <v>255955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255955</v>
      </c>
      <c r="O7" s="47">
        <f t="shared" si="1"/>
        <v>16.38112</v>
      </c>
      <c r="P7" s="9"/>
    </row>
    <row r="8" spans="1:16" ht="15">
      <c r="A8" s="12"/>
      <c r="B8" s="25">
        <v>314.1</v>
      </c>
      <c r="C8" s="20" t="s">
        <v>11</v>
      </c>
      <c r="D8" s="46">
        <v>1140393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1140393</v>
      </c>
      <c r="O8" s="47">
        <f t="shared" si="1"/>
        <v>72.985152</v>
      </c>
      <c r="P8" s="9"/>
    </row>
    <row r="9" spans="1:16" ht="15">
      <c r="A9" s="12"/>
      <c r="B9" s="25">
        <v>314.3</v>
      </c>
      <c r="C9" s="20" t="s">
        <v>12</v>
      </c>
      <c r="D9" s="46">
        <v>224232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224232</v>
      </c>
      <c r="O9" s="47">
        <f t="shared" si="1"/>
        <v>14.350848</v>
      </c>
      <c r="P9" s="9"/>
    </row>
    <row r="10" spans="1:16" ht="15">
      <c r="A10" s="12"/>
      <c r="B10" s="25">
        <v>314.4</v>
      </c>
      <c r="C10" s="20" t="s">
        <v>13</v>
      </c>
      <c r="D10" s="46">
        <v>48139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48139</v>
      </c>
      <c r="O10" s="47">
        <f t="shared" si="1"/>
        <v>3.080896</v>
      </c>
      <c r="P10" s="9"/>
    </row>
    <row r="11" spans="1:16" ht="15">
      <c r="A11" s="12"/>
      <c r="B11" s="25">
        <v>314.8</v>
      </c>
      <c r="C11" s="20" t="s">
        <v>14</v>
      </c>
      <c r="D11" s="46">
        <v>9523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9523</v>
      </c>
      <c r="O11" s="47">
        <f t="shared" si="1"/>
        <v>0.609472</v>
      </c>
      <c r="P11" s="9"/>
    </row>
    <row r="12" spans="1:16" ht="15">
      <c r="A12" s="12"/>
      <c r="B12" s="25">
        <v>315</v>
      </c>
      <c r="C12" s="20" t="s">
        <v>93</v>
      </c>
      <c r="D12" s="46">
        <v>348085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348085</v>
      </c>
      <c r="O12" s="47">
        <f t="shared" si="1"/>
        <v>22.27744</v>
      </c>
      <c r="P12" s="9"/>
    </row>
    <row r="13" spans="1:16" ht="15">
      <c r="A13" s="12"/>
      <c r="B13" s="25">
        <v>316</v>
      </c>
      <c r="C13" s="20" t="s">
        <v>94</v>
      </c>
      <c r="D13" s="46">
        <v>17545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17545</v>
      </c>
      <c r="O13" s="47">
        <f t="shared" si="1"/>
        <v>1.12288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SUM(D15:D20)</f>
        <v>1118596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105274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1">SUM(D14:M14)</f>
        <v>1223870</v>
      </c>
      <c r="O14" s="45">
        <f t="shared" si="1"/>
        <v>78.32768</v>
      </c>
      <c r="P14" s="10"/>
    </row>
    <row r="15" spans="1:16" ht="15">
      <c r="A15" s="12"/>
      <c r="B15" s="25">
        <v>322</v>
      </c>
      <c r="C15" s="20" t="s">
        <v>0</v>
      </c>
      <c r="D15" s="46">
        <v>6647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6647</v>
      </c>
      <c r="O15" s="47">
        <f t="shared" si="1"/>
        <v>0.425408</v>
      </c>
      <c r="P15" s="9"/>
    </row>
    <row r="16" spans="1:16" ht="15">
      <c r="A16" s="12"/>
      <c r="B16" s="25">
        <v>323.1</v>
      </c>
      <c r="C16" s="20" t="s">
        <v>18</v>
      </c>
      <c r="D16" s="46">
        <v>912617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912617</v>
      </c>
      <c r="O16" s="47">
        <f t="shared" si="1"/>
        <v>58.407488</v>
      </c>
      <c r="P16" s="9"/>
    </row>
    <row r="17" spans="1:16" ht="15">
      <c r="A17" s="12"/>
      <c r="B17" s="25">
        <v>323.4</v>
      </c>
      <c r="C17" s="20" t="s">
        <v>19</v>
      </c>
      <c r="D17" s="46">
        <v>135798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135798</v>
      </c>
      <c r="O17" s="47">
        <f t="shared" si="1"/>
        <v>8.691072</v>
      </c>
      <c r="P17" s="9"/>
    </row>
    <row r="18" spans="1:16" ht="15">
      <c r="A18" s="12"/>
      <c r="B18" s="25">
        <v>323.7</v>
      </c>
      <c r="C18" s="20" t="s">
        <v>20</v>
      </c>
      <c r="D18" s="46">
        <v>53124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53124</v>
      </c>
      <c r="O18" s="47">
        <f t="shared" si="1"/>
        <v>3.399936</v>
      </c>
      <c r="P18" s="9"/>
    </row>
    <row r="19" spans="1:16" ht="15">
      <c r="A19" s="12"/>
      <c r="B19" s="25">
        <v>325.1</v>
      </c>
      <c r="C19" s="20" t="s">
        <v>71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10905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10905</v>
      </c>
      <c r="O19" s="47">
        <f t="shared" si="1"/>
        <v>0.69792</v>
      </c>
      <c r="P19" s="9"/>
    </row>
    <row r="20" spans="1:16" ht="15">
      <c r="A20" s="12"/>
      <c r="B20" s="25">
        <v>329</v>
      </c>
      <c r="C20" s="20" t="s">
        <v>23</v>
      </c>
      <c r="D20" s="46">
        <v>10410</v>
      </c>
      <c r="E20" s="46">
        <v>0</v>
      </c>
      <c r="F20" s="46">
        <v>0</v>
      </c>
      <c r="G20" s="46">
        <v>0</v>
      </c>
      <c r="H20" s="46">
        <v>0</v>
      </c>
      <c r="I20" s="46">
        <v>94369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104779</v>
      </c>
      <c r="O20" s="47">
        <f t="shared" si="1"/>
        <v>6.705856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SUM(D22:D27)</f>
        <v>2012712</v>
      </c>
      <c r="E21" s="32">
        <f t="shared" si="5"/>
        <v>0</v>
      </c>
      <c r="F21" s="32">
        <f t="shared" si="5"/>
        <v>0</v>
      </c>
      <c r="G21" s="32">
        <f t="shared" si="5"/>
        <v>363096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11266</v>
      </c>
      <c r="N21" s="44">
        <f t="shared" si="4"/>
        <v>2387074</v>
      </c>
      <c r="O21" s="45">
        <f t="shared" si="1"/>
        <v>152.772736</v>
      </c>
      <c r="P21" s="10"/>
    </row>
    <row r="22" spans="1:16" ht="15">
      <c r="A22" s="12"/>
      <c r="B22" s="25">
        <v>334.7</v>
      </c>
      <c r="C22" s="20" t="s">
        <v>26</v>
      </c>
      <c r="D22" s="46">
        <v>2526</v>
      </c>
      <c r="E22" s="46">
        <v>0</v>
      </c>
      <c r="F22" s="46">
        <v>0</v>
      </c>
      <c r="G22" s="46">
        <v>363096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11266</v>
      </c>
      <c r="N22" s="46">
        <f aca="true" t="shared" si="6" ref="N22:N27">SUM(D22:M22)</f>
        <v>376888</v>
      </c>
      <c r="O22" s="47">
        <f t="shared" si="1"/>
        <v>24.120832</v>
      </c>
      <c r="P22" s="9"/>
    </row>
    <row r="23" spans="1:16" ht="15">
      <c r="A23" s="12"/>
      <c r="B23" s="25">
        <v>335.12</v>
      </c>
      <c r="C23" s="20" t="s">
        <v>95</v>
      </c>
      <c r="D23" s="46">
        <v>660288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660288</v>
      </c>
      <c r="O23" s="47">
        <f t="shared" si="1"/>
        <v>42.258432</v>
      </c>
      <c r="P23" s="9"/>
    </row>
    <row r="24" spans="1:16" ht="15">
      <c r="A24" s="12"/>
      <c r="B24" s="25">
        <v>335.13</v>
      </c>
      <c r="C24" s="20" t="s">
        <v>120</v>
      </c>
      <c r="D24" s="46">
        <v>1550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1550</v>
      </c>
      <c r="O24" s="47">
        <f t="shared" si="1"/>
        <v>0.0992</v>
      </c>
      <c r="P24" s="9"/>
    </row>
    <row r="25" spans="1:16" ht="15">
      <c r="A25" s="12"/>
      <c r="B25" s="25">
        <v>335.14</v>
      </c>
      <c r="C25" s="20" t="s">
        <v>96</v>
      </c>
      <c r="D25" s="46">
        <v>1214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1214</v>
      </c>
      <c r="O25" s="47">
        <f t="shared" si="1"/>
        <v>0.077696</v>
      </c>
      <c r="P25" s="9"/>
    </row>
    <row r="26" spans="1:16" ht="15">
      <c r="A26" s="12"/>
      <c r="B26" s="25">
        <v>335.15</v>
      </c>
      <c r="C26" s="20" t="s">
        <v>97</v>
      </c>
      <c r="D26" s="46">
        <v>3319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3319</v>
      </c>
      <c r="O26" s="47">
        <f t="shared" si="1"/>
        <v>0.212416</v>
      </c>
      <c r="P26" s="9"/>
    </row>
    <row r="27" spans="1:16" ht="15">
      <c r="A27" s="12"/>
      <c r="B27" s="25">
        <v>335.18</v>
      </c>
      <c r="C27" s="20" t="s">
        <v>98</v>
      </c>
      <c r="D27" s="46">
        <v>1343815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1343815</v>
      </c>
      <c r="O27" s="47">
        <f t="shared" si="1"/>
        <v>86.00416</v>
      </c>
      <c r="P27" s="9"/>
    </row>
    <row r="28" spans="1:16" ht="15.75">
      <c r="A28" s="29" t="s">
        <v>36</v>
      </c>
      <c r="B28" s="30"/>
      <c r="C28" s="31"/>
      <c r="D28" s="32">
        <f aca="true" t="shared" si="7" ref="D28:M28">SUM(D29:D35)</f>
        <v>176265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7434647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7610912</v>
      </c>
      <c r="O28" s="45">
        <f t="shared" si="1"/>
        <v>487.098368</v>
      </c>
      <c r="P28" s="10"/>
    </row>
    <row r="29" spans="1:16" ht="15">
      <c r="A29" s="12"/>
      <c r="B29" s="25">
        <v>341.1</v>
      </c>
      <c r="C29" s="20" t="s">
        <v>99</v>
      </c>
      <c r="D29" s="46">
        <v>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65</v>
      </c>
      <c r="O29" s="47">
        <f t="shared" si="1"/>
        <v>0.00416</v>
      </c>
      <c r="P29" s="9"/>
    </row>
    <row r="30" spans="1:16" ht="15">
      <c r="A30" s="12"/>
      <c r="B30" s="25">
        <v>341.9</v>
      </c>
      <c r="C30" s="20" t="s">
        <v>121</v>
      </c>
      <c r="D30" s="46">
        <v>17403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8" ref="N30:N35">SUM(D30:M30)</f>
        <v>17403</v>
      </c>
      <c r="O30" s="47">
        <f t="shared" si="1"/>
        <v>1.113792</v>
      </c>
      <c r="P30" s="9"/>
    </row>
    <row r="31" spans="1:16" ht="15">
      <c r="A31" s="12"/>
      <c r="B31" s="25">
        <v>342.2</v>
      </c>
      <c r="C31" s="20" t="s">
        <v>40</v>
      </c>
      <c r="D31" s="46">
        <v>120753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120753</v>
      </c>
      <c r="O31" s="47">
        <f t="shared" si="1"/>
        <v>7.728192</v>
      </c>
      <c r="P31" s="9"/>
    </row>
    <row r="32" spans="1:16" ht="15">
      <c r="A32" s="12"/>
      <c r="B32" s="25">
        <v>343.3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2632553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2632553</v>
      </c>
      <c r="O32" s="47">
        <f t="shared" si="1"/>
        <v>168.483392</v>
      </c>
      <c r="P32" s="9"/>
    </row>
    <row r="33" spans="1:16" ht="15">
      <c r="A33" s="12"/>
      <c r="B33" s="25">
        <v>343.4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583323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583323</v>
      </c>
      <c r="O33" s="47">
        <f t="shared" si="1"/>
        <v>37.332672</v>
      </c>
      <c r="P33" s="9"/>
    </row>
    <row r="34" spans="1:16" ht="15">
      <c r="A34" s="12"/>
      <c r="B34" s="25">
        <v>343.5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4218771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4218771</v>
      </c>
      <c r="O34" s="47">
        <f t="shared" si="1"/>
        <v>270.001344</v>
      </c>
      <c r="P34" s="9"/>
    </row>
    <row r="35" spans="1:16" ht="15">
      <c r="A35" s="12"/>
      <c r="B35" s="25">
        <v>349</v>
      </c>
      <c r="C35" s="20" t="s">
        <v>77</v>
      </c>
      <c r="D35" s="46">
        <v>38044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38044</v>
      </c>
      <c r="O35" s="47">
        <f t="shared" si="1"/>
        <v>2.434816</v>
      </c>
      <c r="P35" s="9"/>
    </row>
    <row r="36" spans="1:16" ht="15.75">
      <c r="A36" s="29" t="s">
        <v>37</v>
      </c>
      <c r="B36" s="30"/>
      <c r="C36" s="31"/>
      <c r="D36" s="32">
        <f aca="true" t="shared" si="9" ref="D36:M36">SUM(D37:D37)</f>
        <v>3611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>SUM(D36:M36)</f>
        <v>3611</v>
      </c>
      <c r="O36" s="45">
        <f t="shared" si="1"/>
        <v>0.231104</v>
      </c>
      <c r="P36" s="10"/>
    </row>
    <row r="37" spans="1:16" ht="15">
      <c r="A37" s="13"/>
      <c r="B37" s="39">
        <v>351.1</v>
      </c>
      <c r="C37" s="21" t="s">
        <v>47</v>
      </c>
      <c r="D37" s="46">
        <v>3611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3611</v>
      </c>
      <c r="O37" s="47">
        <f t="shared" si="1"/>
        <v>0.231104</v>
      </c>
      <c r="P37" s="9"/>
    </row>
    <row r="38" spans="1:16" ht="15.75">
      <c r="A38" s="29" t="s">
        <v>3</v>
      </c>
      <c r="B38" s="30"/>
      <c r="C38" s="31"/>
      <c r="D38" s="32">
        <f aca="true" t="shared" si="10" ref="D38:M38">SUM(D39:D45)</f>
        <v>100399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774271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>SUM(D38:M38)</f>
        <v>874670</v>
      </c>
      <c r="O38" s="45">
        <f t="shared" si="1"/>
        <v>55.97888</v>
      </c>
      <c r="P38" s="10"/>
    </row>
    <row r="39" spans="1:16" ht="15">
      <c r="A39" s="12"/>
      <c r="B39" s="25">
        <v>361.1</v>
      </c>
      <c r="C39" s="20" t="s">
        <v>49</v>
      </c>
      <c r="D39" s="46">
        <v>4557</v>
      </c>
      <c r="E39" s="46">
        <v>0</v>
      </c>
      <c r="F39" s="46">
        <v>0</v>
      </c>
      <c r="G39" s="46">
        <v>0</v>
      </c>
      <c r="H39" s="46">
        <v>0</v>
      </c>
      <c r="I39" s="46">
        <v>57213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61770</v>
      </c>
      <c r="O39" s="47">
        <f t="shared" si="1"/>
        <v>3.95328</v>
      </c>
      <c r="P39" s="9"/>
    </row>
    <row r="40" spans="1:16" ht="15">
      <c r="A40" s="12"/>
      <c r="B40" s="25">
        <v>361.4</v>
      </c>
      <c r="C40" s="20" t="s">
        <v>102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683478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1" ref="N40:N45">SUM(D40:M40)</f>
        <v>683478</v>
      </c>
      <c r="O40" s="47">
        <f t="shared" si="1"/>
        <v>43.742592</v>
      </c>
      <c r="P40" s="9"/>
    </row>
    <row r="41" spans="1:16" ht="15">
      <c r="A41" s="12"/>
      <c r="B41" s="25">
        <v>362</v>
      </c>
      <c r="C41" s="20" t="s">
        <v>52</v>
      </c>
      <c r="D41" s="46">
        <v>58671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58671</v>
      </c>
      <c r="O41" s="47">
        <f t="shared" si="1"/>
        <v>3.754944</v>
      </c>
      <c r="P41" s="9"/>
    </row>
    <row r="42" spans="1:16" ht="15">
      <c r="A42" s="12"/>
      <c r="B42" s="25">
        <v>364</v>
      </c>
      <c r="C42" s="20" t="s">
        <v>103</v>
      </c>
      <c r="D42" s="46">
        <v>34812</v>
      </c>
      <c r="E42" s="46">
        <v>0</v>
      </c>
      <c r="F42" s="46">
        <v>0</v>
      </c>
      <c r="G42" s="46">
        <v>0</v>
      </c>
      <c r="H42" s="46">
        <v>0</v>
      </c>
      <c r="I42" s="46">
        <v>27129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61941</v>
      </c>
      <c r="O42" s="47">
        <f t="shared" si="1"/>
        <v>3.964224</v>
      </c>
      <c r="P42" s="9"/>
    </row>
    <row r="43" spans="1:16" ht="15">
      <c r="A43" s="12"/>
      <c r="B43" s="25">
        <v>365</v>
      </c>
      <c r="C43" s="20" t="s">
        <v>104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2262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2262</v>
      </c>
      <c r="O43" s="47">
        <f t="shared" si="1"/>
        <v>0.144768</v>
      </c>
      <c r="P43" s="9"/>
    </row>
    <row r="44" spans="1:16" ht="15">
      <c r="A44" s="12"/>
      <c r="B44" s="25">
        <v>366</v>
      </c>
      <c r="C44" s="20" t="s">
        <v>55</v>
      </c>
      <c r="D44" s="46">
        <v>1034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1034</v>
      </c>
      <c r="O44" s="47">
        <f t="shared" si="1"/>
        <v>0.066176</v>
      </c>
      <c r="P44" s="9"/>
    </row>
    <row r="45" spans="1:16" ht="15">
      <c r="A45" s="12"/>
      <c r="B45" s="25">
        <v>369.9</v>
      </c>
      <c r="C45" s="20" t="s">
        <v>56</v>
      </c>
      <c r="D45" s="46">
        <v>1325</v>
      </c>
      <c r="E45" s="46">
        <v>0</v>
      </c>
      <c r="F45" s="46">
        <v>0</v>
      </c>
      <c r="G45" s="46">
        <v>0</v>
      </c>
      <c r="H45" s="46">
        <v>0</v>
      </c>
      <c r="I45" s="46">
        <v>4189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5514</v>
      </c>
      <c r="O45" s="47">
        <f t="shared" si="1"/>
        <v>0.352896</v>
      </c>
      <c r="P45" s="9"/>
    </row>
    <row r="46" spans="1:16" ht="15.75">
      <c r="A46" s="29" t="s">
        <v>38</v>
      </c>
      <c r="B46" s="30"/>
      <c r="C46" s="31"/>
      <c r="D46" s="32">
        <f aca="true" t="shared" si="12" ref="D46:M46">SUM(D47:D48)</f>
        <v>0</v>
      </c>
      <c r="E46" s="32">
        <f t="shared" si="12"/>
        <v>0</v>
      </c>
      <c r="F46" s="32">
        <f t="shared" si="12"/>
        <v>1447235</v>
      </c>
      <c r="G46" s="32">
        <f t="shared" si="12"/>
        <v>77689</v>
      </c>
      <c r="H46" s="32">
        <f t="shared" si="12"/>
        <v>0</v>
      </c>
      <c r="I46" s="32">
        <f t="shared" si="12"/>
        <v>1177789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>SUM(D46:M46)</f>
        <v>2702713</v>
      </c>
      <c r="O46" s="45">
        <f t="shared" si="1"/>
        <v>172.973632</v>
      </c>
      <c r="P46" s="9"/>
    </row>
    <row r="47" spans="1:16" ht="15">
      <c r="A47" s="12"/>
      <c r="B47" s="25">
        <v>381</v>
      </c>
      <c r="C47" s="20" t="s">
        <v>57</v>
      </c>
      <c r="D47" s="46">
        <v>0</v>
      </c>
      <c r="E47" s="46">
        <v>0</v>
      </c>
      <c r="F47" s="46">
        <v>1447235</v>
      </c>
      <c r="G47" s="46">
        <v>77689</v>
      </c>
      <c r="H47" s="46">
        <v>0</v>
      </c>
      <c r="I47" s="46">
        <v>1009415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2534339</v>
      </c>
      <c r="O47" s="47">
        <f t="shared" si="1"/>
        <v>162.197696</v>
      </c>
      <c r="P47" s="9"/>
    </row>
    <row r="48" spans="1:16" ht="15.75" thickBot="1">
      <c r="A48" s="12"/>
      <c r="B48" s="25">
        <v>389.3</v>
      </c>
      <c r="C48" s="20" t="s">
        <v>122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168374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168374</v>
      </c>
      <c r="O48" s="47">
        <f t="shared" si="1"/>
        <v>10.775936</v>
      </c>
      <c r="P48" s="9"/>
    </row>
    <row r="49" spans="1:119" ht="16.5" thickBot="1">
      <c r="A49" s="14" t="s">
        <v>45</v>
      </c>
      <c r="B49" s="23"/>
      <c r="C49" s="22"/>
      <c r="D49" s="15">
        <f aca="true" t="shared" si="13" ref="D49:M49">SUM(D5,D14,D21,D28,D36,D38,D46)</f>
        <v>6468347</v>
      </c>
      <c r="E49" s="15">
        <f t="shared" si="13"/>
        <v>0</v>
      </c>
      <c r="F49" s="15">
        <f t="shared" si="13"/>
        <v>1447235</v>
      </c>
      <c r="G49" s="15">
        <f t="shared" si="13"/>
        <v>440785</v>
      </c>
      <c r="H49" s="15">
        <f t="shared" si="13"/>
        <v>0</v>
      </c>
      <c r="I49" s="15">
        <f t="shared" si="13"/>
        <v>9491981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17952</v>
      </c>
      <c r="N49" s="15">
        <f>SUM(D49:M49)</f>
        <v>17866300</v>
      </c>
      <c r="O49" s="38">
        <f t="shared" si="1"/>
        <v>1143.4432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123</v>
      </c>
      <c r="M51" s="48"/>
      <c r="N51" s="48"/>
      <c r="O51" s="43">
        <v>15625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2914348</v>
      </c>
      <c r="E5" s="27">
        <f t="shared" si="0"/>
        <v>8403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2922751</v>
      </c>
      <c r="O5" s="33">
        <f aca="true" t="shared" si="1" ref="O5:O36">(N5/O$55)</f>
        <v>199.0839179892378</v>
      </c>
      <c r="P5" s="6"/>
    </row>
    <row r="6" spans="1:16" ht="15">
      <c r="A6" s="12"/>
      <c r="B6" s="25">
        <v>311</v>
      </c>
      <c r="C6" s="20" t="s">
        <v>2</v>
      </c>
      <c r="D6" s="46">
        <v>1009731</v>
      </c>
      <c r="E6" s="46">
        <v>8403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1018134</v>
      </c>
      <c r="O6" s="47">
        <f t="shared" si="1"/>
        <v>69.35045296641918</v>
      </c>
      <c r="P6" s="9"/>
    </row>
    <row r="7" spans="1:16" ht="15">
      <c r="A7" s="12"/>
      <c r="B7" s="25">
        <v>312.1</v>
      </c>
      <c r="C7" s="20" t="s">
        <v>10</v>
      </c>
      <c r="D7" s="46">
        <v>220970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220970</v>
      </c>
      <c r="O7" s="47">
        <f t="shared" si="1"/>
        <v>15.051427014508548</v>
      </c>
      <c r="P7" s="9"/>
    </row>
    <row r="8" spans="1:16" ht="15">
      <c r="A8" s="12"/>
      <c r="B8" s="25">
        <v>314.1</v>
      </c>
      <c r="C8" s="20" t="s">
        <v>11</v>
      </c>
      <c r="D8" s="46">
        <v>1037744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1037744</v>
      </c>
      <c r="O8" s="47">
        <f t="shared" si="1"/>
        <v>70.68619303862135</v>
      </c>
      <c r="P8" s="9"/>
    </row>
    <row r="9" spans="1:16" ht="15">
      <c r="A9" s="12"/>
      <c r="B9" s="25">
        <v>314.3</v>
      </c>
      <c r="C9" s="20" t="s">
        <v>12</v>
      </c>
      <c r="D9" s="46">
        <v>222847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222847</v>
      </c>
      <c r="O9" s="47">
        <f t="shared" si="1"/>
        <v>15.17927934064437</v>
      </c>
      <c r="P9" s="9"/>
    </row>
    <row r="10" spans="1:16" ht="15">
      <c r="A10" s="12"/>
      <c r="B10" s="25">
        <v>314.4</v>
      </c>
      <c r="C10" s="20" t="s">
        <v>13</v>
      </c>
      <c r="D10" s="46">
        <v>53023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53023</v>
      </c>
      <c r="O10" s="47">
        <f t="shared" si="1"/>
        <v>3.6116749540222055</v>
      </c>
      <c r="P10" s="9"/>
    </row>
    <row r="11" spans="1:16" ht="15">
      <c r="A11" s="12"/>
      <c r="B11" s="25">
        <v>314.8</v>
      </c>
      <c r="C11" s="20" t="s">
        <v>14</v>
      </c>
      <c r="D11" s="46">
        <v>7681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7681</v>
      </c>
      <c r="O11" s="47">
        <f t="shared" si="1"/>
        <v>0.5231932429671003</v>
      </c>
      <c r="P11" s="9"/>
    </row>
    <row r="12" spans="1:16" ht="15">
      <c r="A12" s="12"/>
      <c r="B12" s="25">
        <v>315</v>
      </c>
      <c r="C12" s="20" t="s">
        <v>93</v>
      </c>
      <c r="D12" s="46">
        <v>346635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346635</v>
      </c>
      <c r="O12" s="47">
        <f t="shared" si="1"/>
        <v>23.611130032014167</v>
      </c>
      <c r="P12" s="9"/>
    </row>
    <row r="13" spans="1:16" ht="15">
      <c r="A13" s="12"/>
      <c r="B13" s="25">
        <v>316</v>
      </c>
      <c r="C13" s="20" t="s">
        <v>94</v>
      </c>
      <c r="D13" s="46">
        <v>15717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15717</v>
      </c>
      <c r="O13" s="47">
        <f t="shared" si="1"/>
        <v>1.0705674000408691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SUM(D15:D22)</f>
        <v>1026247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95209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1121456</v>
      </c>
      <c r="O14" s="45">
        <f t="shared" si="1"/>
        <v>76.38825693072678</v>
      </c>
      <c r="P14" s="10"/>
    </row>
    <row r="15" spans="1:16" ht="15">
      <c r="A15" s="12"/>
      <c r="B15" s="25">
        <v>322</v>
      </c>
      <c r="C15" s="20" t="s">
        <v>0</v>
      </c>
      <c r="D15" s="46">
        <v>7311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7311</v>
      </c>
      <c r="O15" s="47">
        <f t="shared" si="1"/>
        <v>0.49799060009536134</v>
      </c>
      <c r="P15" s="9"/>
    </row>
    <row r="16" spans="1:16" ht="15">
      <c r="A16" s="12"/>
      <c r="B16" s="25">
        <v>323.1</v>
      </c>
      <c r="C16" s="20" t="s">
        <v>18</v>
      </c>
      <c r="D16" s="46">
        <v>813587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813587</v>
      </c>
      <c r="O16" s="47">
        <f t="shared" si="1"/>
        <v>55.41768271916082</v>
      </c>
      <c r="P16" s="9"/>
    </row>
    <row r="17" spans="1:16" ht="15">
      <c r="A17" s="12"/>
      <c r="B17" s="25">
        <v>323.4</v>
      </c>
      <c r="C17" s="20" t="s">
        <v>19</v>
      </c>
      <c r="D17" s="46">
        <v>54794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54794</v>
      </c>
      <c r="O17" s="47">
        <f t="shared" si="1"/>
        <v>3.732307063551529</v>
      </c>
      <c r="P17" s="9"/>
    </row>
    <row r="18" spans="1:16" ht="15">
      <c r="A18" s="12"/>
      <c r="B18" s="25">
        <v>323.7</v>
      </c>
      <c r="C18" s="20" t="s">
        <v>20</v>
      </c>
      <c r="D18" s="46">
        <v>54452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54452</v>
      </c>
      <c r="O18" s="47">
        <f t="shared" si="1"/>
        <v>3.709011647707922</v>
      </c>
      <c r="P18" s="9"/>
    </row>
    <row r="19" spans="1:16" ht="15">
      <c r="A19" s="12"/>
      <c r="B19" s="25">
        <v>323.9</v>
      </c>
      <c r="C19" s="20" t="s">
        <v>89</v>
      </c>
      <c r="D19" s="46">
        <v>84010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84010</v>
      </c>
      <c r="O19" s="47">
        <f t="shared" si="1"/>
        <v>5.722362236904843</v>
      </c>
      <c r="P19" s="9"/>
    </row>
    <row r="20" spans="1:16" ht="15">
      <c r="A20" s="12"/>
      <c r="B20" s="25">
        <v>324.21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95209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95209</v>
      </c>
      <c r="O20" s="47">
        <f t="shared" si="1"/>
        <v>6.485184932906478</v>
      </c>
      <c r="P20" s="9"/>
    </row>
    <row r="21" spans="1:16" ht="15">
      <c r="A21" s="12"/>
      <c r="B21" s="25">
        <v>324.31</v>
      </c>
      <c r="C21" s="20" t="s">
        <v>70</v>
      </c>
      <c r="D21" s="46">
        <v>2933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2933</v>
      </c>
      <c r="O21" s="47">
        <f t="shared" si="1"/>
        <v>0.19978203119678495</v>
      </c>
      <c r="P21" s="9"/>
    </row>
    <row r="22" spans="1:16" ht="15">
      <c r="A22" s="12"/>
      <c r="B22" s="25">
        <v>329</v>
      </c>
      <c r="C22" s="20" t="s">
        <v>23</v>
      </c>
      <c r="D22" s="46">
        <v>9160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9160</v>
      </c>
      <c r="O22" s="47">
        <f t="shared" si="1"/>
        <v>0.6239356992030516</v>
      </c>
      <c r="P22" s="9"/>
    </row>
    <row r="23" spans="1:16" ht="15.75">
      <c r="A23" s="29" t="s">
        <v>24</v>
      </c>
      <c r="B23" s="30"/>
      <c r="C23" s="31"/>
      <c r="D23" s="32">
        <f aca="true" t="shared" si="5" ref="D23:M23">SUM(D24:D32)</f>
        <v>1938979</v>
      </c>
      <c r="E23" s="32">
        <f t="shared" si="5"/>
        <v>17164</v>
      </c>
      <c r="F23" s="32">
        <f t="shared" si="5"/>
        <v>0</v>
      </c>
      <c r="G23" s="32">
        <f t="shared" si="5"/>
        <v>444526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2400669</v>
      </c>
      <c r="O23" s="45">
        <f t="shared" si="1"/>
        <v>163.52217151420203</v>
      </c>
      <c r="P23" s="10"/>
    </row>
    <row r="24" spans="1:16" ht="15">
      <c r="A24" s="12"/>
      <c r="B24" s="25">
        <v>331.1</v>
      </c>
      <c r="C24" s="20" t="s">
        <v>114</v>
      </c>
      <c r="D24" s="46">
        <v>46955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46955</v>
      </c>
      <c r="O24" s="47">
        <f t="shared" si="1"/>
        <v>3.198351610925686</v>
      </c>
      <c r="P24" s="9"/>
    </row>
    <row r="25" spans="1:16" ht="15">
      <c r="A25" s="12"/>
      <c r="B25" s="25">
        <v>334.9</v>
      </c>
      <c r="C25" s="20" t="s">
        <v>90</v>
      </c>
      <c r="D25" s="46">
        <v>4099</v>
      </c>
      <c r="E25" s="46">
        <v>0</v>
      </c>
      <c r="F25" s="46">
        <v>0</v>
      </c>
      <c r="G25" s="46">
        <v>444526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1">SUM(D25:M25)</f>
        <v>448625</v>
      </c>
      <c r="O25" s="47">
        <f t="shared" si="1"/>
        <v>30.558204481983516</v>
      </c>
      <c r="P25" s="9"/>
    </row>
    <row r="26" spans="1:16" ht="15">
      <c r="A26" s="12"/>
      <c r="B26" s="25">
        <v>335.12</v>
      </c>
      <c r="C26" s="20" t="s">
        <v>95</v>
      </c>
      <c r="D26" s="46">
        <v>619313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619313</v>
      </c>
      <c r="O26" s="47">
        <f t="shared" si="1"/>
        <v>42.18466044547374</v>
      </c>
      <c r="P26" s="9"/>
    </row>
    <row r="27" spans="1:16" ht="15">
      <c r="A27" s="12"/>
      <c r="B27" s="25">
        <v>335.14</v>
      </c>
      <c r="C27" s="20" t="s">
        <v>96</v>
      </c>
      <c r="D27" s="46">
        <v>662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662</v>
      </c>
      <c r="O27" s="47">
        <f t="shared" si="1"/>
        <v>0.045092296165111366</v>
      </c>
      <c r="P27" s="9"/>
    </row>
    <row r="28" spans="1:16" ht="15">
      <c r="A28" s="12"/>
      <c r="B28" s="25">
        <v>335.15</v>
      </c>
      <c r="C28" s="20" t="s">
        <v>97</v>
      </c>
      <c r="D28" s="46">
        <v>3540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3540</v>
      </c>
      <c r="O28" s="47">
        <f t="shared" si="1"/>
        <v>0.24112798855663783</v>
      </c>
      <c r="P28" s="9"/>
    </row>
    <row r="29" spans="1:16" ht="15">
      <c r="A29" s="12"/>
      <c r="B29" s="25">
        <v>335.18</v>
      </c>
      <c r="C29" s="20" t="s">
        <v>98</v>
      </c>
      <c r="D29" s="46">
        <v>1253645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1253645</v>
      </c>
      <c r="O29" s="47">
        <f t="shared" si="1"/>
        <v>85.39234384578707</v>
      </c>
      <c r="P29" s="9"/>
    </row>
    <row r="30" spans="1:16" ht="15">
      <c r="A30" s="12"/>
      <c r="B30" s="25">
        <v>335.21</v>
      </c>
      <c r="C30" s="20" t="s">
        <v>30</v>
      </c>
      <c r="D30" s="46">
        <v>1200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1200</v>
      </c>
      <c r="O30" s="47">
        <f t="shared" si="1"/>
        <v>0.08173830120563995</v>
      </c>
      <c r="P30" s="9"/>
    </row>
    <row r="31" spans="1:16" ht="15">
      <c r="A31" s="12"/>
      <c r="B31" s="25">
        <v>335.49</v>
      </c>
      <c r="C31" s="20" t="s">
        <v>73</v>
      </c>
      <c r="D31" s="46">
        <v>9565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9565</v>
      </c>
      <c r="O31" s="47">
        <f t="shared" si="1"/>
        <v>0.6515223758599551</v>
      </c>
      <c r="P31" s="9"/>
    </row>
    <row r="32" spans="1:16" ht="15">
      <c r="A32" s="12"/>
      <c r="B32" s="25">
        <v>338</v>
      </c>
      <c r="C32" s="20" t="s">
        <v>74</v>
      </c>
      <c r="D32" s="46">
        <v>0</v>
      </c>
      <c r="E32" s="46">
        <v>17164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17164</v>
      </c>
      <c r="O32" s="47">
        <f t="shared" si="1"/>
        <v>1.16913016824467</v>
      </c>
      <c r="P32" s="9"/>
    </row>
    <row r="33" spans="1:16" ht="15.75">
      <c r="A33" s="29" t="s">
        <v>36</v>
      </c>
      <c r="B33" s="30"/>
      <c r="C33" s="31"/>
      <c r="D33" s="32">
        <f aca="true" t="shared" si="7" ref="D33:M33">SUM(D34:D40)</f>
        <v>169722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7347656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7517378</v>
      </c>
      <c r="O33" s="45">
        <f t="shared" si="1"/>
        <v>512.0480893672093</v>
      </c>
      <c r="P33" s="10"/>
    </row>
    <row r="34" spans="1:16" ht="15">
      <c r="A34" s="12"/>
      <c r="B34" s="25">
        <v>341.1</v>
      </c>
      <c r="C34" s="20" t="s">
        <v>99</v>
      </c>
      <c r="D34" s="46">
        <v>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99</v>
      </c>
      <c r="O34" s="47">
        <f t="shared" si="1"/>
        <v>0.0067434098494652955</v>
      </c>
      <c r="P34" s="9"/>
    </row>
    <row r="35" spans="1:16" ht="15">
      <c r="A35" s="12"/>
      <c r="B35" s="25">
        <v>341.3</v>
      </c>
      <c r="C35" s="20" t="s">
        <v>100</v>
      </c>
      <c r="D35" s="46">
        <v>16780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0">SUM(D35:M35)</f>
        <v>16780</v>
      </c>
      <c r="O35" s="47">
        <f t="shared" si="1"/>
        <v>1.142973911858865</v>
      </c>
      <c r="P35" s="9"/>
    </row>
    <row r="36" spans="1:16" ht="15">
      <c r="A36" s="12"/>
      <c r="B36" s="25">
        <v>342.2</v>
      </c>
      <c r="C36" s="20" t="s">
        <v>40</v>
      </c>
      <c r="D36" s="46">
        <v>115003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115003</v>
      </c>
      <c r="O36" s="47">
        <f t="shared" si="1"/>
        <v>7.833458211293508</v>
      </c>
      <c r="P36" s="9"/>
    </row>
    <row r="37" spans="1:16" ht="15">
      <c r="A37" s="12"/>
      <c r="B37" s="25">
        <v>343.3</v>
      </c>
      <c r="C37" s="20" t="s">
        <v>41</v>
      </c>
      <c r="D37" s="46">
        <v>1773</v>
      </c>
      <c r="E37" s="46">
        <v>0</v>
      </c>
      <c r="F37" s="46">
        <v>0</v>
      </c>
      <c r="G37" s="46">
        <v>0</v>
      </c>
      <c r="H37" s="46">
        <v>0</v>
      </c>
      <c r="I37" s="46">
        <v>2588891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2590664</v>
      </c>
      <c r="O37" s="47">
        <f aca="true" t="shared" si="9" ref="O37:O53">(N37/O$55)</f>
        <v>176.46372862884</v>
      </c>
      <c r="P37" s="9"/>
    </row>
    <row r="38" spans="1:16" ht="15">
      <c r="A38" s="12"/>
      <c r="B38" s="25">
        <v>343.4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577043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577043</v>
      </c>
      <c r="O38" s="47">
        <f t="shared" si="9"/>
        <v>39.30542878550507</v>
      </c>
      <c r="P38" s="9"/>
    </row>
    <row r="39" spans="1:16" ht="15">
      <c r="A39" s="12"/>
      <c r="B39" s="25">
        <v>343.5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4181722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4181722</v>
      </c>
      <c r="O39" s="47">
        <f t="shared" si="9"/>
        <v>284.8390436618759</v>
      </c>
      <c r="P39" s="9"/>
    </row>
    <row r="40" spans="1:16" ht="15">
      <c r="A40" s="12"/>
      <c r="B40" s="25">
        <v>349</v>
      </c>
      <c r="C40" s="20" t="s">
        <v>77</v>
      </c>
      <c r="D40" s="46">
        <v>36067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36067</v>
      </c>
      <c r="O40" s="47">
        <f t="shared" si="9"/>
        <v>2.456712757986513</v>
      </c>
      <c r="P40" s="9"/>
    </row>
    <row r="41" spans="1:16" ht="15.75">
      <c r="A41" s="29" t="s">
        <v>37</v>
      </c>
      <c r="B41" s="30"/>
      <c r="C41" s="31"/>
      <c r="D41" s="32">
        <f aca="true" t="shared" si="10" ref="D41:M41">SUM(D42:D42)</f>
        <v>4182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4182</v>
      </c>
      <c r="O41" s="45">
        <f t="shared" si="9"/>
        <v>0.2848579797016552</v>
      </c>
      <c r="P41" s="10"/>
    </row>
    <row r="42" spans="1:16" ht="15">
      <c r="A42" s="13"/>
      <c r="B42" s="39">
        <v>351.1</v>
      </c>
      <c r="C42" s="21" t="s">
        <v>47</v>
      </c>
      <c r="D42" s="46">
        <v>4182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4182</v>
      </c>
      <c r="O42" s="47">
        <f t="shared" si="9"/>
        <v>0.2848579797016552</v>
      </c>
      <c r="P42" s="9"/>
    </row>
    <row r="43" spans="1:16" ht="15.75">
      <c r="A43" s="29" t="s">
        <v>3</v>
      </c>
      <c r="B43" s="30"/>
      <c r="C43" s="31"/>
      <c r="D43" s="32">
        <f aca="true" t="shared" si="11" ref="D43:M43">SUM(D44:D50)</f>
        <v>108315</v>
      </c>
      <c r="E43" s="32">
        <f t="shared" si="11"/>
        <v>18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568009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>SUM(D43:M43)</f>
        <v>676342</v>
      </c>
      <c r="O43" s="45">
        <f t="shared" si="9"/>
        <v>46.06920509502078</v>
      </c>
      <c r="P43" s="10"/>
    </row>
    <row r="44" spans="1:16" ht="15">
      <c r="A44" s="12"/>
      <c r="B44" s="25">
        <v>361.1</v>
      </c>
      <c r="C44" s="20" t="s">
        <v>49</v>
      </c>
      <c r="D44" s="46">
        <v>5224</v>
      </c>
      <c r="E44" s="46">
        <v>18</v>
      </c>
      <c r="F44" s="46">
        <v>0</v>
      </c>
      <c r="G44" s="46">
        <v>0</v>
      </c>
      <c r="H44" s="46">
        <v>0</v>
      </c>
      <c r="I44" s="46">
        <v>93902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99144</v>
      </c>
      <c r="O44" s="47">
        <f t="shared" si="9"/>
        <v>6.753218445609972</v>
      </c>
      <c r="P44" s="9"/>
    </row>
    <row r="45" spans="1:16" ht="15">
      <c r="A45" s="12"/>
      <c r="B45" s="25">
        <v>362</v>
      </c>
      <c r="C45" s="20" t="s">
        <v>52</v>
      </c>
      <c r="D45" s="46">
        <v>63311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12" ref="N45:N50">SUM(D45:M45)</f>
        <v>63311</v>
      </c>
      <c r="O45" s="47">
        <f t="shared" si="9"/>
        <v>4.312444656358559</v>
      </c>
      <c r="P45" s="9"/>
    </row>
    <row r="46" spans="1:16" ht="15">
      <c r="A46" s="12"/>
      <c r="B46" s="25">
        <v>364</v>
      </c>
      <c r="C46" s="20" t="s">
        <v>103</v>
      </c>
      <c r="D46" s="46">
        <v>28776</v>
      </c>
      <c r="E46" s="46">
        <v>0</v>
      </c>
      <c r="F46" s="46">
        <v>0</v>
      </c>
      <c r="G46" s="46">
        <v>0</v>
      </c>
      <c r="H46" s="46">
        <v>0</v>
      </c>
      <c r="I46" s="46">
        <v>8707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37483</v>
      </c>
      <c r="O46" s="47">
        <f t="shared" si="9"/>
        <v>2.553163953409168</v>
      </c>
      <c r="P46" s="9"/>
    </row>
    <row r="47" spans="1:16" ht="15">
      <c r="A47" s="12"/>
      <c r="B47" s="25">
        <v>365</v>
      </c>
      <c r="C47" s="20" t="s">
        <v>104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2646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2646</v>
      </c>
      <c r="O47" s="47">
        <f t="shared" si="9"/>
        <v>0.18023295415843607</v>
      </c>
      <c r="P47" s="9"/>
    </row>
    <row r="48" spans="1:16" ht="15">
      <c r="A48" s="12"/>
      <c r="B48" s="25">
        <v>366</v>
      </c>
      <c r="C48" s="20" t="s">
        <v>55</v>
      </c>
      <c r="D48" s="46">
        <v>3352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3352</v>
      </c>
      <c r="O48" s="47">
        <f t="shared" si="9"/>
        <v>0.22832232136775424</v>
      </c>
      <c r="P48" s="9"/>
    </row>
    <row r="49" spans="1:16" ht="15">
      <c r="A49" s="12"/>
      <c r="B49" s="25">
        <v>369.3</v>
      </c>
      <c r="C49" s="20" t="s">
        <v>78</v>
      </c>
      <c r="D49" s="46">
        <v>5519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5519</v>
      </c>
      <c r="O49" s="47">
        <f t="shared" si="9"/>
        <v>0.375928070294939</v>
      </c>
      <c r="P49" s="9"/>
    </row>
    <row r="50" spans="1:16" ht="15">
      <c r="A50" s="12"/>
      <c r="B50" s="25">
        <v>369.9</v>
      </c>
      <c r="C50" s="20" t="s">
        <v>56</v>
      </c>
      <c r="D50" s="46">
        <v>2133</v>
      </c>
      <c r="E50" s="46">
        <v>0</v>
      </c>
      <c r="F50" s="46">
        <v>0</v>
      </c>
      <c r="G50" s="46">
        <v>0</v>
      </c>
      <c r="H50" s="46">
        <v>0</v>
      </c>
      <c r="I50" s="46">
        <v>462754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464887</v>
      </c>
      <c r="O50" s="47">
        <f t="shared" si="9"/>
        <v>31.665894693821947</v>
      </c>
      <c r="P50" s="9"/>
    </row>
    <row r="51" spans="1:16" ht="15.75">
      <c r="A51" s="29" t="s">
        <v>38</v>
      </c>
      <c r="B51" s="30"/>
      <c r="C51" s="31"/>
      <c r="D51" s="32">
        <f aca="true" t="shared" si="13" ref="D51:M51">SUM(D52:D52)</f>
        <v>0</v>
      </c>
      <c r="E51" s="32">
        <f t="shared" si="13"/>
        <v>0</v>
      </c>
      <c r="F51" s="32">
        <f t="shared" si="13"/>
        <v>89757</v>
      </c>
      <c r="G51" s="32">
        <f t="shared" si="13"/>
        <v>23037</v>
      </c>
      <c r="H51" s="32">
        <f t="shared" si="13"/>
        <v>0</v>
      </c>
      <c r="I51" s="32">
        <f t="shared" si="13"/>
        <v>868391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>SUM(D51:M51)</f>
        <v>981185</v>
      </c>
      <c r="O51" s="45">
        <f t="shared" si="9"/>
        <v>66.83366255704652</v>
      </c>
      <c r="P51" s="9"/>
    </row>
    <row r="52" spans="1:16" ht="15.75" thickBot="1">
      <c r="A52" s="12"/>
      <c r="B52" s="25">
        <v>381</v>
      </c>
      <c r="C52" s="20" t="s">
        <v>57</v>
      </c>
      <c r="D52" s="46">
        <v>0</v>
      </c>
      <c r="E52" s="46">
        <v>0</v>
      </c>
      <c r="F52" s="46">
        <v>89757</v>
      </c>
      <c r="G52" s="46">
        <v>23037</v>
      </c>
      <c r="H52" s="46">
        <v>0</v>
      </c>
      <c r="I52" s="46">
        <v>868391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981185</v>
      </c>
      <c r="O52" s="47">
        <f t="shared" si="9"/>
        <v>66.83366255704652</v>
      </c>
      <c r="P52" s="9"/>
    </row>
    <row r="53" spans="1:119" ht="16.5" thickBot="1">
      <c r="A53" s="14" t="s">
        <v>45</v>
      </c>
      <c r="B53" s="23"/>
      <c r="C53" s="22"/>
      <c r="D53" s="15">
        <f aca="true" t="shared" si="14" ref="D53:M53">SUM(D5,D14,D23,D33,D41,D43,D51)</f>
        <v>6161793</v>
      </c>
      <c r="E53" s="15">
        <f t="shared" si="14"/>
        <v>25585</v>
      </c>
      <c r="F53" s="15">
        <f t="shared" si="14"/>
        <v>89757</v>
      </c>
      <c r="G53" s="15">
        <f t="shared" si="14"/>
        <v>467563</v>
      </c>
      <c r="H53" s="15">
        <f t="shared" si="14"/>
        <v>0</v>
      </c>
      <c r="I53" s="15">
        <f t="shared" si="14"/>
        <v>8879265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>SUM(D53:M53)</f>
        <v>15623963</v>
      </c>
      <c r="O53" s="38">
        <f t="shared" si="9"/>
        <v>1064.230161433145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118</v>
      </c>
      <c r="M55" s="48"/>
      <c r="N55" s="48"/>
      <c r="O55" s="43">
        <v>14681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customHeight="1" thickBot="1">
      <c r="A57" s="52" t="s">
        <v>82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2901944</v>
      </c>
      <c r="E5" s="27">
        <f t="shared" si="0"/>
        <v>15409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2917353</v>
      </c>
      <c r="O5" s="33">
        <f aca="true" t="shared" si="1" ref="O5:O36">(N5/O$59)</f>
        <v>200.07907550922434</v>
      </c>
      <c r="P5" s="6"/>
    </row>
    <row r="6" spans="1:16" ht="15">
      <c r="A6" s="12"/>
      <c r="B6" s="25">
        <v>311</v>
      </c>
      <c r="C6" s="20" t="s">
        <v>2</v>
      </c>
      <c r="D6" s="46">
        <v>1022354</v>
      </c>
      <c r="E6" s="46">
        <v>15409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1037763</v>
      </c>
      <c r="O6" s="47">
        <f t="shared" si="1"/>
        <v>71.17227899321034</v>
      </c>
      <c r="P6" s="9"/>
    </row>
    <row r="7" spans="1:16" ht="15">
      <c r="A7" s="12"/>
      <c r="B7" s="25">
        <v>312.1</v>
      </c>
      <c r="C7" s="20" t="s">
        <v>10</v>
      </c>
      <c r="D7" s="46">
        <v>238607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238607</v>
      </c>
      <c r="O7" s="47">
        <f t="shared" si="1"/>
        <v>16.364241135724573</v>
      </c>
      <c r="P7" s="9"/>
    </row>
    <row r="8" spans="1:16" ht="15">
      <c r="A8" s="12"/>
      <c r="B8" s="25">
        <v>314.1</v>
      </c>
      <c r="C8" s="20" t="s">
        <v>11</v>
      </c>
      <c r="D8" s="46">
        <v>954363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954363</v>
      </c>
      <c r="O8" s="47">
        <f t="shared" si="1"/>
        <v>65.45250668678418</v>
      </c>
      <c r="P8" s="9"/>
    </row>
    <row r="9" spans="1:16" ht="15">
      <c r="A9" s="12"/>
      <c r="B9" s="25">
        <v>314.3</v>
      </c>
      <c r="C9" s="20" t="s">
        <v>12</v>
      </c>
      <c r="D9" s="46">
        <v>209827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209827</v>
      </c>
      <c r="O9" s="47">
        <f t="shared" si="1"/>
        <v>14.390439613195253</v>
      </c>
      <c r="P9" s="9"/>
    </row>
    <row r="10" spans="1:16" ht="15">
      <c r="A10" s="12"/>
      <c r="B10" s="25">
        <v>314.4</v>
      </c>
      <c r="C10" s="20" t="s">
        <v>13</v>
      </c>
      <c r="D10" s="46">
        <v>52137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52137</v>
      </c>
      <c r="O10" s="47">
        <f t="shared" si="1"/>
        <v>3.5756806803374253</v>
      </c>
      <c r="P10" s="9"/>
    </row>
    <row r="11" spans="1:16" ht="15">
      <c r="A11" s="12"/>
      <c r="B11" s="25">
        <v>314.8</v>
      </c>
      <c r="C11" s="20" t="s">
        <v>14</v>
      </c>
      <c r="D11" s="46">
        <v>8119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8119</v>
      </c>
      <c r="O11" s="47">
        <f t="shared" si="1"/>
        <v>0.5568205198546053</v>
      </c>
      <c r="P11" s="9"/>
    </row>
    <row r="12" spans="1:16" ht="15">
      <c r="A12" s="12"/>
      <c r="B12" s="25">
        <v>315</v>
      </c>
      <c r="C12" s="20" t="s">
        <v>93</v>
      </c>
      <c r="D12" s="46">
        <v>398287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398287</v>
      </c>
      <c r="O12" s="47">
        <f t="shared" si="1"/>
        <v>27.315479048076263</v>
      </c>
      <c r="P12" s="9"/>
    </row>
    <row r="13" spans="1:16" ht="15">
      <c r="A13" s="12"/>
      <c r="B13" s="25">
        <v>316</v>
      </c>
      <c r="C13" s="20" t="s">
        <v>94</v>
      </c>
      <c r="D13" s="46">
        <v>18250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18250</v>
      </c>
      <c r="O13" s="47">
        <f t="shared" si="1"/>
        <v>1.2516288320416982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SUM(D15:D23)</f>
        <v>168781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935479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1104260</v>
      </c>
      <c r="O14" s="45">
        <f t="shared" si="1"/>
        <v>75.73280296275975</v>
      </c>
      <c r="P14" s="10"/>
    </row>
    <row r="15" spans="1:16" ht="15">
      <c r="A15" s="12"/>
      <c r="B15" s="25">
        <v>322</v>
      </c>
      <c r="C15" s="20" t="s">
        <v>0</v>
      </c>
      <c r="D15" s="46">
        <v>8678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8678</v>
      </c>
      <c r="O15" s="47">
        <f t="shared" si="1"/>
        <v>0.595158082436047</v>
      </c>
      <c r="P15" s="9"/>
    </row>
    <row r="16" spans="1:16" ht="15">
      <c r="A16" s="12"/>
      <c r="B16" s="25">
        <v>323.1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758112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758112</v>
      </c>
      <c r="O16" s="47">
        <f t="shared" si="1"/>
        <v>51.99314175982443</v>
      </c>
      <c r="P16" s="9"/>
    </row>
    <row r="17" spans="1:16" ht="15">
      <c r="A17" s="12"/>
      <c r="B17" s="25">
        <v>323.4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55649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55649</v>
      </c>
      <c r="O17" s="47">
        <f t="shared" si="1"/>
        <v>3.8165420753034773</v>
      </c>
      <c r="P17" s="9"/>
    </row>
    <row r="18" spans="1:16" ht="15">
      <c r="A18" s="12"/>
      <c r="B18" s="25">
        <v>323.7</v>
      </c>
      <c r="C18" s="20" t="s">
        <v>20</v>
      </c>
      <c r="D18" s="46">
        <v>54451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54451</v>
      </c>
      <c r="O18" s="47">
        <f t="shared" si="1"/>
        <v>3.7343803580001373</v>
      </c>
      <c r="P18" s="9"/>
    </row>
    <row r="19" spans="1:16" ht="15">
      <c r="A19" s="12"/>
      <c r="B19" s="25">
        <v>323.9</v>
      </c>
      <c r="C19" s="20" t="s">
        <v>89</v>
      </c>
      <c r="D19" s="46">
        <v>69394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69394</v>
      </c>
      <c r="O19" s="47">
        <f t="shared" si="1"/>
        <v>4.759207187435704</v>
      </c>
      <c r="P19" s="9"/>
    </row>
    <row r="20" spans="1:16" ht="15">
      <c r="A20" s="12"/>
      <c r="B20" s="25">
        <v>324.21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76167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76167</v>
      </c>
      <c r="O20" s="47">
        <f t="shared" si="1"/>
        <v>5.223715794527124</v>
      </c>
      <c r="P20" s="9"/>
    </row>
    <row r="21" spans="1:16" ht="15">
      <c r="A21" s="12"/>
      <c r="B21" s="25">
        <v>324.31</v>
      </c>
      <c r="C21" s="20" t="s">
        <v>70</v>
      </c>
      <c r="D21" s="46">
        <v>32263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32263</v>
      </c>
      <c r="O21" s="47">
        <f t="shared" si="1"/>
        <v>2.212674027844455</v>
      </c>
      <c r="P21" s="9"/>
    </row>
    <row r="22" spans="1:16" ht="15">
      <c r="A22" s="12"/>
      <c r="B22" s="25">
        <v>325.1</v>
      </c>
      <c r="C22" s="20" t="s">
        <v>71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45551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45551</v>
      </c>
      <c r="O22" s="47">
        <f t="shared" si="1"/>
        <v>3.1239969823743228</v>
      </c>
      <c r="P22" s="9"/>
    </row>
    <row r="23" spans="1:16" ht="15">
      <c r="A23" s="12"/>
      <c r="B23" s="25">
        <v>329</v>
      </c>
      <c r="C23" s="20" t="s">
        <v>23</v>
      </c>
      <c r="D23" s="46">
        <v>3995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3995</v>
      </c>
      <c r="O23" s="47">
        <f t="shared" si="1"/>
        <v>0.27398669501405937</v>
      </c>
      <c r="P23" s="9"/>
    </row>
    <row r="24" spans="1:16" ht="15.75">
      <c r="A24" s="29" t="s">
        <v>24</v>
      </c>
      <c r="B24" s="30"/>
      <c r="C24" s="31"/>
      <c r="D24" s="32">
        <f aca="true" t="shared" si="5" ref="D24:M24">SUM(D25:D34)</f>
        <v>1767267</v>
      </c>
      <c r="E24" s="32">
        <f t="shared" si="5"/>
        <v>14523</v>
      </c>
      <c r="F24" s="32">
        <f t="shared" si="5"/>
        <v>0</v>
      </c>
      <c r="G24" s="32">
        <f t="shared" si="5"/>
        <v>260589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2042379</v>
      </c>
      <c r="O24" s="45">
        <f t="shared" si="1"/>
        <v>140.07125711542417</v>
      </c>
      <c r="P24" s="10"/>
    </row>
    <row r="25" spans="1:16" ht="15">
      <c r="A25" s="12"/>
      <c r="B25" s="25">
        <v>331.1</v>
      </c>
      <c r="C25" s="20" t="s">
        <v>114</v>
      </c>
      <c r="D25" s="46">
        <v>12906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12906</v>
      </c>
      <c r="O25" s="47">
        <f t="shared" si="1"/>
        <v>0.8851244770591866</v>
      </c>
      <c r="P25" s="9"/>
    </row>
    <row r="26" spans="1:16" ht="15">
      <c r="A26" s="12"/>
      <c r="B26" s="25">
        <v>334.1</v>
      </c>
      <c r="C26" s="20" t="s">
        <v>115</v>
      </c>
      <c r="D26" s="46">
        <v>2151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2151</v>
      </c>
      <c r="O26" s="47">
        <f t="shared" si="1"/>
        <v>0.1475207461765311</v>
      </c>
      <c r="P26" s="9"/>
    </row>
    <row r="27" spans="1:16" ht="15">
      <c r="A27" s="12"/>
      <c r="B27" s="25">
        <v>334.9</v>
      </c>
      <c r="C27" s="20" t="s">
        <v>90</v>
      </c>
      <c r="D27" s="46">
        <v>4005</v>
      </c>
      <c r="E27" s="46">
        <v>0</v>
      </c>
      <c r="F27" s="46">
        <v>0</v>
      </c>
      <c r="G27" s="46">
        <v>260589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3">SUM(D27:M27)</f>
        <v>264594</v>
      </c>
      <c r="O27" s="47">
        <f t="shared" si="1"/>
        <v>18.146492010150194</v>
      </c>
      <c r="P27" s="9"/>
    </row>
    <row r="28" spans="1:16" ht="15">
      <c r="A28" s="12"/>
      <c r="B28" s="25">
        <v>335.12</v>
      </c>
      <c r="C28" s="20" t="s">
        <v>95</v>
      </c>
      <c r="D28" s="46">
        <v>570125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570125</v>
      </c>
      <c r="O28" s="47">
        <f t="shared" si="1"/>
        <v>39.10054180097387</v>
      </c>
      <c r="P28" s="9"/>
    </row>
    <row r="29" spans="1:16" ht="15">
      <c r="A29" s="12"/>
      <c r="B29" s="25">
        <v>335.14</v>
      </c>
      <c r="C29" s="20" t="s">
        <v>96</v>
      </c>
      <c r="D29" s="46">
        <v>594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594</v>
      </c>
      <c r="O29" s="47">
        <f t="shared" si="1"/>
        <v>0.04073794664289143</v>
      </c>
      <c r="P29" s="9"/>
    </row>
    <row r="30" spans="1:16" ht="15">
      <c r="A30" s="12"/>
      <c r="B30" s="25">
        <v>335.15</v>
      </c>
      <c r="C30" s="20" t="s">
        <v>97</v>
      </c>
      <c r="D30" s="46">
        <v>6859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6859</v>
      </c>
      <c r="O30" s="47">
        <f t="shared" si="1"/>
        <v>0.47040669364241133</v>
      </c>
      <c r="P30" s="9"/>
    </row>
    <row r="31" spans="1:16" ht="15">
      <c r="A31" s="12"/>
      <c r="B31" s="25">
        <v>335.18</v>
      </c>
      <c r="C31" s="20" t="s">
        <v>98</v>
      </c>
      <c r="D31" s="46">
        <v>1162322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1162322</v>
      </c>
      <c r="O31" s="47">
        <f t="shared" si="1"/>
        <v>79.71483437349976</v>
      </c>
      <c r="P31" s="9"/>
    </row>
    <row r="32" spans="1:16" ht="15">
      <c r="A32" s="12"/>
      <c r="B32" s="25">
        <v>335.21</v>
      </c>
      <c r="C32" s="20" t="s">
        <v>30</v>
      </c>
      <c r="D32" s="46">
        <v>1200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1200</v>
      </c>
      <c r="O32" s="47">
        <f t="shared" si="1"/>
        <v>0.08229888210685138</v>
      </c>
      <c r="P32" s="9"/>
    </row>
    <row r="33" spans="1:16" ht="15">
      <c r="A33" s="12"/>
      <c r="B33" s="25">
        <v>335.49</v>
      </c>
      <c r="C33" s="20" t="s">
        <v>73</v>
      </c>
      <c r="D33" s="46">
        <v>7105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7105</v>
      </c>
      <c r="O33" s="47">
        <f t="shared" si="1"/>
        <v>0.48727796447431587</v>
      </c>
      <c r="P33" s="9"/>
    </row>
    <row r="34" spans="1:16" ht="15">
      <c r="A34" s="12"/>
      <c r="B34" s="25">
        <v>338</v>
      </c>
      <c r="C34" s="20" t="s">
        <v>74</v>
      </c>
      <c r="D34" s="46">
        <v>0</v>
      </c>
      <c r="E34" s="46">
        <v>14523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14523</v>
      </c>
      <c r="O34" s="47">
        <f t="shared" si="1"/>
        <v>0.9960222206981688</v>
      </c>
      <c r="P34" s="9"/>
    </row>
    <row r="35" spans="1:16" ht="15.75">
      <c r="A35" s="29" t="s">
        <v>36</v>
      </c>
      <c r="B35" s="30"/>
      <c r="C35" s="31"/>
      <c r="D35" s="32">
        <f aca="true" t="shared" si="7" ref="D35:M35">SUM(D36:D42)</f>
        <v>133521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7090266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7223787</v>
      </c>
      <c r="O35" s="45">
        <f t="shared" si="1"/>
        <v>495.42466223167133</v>
      </c>
      <c r="P35" s="10"/>
    </row>
    <row r="36" spans="1:16" ht="15">
      <c r="A36" s="12"/>
      <c r="B36" s="25">
        <v>341.1</v>
      </c>
      <c r="C36" s="20" t="s">
        <v>99</v>
      </c>
      <c r="D36" s="46">
        <v>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67</v>
      </c>
      <c r="O36" s="47">
        <f t="shared" si="1"/>
        <v>0.004595020917632535</v>
      </c>
      <c r="P36" s="9"/>
    </row>
    <row r="37" spans="1:16" ht="15">
      <c r="A37" s="12"/>
      <c r="B37" s="25">
        <v>341.3</v>
      </c>
      <c r="C37" s="20" t="s">
        <v>100</v>
      </c>
      <c r="D37" s="46">
        <v>3460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2">SUM(D37:M37)</f>
        <v>3460</v>
      </c>
      <c r="O37" s="47">
        <f aca="true" t="shared" si="9" ref="O37:O57">(N37/O$59)</f>
        <v>0.23729511007475482</v>
      </c>
      <c r="P37" s="9"/>
    </row>
    <row r="38" spans="1:16" ht="15">
      <c r="A38" s="12"/>
      <c r="B38" s="25">
        <v>342.2</v>
      </c>
      <c r="C38" s="20" t="s">
        <v>40</v>
      </c>
      <c r="D38" s="46">
        <v>109527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109527</v>
      </c>
      <c r="O38" s="47">
        <f t="shared" si="9"/>
        <v>7.511624717097593</v>
      </c>
      <c r="P38" s="9"/>
    </row>
    <row r="39" spans="1:16" ht="15">
      <c r="A39" s="12"/>
      <c r="B39" s="25">
        <v>343.3</v>
      </c>
      <c r="C39" s="20" t="s">
        <v>41</v>
      </c>
      <c r="D39" s="46">
        <v>1488</v>
      </c>
      <c r="E39" s="46">
        <v>0</v>
      </c>
      <c r="F39" s="46">
        <v>0</v>
      </c>
      <c r="G39" s="46">
        <v>0</v>
      </c>
      <c r="H39" s="46">
        <v>0</v>
      </c>
      <c r="I39" s="46">
        <v>2374144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2375632</v>
      </c>
      <c r="O39" s="47">
        <f t="shared" si="9"/>
        <v>162.92654824771964</v>
      </c>
      <c r="P39" s="9"/>
    </row>
    <row r="40" spans="1:16" ht="15">
      <c r="A40" s="12"/>
      <c r="B40" s="25">
        <v>343.4</v>
      </c>
      <c r="C40" s="20" t="s">
        <v>42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573013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573013</v>
      </c>
      <c r="O40" s="47">
        <f t="shared" si="9"/>
        <v>39.29860777724436</v>
      </c>
      <c r="P40" s="9"/>
    </row>
    <row r="41" spans="1:16" ht="15">
      <c r="A41" s="12"/>
      <c r="B41" s="25">
        <v>343.5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4143109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4143109</v>
      </c>
      <c r="O41" s="47">
        <f t="shared" si="9"/>
        <v>284.1443659556958</v>
      </c>
      <c r="P41" s="9"/>
    </row>
    <row r="42" spans="1:16" ht="15">
      <c r="A42" s="12"/>
      <c r="B42" s="25">
        <v>349</v>
      </c>
      <c r="C42" s="20" t="s">
        <v>77</v>
      </c>
      <c r="D42" s="46">
        <v>18979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18979</v>
      </c>
      <c r="O42" s="47">
        <f t="shared" si="9"/>
        <v>1.3016254029216103</v>
      </c>
      <c r="P42" s="9"/>
    </row>
    <row r="43" spans="1:16" ht="15.75">
      <c r="A43" s="29" t="s">
        <v>37</v>
      </c>
      <c r="B43" s="30"/>
      <c r="C43" s="31"/>
      <c r="D43" s="32">
        <f aca="true" t="shared" si="10" ref="D43:M43">SUM(D44:D45)</f>
        <v>2685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2685</v>
      </c>
      <c r="O43" s="45">
        <f t="shared" si="9"/>
        <v>0.18414374871407996</v>
      </c>
      <c r="P43" s="10"/>
    </row>
    <row r="44" spans="1:16" ht="15">
      <c r="A44" s="13"/>
      <c r="B44" s="39">
        <v>351.1</v>
      </c>
      <c r="C44" s="21" t="s">
        <v>47</v>
      </c>
      <c r="D44" s="46">
        <v>2660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2660</v>
      </c>
      <c r="O44" s="47">
        <f t="shared" si="9"/>
        <v>0.18242918867018723</v>
      </c>
      <c r="P44" s="9"/>
    </row>
    <row r="45" spans="1:16" ht="15">
      <c r="A45" s="13"/>
      <c r="B45" s="39">
        <v>351.9</v>
      </c>
      <c r="C45" s="21" t="s">
        <v>101</v>
      </c>
      <c r="D45" s="46">
        <v>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25</v>
      </c>
      <c r="O45" s="47">
        <f t="shared" si="9"/>
        <v>0.001714560043892737</v>
      </c>
      <c r="P45" s="9"/>
    </row>
    <row r="46" spans="1:16" ht="15.75">
      <c r="A46" s="29" t="s">
        <v>3</v>
      </c>
      <c r="B46" s="30"/>
      <c r="C46" s="31"/>
      <c r="D46" s="32">
        <f aca="true" t="shared" si="11" ref="D46:M46">SUM(D47:D54)</f>
        <v>104821</v>
      </c>
      <c r="E46" s="32">
        <f t="shared" si="11"/>
        <v>14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214814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>SUM(D46:M46)</f>
        <v>319649</v>
      </c>
      <c r="O46" s="45">
        <f t="shared" si="9"/>
        <v>21.922296138810783</v>
      </c>
      <c r="P46" s="10"/>
    </row>
    <row r="47" spans="1:16" ht="15">
      <c r="A47" s="12"/>
      <c r="B47" s="25">
        <v>361.1</v>
      </c>
      <c r="C47" s="20" t="s">
        <v>49</v>
      </c>
      <c r="D47" s="46">
        <v>4341</v>
      </c>
      <c r="E47" s="46">
        <v>14</v>
      </c>
      <c r="F47" s="46">
        <v>0</v>
      </c>
      <c r="G47" s="46">
        <v>0</v>
      </c>
      <c r="H47" s="46">
        <v>0</v>
      </c>
      <c r="I47" s="46">
        <v>65999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70354</v>
      </c>
      <c r="O47" s="47">
        <f t="shared" si="9"/>
        <v>4.8250462931211855</v>
      </c>
      <c r="P47" s="9"/>
    </row>
    <row r="48" spans="1:16" ht="15">
      <c r="A48" s="12"/>
      <c r="B48" s="25">
        <v>361.3</v>
      </c>
      <c r="C48" s="20" t="s">
        <v>50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-17157</v>
      </c>
      <c r="J48" s="46">
        <v>0</v>
      </c>
      <c r="K48" s="46">
        <v>0</v>
      </c>
      <c r="L48" s="46">
        <v>0</v>
      </c>
      <c r="M48" s="46">
        <v>0</v>
      </c>
      <c r="N48" s="46">
        <f aca="true" t="shared" si="12" ref="N48:N54">SUM(D48:M48)</f>
        <v>-17157</v>
      </c>
      <c r="O48" s="47">
        <f t="shared" si="9"/>
        <v>-1.1766682669227075</v>
      </c>
      <c r="P48" s="9"/>
    </row>
    <row r="49" spans="1:16" ht="15">
      <c r="A49" s="12"/>
      <c r="B49" s="25">
        <v>361.4</v>
      </c>
      <c r="C49" s="20" t="s">
        <v>102</v>
      </c>
      <c r="D49" s="46">
        <v>-271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-271</v>
      </c>
      <c r="O49" s="47">
        <f t="shared" si="9"/>
        <v>-0.01858583087579727</v>
      </c>
      <c r="P49" s="9"/>
    </row>
    <row r="50" spans="1:16" ht="15">
      <c r="A50" s="12"/>
      <c r="B50" s="25">
        <v>362</v>
      </c>
      <c r="C50" s="20" t="s">
        <v>52</v>
      </c>
      <c r="D50" s="46">
        <v>58652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58652</v>
      </c>
      <c r="O50" s="47">
        <f t="shared" si="9"/>
        <v>4.022495027775872</v>
      </c>
      <c r="P50" s="9"/>
    </row>
    <row r="51" spans="1:16" ht="15">
      <c r="A51" s="12"/>
      <c r="B51" s="25">
        <v>364</v>
      </c>
      <c r="C51" s="20" t="s">
        <v>103</v>
      </c>
      <c r="D51" s="46">
        <v>22873</v>
      </c>
      <c r="E51" s="46">
        <v>0</v>
      </c>
      <c r="F51" s="46">
        <v>0</v>
      </c>
      <c r="G51" s="46">
        <v>0</v>
      </c>
      <c r="H51" s="46">
        <v>0</v>
      </c>
      <c r="I51" s="46">
        <v>7634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30507</v>
      </c>
      <c r="O51" s="47">
        <f t="shared" si="9"/>
        <v>2.092243330361429</v>
      </c>
      <c r="P51" s="9"/>
    </row>
    <row r="52" spans="1:16" ht="15">
      <c r="A52" s="12"/>
      <c r="B52" s="25">
        <v>365</v>
      </c>
      <c r="C52" s="20" t="s">
        <v>104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4019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4019</v>
      </c>
      <c r="O52" s="47">
        <f t="shared" si="9"/>
        <v>0.2756326726561964</v>
      </c>
      <c r="P52" s="9"/>
    </row>
    <row r="53" spans="1:16" ht="15">
      <c r="A53" s="12"/>
      <c r="B53" s="25">
        <v>366</v>
      </c>
      <c r="C53" s="20" t="s">
        <v>55</v>
      </c>
      <c r="D53" s="46">
        <v>16452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16452</v>
      </c>
      <c r="O53" s="47">
        <f t="shared" si="9"/>
        <v>1.1283176736849325</v>
      </c>
      <c r="P53" s="9"/>
    </row>
    <row r="54" spans="1:16" ht="15">
      <c r="A54" s="12"/>
      <c r="B54" s="25">
        <v>369.9</v>
      </c>
      <c r="C54" s="20" t="s">
        <v>56</v>
      </c>
      <c r="D54" s="46">
        <v>2774</v>
      </c>
      <c r="E54" s="46">
        <v>0</v>
      </c>
      <c r="F54" s="46">
        <v>0</v>
      </c>
      <c r="G54" s="46">
        <v>0</v>
      </c>
      <c r="H54" s="46">
        <v>0</v>
      </c>
      <c r="I54" s="46">
        <v>154319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157093</v>
      </c>
      <c r="O54" s="47">
        <f t="shared" si="9"/>
        <v>10.77381523900967</v>
      </c>
      <c r="P54" s="9"/>
    </row>
    <row r="55" spans="1:16" ht="15.75">
      <c r="A55" s="29" t="s">
        <v>38</v>
      </c>
      <c r="B55" s="30"/>
      <c r="C55" s="31"/>
      <c r="D55" s="32">
        <f aca="true" t="shared" si="13" ref="D55:M55">SUM(D56:D56)</f>
        <v>0</v>
      </c>
      <c r="E55" s="32">
        <f t="shared" si="13"/>
        <v>0</v>
      </c>
      <c r="F55" s="32">
        <f t="shared" si="13"/>
        <v>91184</v>
      </c>
      <c r="G55" s="32">
        <f t="shared" si="13"/>
        <v>17420</v>
      </c>
      <c r="H55" s="32">
        <f t="shared" si="13"/>
        <v>0</v>
      </c>
      <c r="I55" s="32">
        <f t="shared" si="13"/>
        <v>0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>SUM(D55:M55)</f>
        <v>108604</v>
      </c>
      <c r="O55" s="45">
        <f t="shared" si="9"/>
        <v>7.448323160277073</v>
      </c>
      <c r="P55" s="9"/>
    </row>
    <row r="56" spans="1:16" ht="15.75" thickBot="1">
      <c r="A56" s="12"/>
      <c r="B56" s="25">
        <v>381</v>
      </c>
      <c r="C56" s="20" t="s">
        <v>57</v>
      </c>
      <c r="D56" s="46">
        <v>0</v>
      </c>
      <c r="E56" s="46">
        <v>0</v>
      </c>
      <c r="F56" s="46">
        <v>91184</v>
      </c>
      <c r="G56" s="46">
        <v>17420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108604</v>
      </c>
      <c r="O56" s="47">
        <f t="shared" si="9"/>
        <v>7.448323160277073</v>
      </c>
      <c r="P56" s="9"/>
    </row>
    <row r="57" spans="1:119" ht="16.5" thickBot="1">
      <c r="A57" s="14" t="s">
        <v>45</v>
      </c>
      <c r="B57" s="23"/>
      <c r="C57" s="22"/>
      <c r="D57" s="15">
        <f aca="true" t="shared" si="14" ref="D57:M57">SUM(D5,D14,D24,D35,D43,D46,D55)</f>
        <v>5079019</v>
      </c>
      <c r="E57" s="15">
        <f t="shared" si="14"/>
        <v>29946</v>
      </c>
      <c r="F57" s="15">
        <f t="shared" si="14"/>
        <v>91184</v>
      </c>
      <c r="G57" s="15">
        <f t="shared" si="14"/>
        <v>278009</v>
      </c>
      <c r="H57" s="15">
        <f t="shared" si="14"/>
        <v>0</v>
      </c>
      <c r="I57" s="15">
        <f t="shared" si="14"/>
        <v>8240559</v>
      </c>
      <c r="J57" s="15">
        <f t="shared" si="14"/>
        <v>0</v>
      </c>
      <c r="K57" s="15">
        <f t="shared" si="14"/>
        <v>0</v>
      </c>
      <c r="L57" s="15">
        <f t="shared" si="14"/>
        <v>0</v>
      </c>
      <c r="M57" s="15">
        <f t="shared" si="14"/>
        <v>0</v>
      </c>
      <c r="N57" s="15">
        <f>SUM(D57:M57)</f>
        <v>13718717</v>
      </c>
      <c r="O57" s="38">
        <f t="shared" si="9"/>
        <v>940.8625608668816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116</v>
      </c>
      <c r="M59" s="48"/>
      <c r="N59" s="48"/>
      <c r="O59" s="43">
        <v>14581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customHeight="1" thickBot="1">
      <c r="A61" s="52" t="s">
        <v>82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2842855</v>
      </c>
      <c r="E5" s="27">
        <f t="shared" si="0"/>
        <v>20872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2863727</v>
      </c>
      <c r="O5" s="33">
        <f aca="true" t="shared" si="1" ref="O5:O36">(N5/O$58)</f>
        <v>199.81349427853755</v>
      </c>
      <c r="P5" s="6"/>
    </row>
    <row r="6" spans="1:16" ht="15">
      <c r="A6" s="12"/>
      <c r="B6" s="25">
        <v>311</v>
      </c>
      <c r="C6" s="20" t="s">
        <v>2</v>
      </c>
      <c r="D6" s="46">
        <v>1037464</v>
      </c>
      <c r="E6" s="46">
        <v>20872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1058336</v>
      </c>
      <c r="O6" s="47">
        <f t="shared" si="1"/>
        <v>73.84426458275189</v>
      </c>
      <c r="P6" s="9"/>
    </row>
    <row r="7" spans="1:16" ht="15">
      <c r="A7" s="12"/>
      <c r="B7" s="25">
        <v>312.41</v>
      </c>
      <c r="C7" s="20" t="s">
        <v>68</v>
      </c>
      <c r="D7" s="46">
        <v>257744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257744</v>
      </c>
      <c r="O7" s="47">
        <f t="shared" si="1"/>
        <v>17.98381244766955</v>
      </c>
      <c r="P7" s="9"/>
    </row>
    <row r="8" spans="1:16" ht="15">
      <c r="A8" s="12"/>
      <c r="B8" s="25">
        <v>314.1</v>
      </c>
      <c r="C8" s="20" t="s">
        <v>11</v>
      </c>
      <c r="D8" s="46">
        <v>818126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818126</v>
      </c>
      <c r="O8" s="47">
        <f t="shared" si="1"/>
        <v>57.083868266815514</v>
      </c>
      <c r="P8" s="9"/>
    </row>
    <row r="9" spans="1:16" ht="15">
      <c r="A9" s="12"/>
      <c r="B9" s="25">
        <v>314.3</v>
      </c>
      <c r="C9" s="20" t="s">
        <v>12</v>
      </c>
      <c r="D9" s="46">
        <v>201954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201954</v>
      </c>
      <c r="O9" s="47">
        <f t="shared" si="1"/>
        <v>14.091124755791236</v>
      </c>
      <c r="P9" s="9"/>
    </row>
    <row r="10" spans="1:16" ht="15">
      <c r="A10" s="12"/>
      <c r="B10" s="25">
        <v>314.4</v>
      </c>
      <c r="C10" s="20" t="s">
        <v>13</v>
      </c>
      <c r="D10" s="46">
        <v>47834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47834</v>
      </c>
      <c r="O10" s="47">
        <f t="shared" si="1"/>
        <v>3.337566285235836</v>
      </c>
      <c r="P10" s="9"/>
    </row>
    <row r="11" spans="1:16" ht="15">
      <c r="A11" s="12"/>
      <c r="B11" s="25">
        <v>314.8</v>
      </c>
      <c r="C11" s="20" t="s">
        <v>14</v>
      </c>
      <c r="D11" s="46">
        <v>8217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8217</v>
      </c>
      <c r="O11" s="47">
        <f t="shared" si="1"/>
        <v>0.5733324030142338</v>
      </c>
      <c r="P11" s="9"/>
    </row>
    <row r="12" spans="1:16" ht="15">
      <c r="A12" s="12"/>
      <c r="B12" s="25">
        <v>315</v>
      </c>
      <c r="C12" s="20" t="s">
        <v>93</v>
      </c>
      <c r="D12" s="46">
        <v>450652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450652</v>
      </c>
      <c r="O12" s="47">
        <f t="shared" si="1"/>
        <v>31.44376221043818</v>
      </c>
      <c r="P12" s="9"/>
    </row>
    <row r="13" spans="1:16" ht="15">
      <c r="A13" s="12"/>
      <c r="B13" s="25">
        <v>316</v>
      </c>
      <c r="C13" s="20" t="s">
        <v>94</v>
      </c>
      <c r="D13" s="46">
        <v>20864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20864</v>
      </c>
      <c r="O13" s="47">
        <f t="shared" si="1"/>
        <v>1.4557633268210997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SUM(D15:D23)</f>
        <v>848469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1426988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2275457</v>
      </c>
      <c r="O14" s="45">
        <f t="shared" si="1"/>
        <v>158.76758303097964</v>
      </c>
      <c r="P14" s="10"/>
    </row>
    <row r="15" spans="1:16" ht="15">
      <c r="A15" s="12"/>
      <c r="B15" s="25">
        <v>322</v>
      </c>
      <c r="C15" s="20" t="s">
        <v>0</v>
      </c>
      <c r="D15" s="46">
        <v>4163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4163</v>
      </c>
      <c r="O15" s="47">
        <f t="shared" si="1"/>
        <v>0.2904688808261234</v>
      </c>
      <c r="P15" s="9"/>
    </row>
    <row r="16" spans="1:16" ht="15">
      <c r="A16" s="12"/>
      <c r="B16" s="25">
        <v>323.1</v>
      </c>
      <c r="C16" s="20" t="s">
        <v>18</v>
      </c>
      <c r="D16" s="46">
        <v>660398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660398</v>
      </c>
      <c r="O16" s="47">
        <f t="shared" si="1"/>
        <v>46.07856544794865</v>
      </c>
      <c r="P16" s="9"/>
    </row>
    <row r="17" spans="1:16" ht="15">
      <c r="A17" s="12"/>
      <c r="B17" s="25">
        <v>323.4</v>
      </c>
      <c r="C17" s="20" t="s">
        <v>19</v>
      </c>
      <c r="D17" s="46">
        <v>45604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45604</v>
      </c>
      <c r="O17" s="47">
        <f t="shared" si="1"/>
        <v>3.1819704158526374</v>
      </c>
      <c r="P17" s="9"/>
    </row>
    <row r="18" spans="1:16" ht="15">
      <c r="A18" s="12"/>
      <c r="B18" s="25">
        <v>323.7</v>
      </c>
      <c r="C18" s="20" t="s">
        <v>20</v>
      </c>
      <c r="D18" s="46">
        <v>59212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59212</v>
      </c>
      <c r="O18" s="47">
        <f t="shared" si="1"/>
        <v>4.1314540887524425</v>
      </c>
      <c r="P18" s="9"/>
    </row>
    <row r="19" spans="1:16" ht="15">
      <c r="A19" s="12"/>
      <c r="B19" s="25">
        <v>323.9</v>
      </c>
      <c r="C19" s="20" t="s">
        <v>89</v>
      </c>
      <c r="D19" s="46">
        <v>64701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64701</v>
      </c>
      <c r="O19" s="47">
        <f t="shared" si="1"/>
        <v>4.514443204018979</v>
      </c>
      <c r="P19" s="9"/>
    </row>
    <row r="20" spans="1:16" ht="15">
      <c r="A20" s="12"/>
      <c r="B20" s="25">
        <v>324.21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672990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672990</v>
      </c>
      <c r="O20" s="47">
        <f t="shared" si="1"/>
        <v>46.95715880547028</v>
      </c>
      <c r="P20" s="9"/>
    </row>
    <row r="21" spans="1:16" ht="15">
      <c r="A21" s="12"/>
      <c r="B21" s="25">
        <v>324.31</v>
      </c>
      <c r="C21" s="20" t="s">
        <v>70</v>
      </c>
      <c r="D21" s="46">
        <v>5866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5866</v>
      </c>
      <c r="O21" s="47">
        <f t="shared" si="1"/>
        <v>0.4092938878035166</v>
      </c>
      <c r="P21" s="9"/>
    </row>
    <row r="22" spans="1:16" ht="15">
      <c r="A22" s="12"/>
      <c r="B22" s="25">
        <v>325.1</v>
      </c>
      <c r="C22" s="20" t="s">
        <v>71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753998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753998</v>
      </c>
      <c r="O22" s="47">
        <f t="shared" si="1"/>
        <v>52.60940552609545</v>
      </c>
      <c r="P22" s="9"/>
    </row>
    <row r="23" spans="1:16" ht="15">
      <c r="A23" s="12"/>
      <c r="B23" s="25">
        <v>329</v>
      </c>
      <c r="C23" s="20" t="s">
        <v>23</v>
      </c>
      <c r="D23" s="46">
        <v>8525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8525</v>
      </c>
      <c r="O23" s="47">
        <f t="shared" si="1"/>
        <v>0.5948227742115546</v>
      </c>
      <c r="P23" s="9"/>
    </row>
    <row r="24" spans="1:16" ht="15.75">
      <c r="A24" s="29" t="s">
        <v>24</v>
      </c>
      <c r="B24" s="30"/>
      <c r="C24" s="31"/>
      <c r="D24" s="32">
        <f aca="true" t="shared" si="5" ref="D24:M24">SUM(D25:D32)</f>
        <v>1680201</v>
      </c>
      <c r="E24" s="32">
        <f t="shared" si="5"/>
        <v>33040</v>
      </c>
      <c r="F24" s="32">
        <f t="shared" si="5"/>
        <v>0</v>
      </c>
      <c r="G24" s="32">
        <f t="shared" si="5"/>
        <v>36435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1749676</v>
      </c>
      <c r="O24" s="45">
        <f t="shared" si="1"/>
        <v>122.08177504884175</v>
      </c>
      <c r="P24" s="10"/>
    </row>
    <row r="25" spans="1:16" ht="15">
      <c r="A25" s="12"/>
      <c r="B25" s="25">
        <v>334.9</v>
      </c>
      <c r="C25" s="20" t="s">
        <v>90</v>
      </c>
      <c r="D25" s="46">
        <v>3716</v>
      </c>
      <c r="E25" s="46">
        <v>0</v>
      </c>
      <c r="F25" s="46">
        <v>0</v>
      </c>
      <c r="G25" s="46">
        <v>36435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1">SUM(D25:M25)</f>
        <v>40151</v>
      </c>
      <c r="O25" s="47">
        <f t="shared" si="1"/>
        <v>2.801493162154619</v>
      </c>
      <c r="P25" s="9"/>
    </row>
    <row r="26" spans="1:16" ht="15">
      <c r="A26" s="12"/>
      <c r="B26" s="25">
        <v>335.12</v>
      </c>
      <c r="C26" s="20" t="s">
        <v>95</v>
      </c>
      <c r="D26" s="46">
        <v>553654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553654</v>
      </c>
      <c r="O26" s="47">
        <f t="shared" si="1"/>
        <v>38.63061680156294</v>
      </c>
      <c r="P26" s="9"/>
    </row>
    <row r="27" spans="1:16" ht="15">
      <c r="A27" s="12"/>
      <c r="B27" s="25">
        <v>335.14</v>
      </c>
      <c r="C27" s="20" t="s">
        <v>96</v>
      </c>
      <c r="D27" s="46">
        <v>665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665</v>
      </c>
      <c r="O27" s="47">
        <f t="shared" si="1"/>
        <v>0.0463996650851242</v>
      </c>
      <c r="P27" s="9"/>
    </row>
    <row r="28" spans="1:16" ht="15">
      <c r="A28" s="12"/>
      <c r="B28" s="25">
        <v>335.15</v>
      </c>
      <c r="C28" s="20" t="s">
        <v>97</v>
      </c>
      <c r="D28" s="46">
        <v>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49</v>
      </c>
      <c r="O28" s="47">
        <f t="shared" si="1"/>
        <v>0.0034189226904828354</v>
      </c>
      <c r="P28" s="9"/>
    </row>
    <row r="29" spans="1:16" ht="15">
      <c r="A29" s="12"/>
      <c r="B29" s="25">
        <v>335.18</v>
      </c>
      <c r="C29" s="20" t="s">
        <v>98</v>
      </c>
      <c r="D29" s="46">
        <v>1111477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1111477</v>
      </c>
      <c r="O29" s="47">
        <f t="shared" si="1"/>
        <v>77.55212112754676</v>
      </c>
      <c r="P29" s="9"/>
    </row>
    <row r="30" spans="1:16" ht="15">
      <c r="A30" s="12"/>
      <c r="B30" s="25">
        <v>335.21</v>
      </c>
      <c r="C30" s="20" t="s">
        <v>30</v>
      </c>
      <c r="D30" s="46">
        <v>1790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1790</v>
      </c>
      <c r="O30" s="47">
        <f t="shared" si="1"/>
        <v>0.12489533910131174</v>
      </c>
      <c r="P30" s="9"/>
    </row>
    <row r="31" spans="1:16" ht="15">
      <c r="A31" s="12"/>
      <c r="B31" s="25">
        <v>335.49</v>
      </c>
      <c r="C31" s="20" t="s">
        <v>73</v>
      </c>
      <c r="D31" s="46">
        <v>8850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8850</v>
      </c>
      <c r="O31" s="47">
        <f t="shared" si="1"/>
        <v>0.6174993022606754</v>
      </c>
      <c r="P31" s="9"/>
    </row>
    <row r="32" spans="1:16" ht="15">
      <c r="A32" s="12"/>
      <c r="B32" s="25">
        <v>338</v>
      </c>
      <c r="C32" s="20" t="s">
        <v>74</v>
      </c>
      <c r="D32" s="46">
        <v>0</v>
      </c>
      <c r="E32" s="46">
        <v>33040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33040</v>
      </c>
      <c r="O32" s="47">
        <f t="shared" si="1"/>
        <v>2.3053307284398548</v>
      </c>
      <c r="P32" s="9"/>
    </row>
    <row r="33" spans="1:16" ht="15.75">
      <c r="A33" s="29" t="s">
        <v>36</v>
      </c>
      <c r="B33" s="30"/>
      <c r="C33" s="31"/>
      <c r="D33" s="32">
        <f aca="true" t="shared" si="7" ref="D33:M33">SUM(D34:D40)</f>
        <v>142723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6799679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6942402</v>
      </c>
      <c r="O33" s="45">
        <f t="shared" si="1"/>
        <v>484.39868825006977</v>
      </c>
      <c r="P33" s="10"/>
    </row>
    <row r="34" spans="1:16" ht="15">
      <c r="A34" s="12"/>
      <c r="B34" s="25">
        <v>341.1</v>
      </c>
      <c r="C34" s="20" t="s">
        <v>99</v>
      </c>
      <c r="D34" s="46">
        <v>239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239</v>
      </c>
      <c r="O34" s="47">
        <f t="shared" si="1"/>
        <v>0.016675969857661177</v>
      </c>
      <c r="P34" s="9"/>
    </row>
    <row r="35" spans="1:16" ht="15">
      <c r="A35" s="12"/>
      <c r="B35" s="25">
        <v>341.3</v>
      </c>
      <c r="C35" s="20" t="s">
        <v>100</v>
      </c>
      <c r="D35" s="46">
        <v>4445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0">SUM(D35:M35)</f>
        <v>4445</v>
      </c>
      <c r="O35" s="47">
        <f t="shared" si="1"/>
        <v>0.31014512977951436</v>
      </c>
      <c r="P35" s="9"/>
    </row>
    <row r="36" spans="1:16" ht="15">
      <c r="A36" s="12"/>
      <c r="B36" s="25">
        <v>342.2</v>
      </c>
      <c r="C36" s="20" t="s">
        <v>40</v>
      </c>
      <c r="D36" s="46">
        <v>104311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104311</v>
      </c>
      <c r="O36" s="47">
        <f t="shared" si="1"/>
        <v>7.278188668713368</v>
      </c>
      <c r="P36" s="9"/>
    </row>
    <row r="37" spans="1:16" ht="15">
      <c r="A37" s="12"/>
      <c r="B37" s="25">
        <v>343.3</v>
      </c>
      <c r="C37" s="20" t="s">
        <v>41</v>
      </c>
      <c r="D37" s="46">
        <v>1573</v>
      </c>
      <c r="E37" s="46">
        <v>0</v>
      </c>
      <c r="F37" s="46">
        <v>0</v>
      </c>
      <c r="G37" s="46">
        <v>0</v>
      </c>
      <c r="H37" s="46">
        <v>0</v>
      </c>
      <c r="I37" s="46">
        <v>2278329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2279902</v>
      </c>
      <c r="O37" s="47">
        <f aca="true" t="shared" si="9" ref="O37:O56">(N37/O$58)</f>
        <v>159.07772816075914</v>
      </c>
      <c r="P37" s="9"/>
    </row>
    <row r="38" spans="1:16" ht="15">
      <c r="A38" s="12"/>
      <c r="B38" s="25">
        <v>343.4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559394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559394</v>
      </c>
      <c r="O38" s="47">
        <f t="shared" si="9"/>
        <v>39.03111917387664</v>
      </c>
      <c r="P38" s="9"/>
    </row>
    <row r="39" spans="1:16" ht="15">
      <c r="A39" s="12"/>
      <c r="B39" s="25">
        <v>343.5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3961956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3961956</v>
      </c>
      <c r="O39" s="47">
        <f t="shared" si="9"/>
        <v>276.4412503488697</v>
      </c>
      <c r="P39" s="9"/>
    </row>
    <row r="40" spans="1:16" ht="15">
      <c r="A40" s="12"/>
      <c r="B40" s="25">
        <v>349</v>
      </c>
      <c r="C40" s="20" t="s">
        <v>77</v>
      </c>
      <c r="D40" s="46">
        <v>32155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32155</v>
      </c>
      <c r="O40" s="47">
        <f t="shared" si="9"/>
        <v>2.243580798213787</v>
      </c>
      <c r="P40" s="9"/>
    </row>
    <row r="41" spans="1:16" ht="15.75">
      <c r="A41" s="29" t="s">
        <v>37</v>
      </c>
      <c r="B41" s="30"/>
      <c r="C41" s="31"/>
      <c r="D41" s="32">
        <f aca="true" t="shared" si="10" ref="D41:M41">SUM(D42:D43)</f>
        <v>3672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3672</v>
      </c>
      <c r="O41" s="45">
        <f t="shared" si="9"/>
        <v>0.25620987998883615</v>
      </c>
      <c r="P41" s="10"/>
    </row>
    <row r="42" spans="1:16" ht="15">
      <c r="A42" s="13"/>
      <c r="B42" s="39">
        <v>351.1</v>
      </c>
      <c r="C42" s="21" t="s">
        <v>47</v>
      </c>
      <c r="D42" s="46">
        <v>3647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3647</v>
      </c>
      <c r="O42" s="47">
        <f t="shared" si="9"/>
        <v>0.25446553167736535</v>
      </c>
      <c r="P42" s="9"/>
    </row>
    <row r="43" spans="1:16" ht="15">
      <c r="A43" s="13"/>
      <c r="B43" s="39">
        <v>351.9</v>
      </c>
      <c r="C43" s="21" t="s">
        <v>101</v>
      </c>
      <c r="D43" s="46">
        <v>25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25</v>
      </c>
      <c r="O43" s="47">
        <f t="shared" si="9"/>
        <v>0.0017443483114708345</v>
      </c>
      <c r="P43" s="9"/>
    </row>
    <row r="44" spans="1:16" ht="15.75">
      <c r="A44" s="29" t="s">
        <v>3</v>
      </c>
      <c r="B44" s="30"/>
      <c r="C44" s="31"/>
      <c r="D44" s="32">
        <f aca="true" t="shared" si="11" ref="D44:M44">SUM(D45:D53)</f>
        <v>720254</v>
      </c>
      <c r="E44" s="32">
        <f t="shared" si="11"/>
        <v>59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842274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>SUM(D44:M44)</f>
        <v>1562587</v>
      </c>
      <c r="O44" s="45">
        <f t="shared" si="9"/>
        <v>109.02783979905108</v>
      </c>
      <c r="P44" s="10"/>
    </row>
    <row r="45" spans="1:16" ht="15">
      <c r="A45" s="12"/>
      <c r="B45" s="25">
        <v>361.1</v>
      </c>
      <c r="C45" s="20" t="s">
        <v>49</v>
      </c>
      <c r="D45" s="46">
        <v>3621</v>
      </c>
      <c r="E45" s="46">
        <v>59</v>
      </c>
      <c r="F45" s="46">
        <v>0</v>
      </c>
      <c r="G45" s="46">
        <v>0</v>
      </c>
      <c r="H45" s="46">
        <v>0</v>
      </c>
      <c r="I45" s="46">
        <v>82068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85748</v>
      </c>
      <c r="O45" s="47">
        <f t="shared" si="9"/>
        <v>5.982975160480045</v>
      </c>
      <c r="P45" s="9"/>
    </row>
    <row r="46" spans="1:16" ht="15">
      <c r="A46" s="12"/>
      <c r="B46" s="25">
        <v>361.3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48110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12" ref="N46:N53">SUM(D46:M46)</f>
        <v>48110</v>
      </c>
      <c r="O46" s="47">
        <f t="shared" si="9"/>
        <v>3.356823890594474</v>
      </c>
      <c r="P46" s="9"/>
    </row>
    <row r="47" spans="1:16" ht="15">
      <c r="A47" s="12"/>
      <c r="B47" s="25">
        <v>361.4</v>
      </c>
      <c r="C47" s="20" t="s">
        <v>102</v>
      </c>
      <c r="D47" s="46">
        <v>500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500</v>
      </c>
      <c r="O47" s="47">
        <f t="shared" si="9"/>
        <v>0.03488696622941669</v>
      </c>
      <c r="P47" s="9"/>
    </row>
    <row r="48" spans="1:16" ht="15">
      <c r="A48" s="12"/>
      <c r="B48" s="25">
        <v>362</v>
      </c>
      <c r="C48" s="20" t="s">
        <v>52</v>
      </c>
      <c r="D48" s="46">
        <v>43511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43511</v>
      </c>
      <c r="O48" s="47">
        <f t="shared" si="9"/>
        <v>3.035933575216299</v>
      </c>
      <c r="P48" s="9"/>
    </row>
    <row r="49" spans="1:16" ht="15">
      <c r="A49" s="12"/>
      <c r="B49" s="25">
        <v>364</v>
      </c>
      <c r="C49" s="20" t="s">
        <v>103</v>
      </c>
      <c r="D49" s="46">
        <v>51660</v>
      </c>
      <c r="E49" s="46">
        <v>0</v>
      </c>
      <c r="F49" s="46">
        <v>0</v>
      </c>
      <c r="G49" s="46">
        <v>0</v>
      </c>
      <c r="H49" s="46">
        <v>0</v>
      </c>
      <c r="I49" s="46">
        <v>11519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63179</v>
      </c>
      <c r="O49" s="47">
        <f t="shared" si="9"/>
        <v>4.408247278816634</v>
      </c>
      <c r="P49" s="9"/>
    </row>
    <row r="50" spans="1:16" ht="15">
      <c r="A50" s="12"/>
      <c r="B50" s="25">
        <v>365</v>
      </c>
      <c r="C50" s="20" t="s">
        <v>104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4360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4360</v>
      </c>
      <c r="O50" s="47">
        <f t="shared" si="9"/>
        <v>0.3042143455205135</v>
      </c>
      <c r="P50" s="9"/>
    </row>
    <row r="51" spans="1:16" ht="15">
      <c r="A51" s="12"/>
      <c r="B51" s="25">
        <v>366</v>
      </c>
      <c r="C51" s="20" t="s">
        <v>55</v>
      </c>
      <c r="D51" s="46">
        <v>17687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17687</v>
      </c>
      <c r="O51" s="47">
        <f t="shared" si="9"/>
        <v>1.234091543399386</v>
      </c>
      <c r="P51" s="9"/>
    </row>
    <row r="52" spans="1:16" ht="15">
      <c r="A52" s="12"/>
      <c r="B52" s="25">
        <v>369.3</v>
      </c>
      <c r="C52" s="20" t="s">
        <v>78</v>
      </c>
      <c r="D52" s="46">
        <v>582266</v>
      </c>
      <c r="E52" s="46">
        <v>0</v>
      </c>
      <c r="F52" s="46">
        <v>0</v>
      </c>
      <c r="G52" s="46">
        <v>0</v>
      </c>
      <c r="H52" s="46">
        <v>0</v>
      </c>
      <c r="I52" s="46">
        <v>8048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590314</v>
      </c>
      <c r="O52" s="47">
        <f t="shared" si="9"/>
        <v>41.188529165503766</v>
      </c>
      <c r="P52" s="9"/>
    </row>
    <row r="53" spans="1:16" ht="15">
      <c r="A53" s="12"/>
      <c r="B53" s="25">
        <v>369.9</v>
      </c>
      <c r="C53" s="20" t="s">
        <v>56</v>
      </c>
      <c r="D53" s="46">
        <v>21009</v>
      </c>
      <c r="E53" s="46">
        <v>0</v>
      </c>
      <c r="F53" s="46">
        <v>0</v>
      </c>
      <c r="G53" s="46">
        <v>0</v>
      </c>
      <c r="H53" s="46">
        <v>0</v>
      </c>
      <c r="I53" s="46">
        <v>688169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709178</v>
      </c>
      <c r="O53" s="47">
        <f t="shared" si="9"/>
        <v>49.48213787329054</v>
      </c>
      <c r="P53" s="9"/>
    </row>
    <row r="54" spans="1:16" ht="15.75">
      <c r="A54" s="29" t="s">
        <v>38</v>
      </c>
      <c r="B54" s="30"/>
      <c r="C54" s="31"/>
      <c r="D54" s="32">
        <f aca="true" t="shared" si="13" ref="D54:M54">SUM(D55:D55)</f>
        <v>0</v>
      </c>
      <c r="E54" s="32">
        <f t="shared" si="13"/>
        <v>0</v>
      </c>
      <c r="F54" s="32">
        <f t="shared" si="13"/>
        <v>1410200</v>
      </c>
      <c r="G54" s="32">
        <f t="shared" si="13"/>
        <v>85764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1495964</v>
      </c>
      <c r="O54" s="45">
        <f t="shared" si="9"/>
        <v>104.37929109684622</v>
      </c>
      <c r="P54" s="9"/>
    </row>
    <row r="55" spans="1:16" ht="15.75" thickBot="1">
      <c r="A55" s="12"/>
      <c r="B55" s="25">
        <v>381</v>
      </c>
      <c r="C55" s="20" t="s">
        <v>57</v>
      </c>
      <c r="D55" s="46">
        <v>0</v>
      </c>
      <c r="E55" s="46">
        <v>0</v>
      </c>
      <c r="F55" s="46">
        <v>1410200</v>
      </c>
      <c r="G55" s="46">
        <v>85764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1495964</v>
      </c>
      <c r="O55" s="47">
        <f t="shared" si="9"/>
        <v>104.37929109684622</v>
      </c>
      <c r="P55" s="9"/>
    </row>
    <row r="56" spans="1:119" ht="16.5" thickBot="1">
      <c r="A56" s="14" t="s">
        <v>45</v>
      </c>
      <c r="B56" s="23"/>
      <c r="C56" s="22"/>
      <c r="D56" s="15">
        <f aca="true" t="shared" si="14" ref="D56:M56">SUM(D5,D14,D24,D33,D41,D44,D54)</f>
        <v>6238174</v>
      </c>
      <c r="E56" s="15">
        <f t="shared" si="14"/>
        <v>53971</v>
      </c>
      <c r="F56" s="15">
        <f t="shared" si="14"/>
        <v>1410200</v>
      </c>
      <c r="G56" s="15">
        <f t="shared" si="14"/>
        <v>122199</v>
      </c>
      <c r="H56" s="15">
        <f t="shared" si="14"/>
        <v>0</v>
      </c>
      <c r="I56" s="15">
        <f t="shared" si="14"/>
        <v>9068941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>SUM(D56:M56)</f>
        <v>16893485</v>
      </c>
      <c r="O56" s="38">
        <f t="shared" si="9"/>
        <v>1178.7248813843148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5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5" ht="15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105</v>
      </c>
      <c r="M58" s="48"/>
      <c r="N58" s="48"/>
      <c r="O58" s="43">
        <v>14332</v>
      </c>
    </row>
    <row r="59" spans="1:15" ht="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5" ht="15.75" customHeight="1" thickBot="1">
      <c r="A60" s="52" t="s">
        <v>82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sheetProtection/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2022-04-18T20:43:26Z</cp:lastPrinted>
  <dcterms:created xsi:type="dcterms:W3CDTF">2000-08-31T21:26:31Z</dcterms:created>
  <dcterms:modified xsi:type="dcterms:W3CDTF">2022-04-18T20:43:58Z</dcterms:modified>
  <cp:category/>
  <cp:version/>
  <cp:contentType/>
  <cp:contentStatus/>
</cp:coreProperties>
</file>