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'2007'!$A$1:$O$31</definedName>
    <definedName name="_xlnm.Print_Area" localSheetId="13">'2008'!$A$1:$O$33</definedName>
    <definedName name="_xlnm.Print_Area" localSheetId="12">'2009'!$A$1:$O$32</definedName>
    <definedName name="_xlnm.Print_Area" localSheetId="11">'2010'!$A$1:$O$32</definedName>
    <definedName name="_xlnm.Print_Area" localSheetId="10">'2011'!$A$1:$O$31</definedName>
    <definedName name="_xlnm.Print_Area" localSheetId="9">'2012'!$A$1:$O$30</definedName>
    <definedName name="_xlnm.Print_Area" localSheetId="8">'2013'!$A$1:$O$30</definedName>
    <definedName name="_xlnm.Print_Area" localSheetId="7">'2014'!$A$1:$O$31</definedName>
    <definedName name="_xlnm.Print_Area" localSheetId="6">'2015'!$A$1:$O$33</definedName>
    <definedName name="_xlnm.Print_Area" localSheetId="5">'2016'!$A$1:$O$36</definedName>
    <definedName name="_xlnm.Print_Area" localSheetId="4">'2017'!$A$1:$O$36</definedName>
    <definedName name="_xlnm.Print_Area" localSheetId="3">'2018'!$A$1:$O$37</definedName>
    <definedName name="_xlnm.Print_Area" localSheetId="2">'2019'!$A$1:$O$38</definedName>
    <definedName name="_xlnm.Print_Area" localSheetId="1">'2020'!$A$1:$O$37</definedName>
    <definedName name="_xlnm.Print_Area" localSheetId="0">'2021'!$A$1:$P$38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<sst xmlns="http://schemas.openxmlformats.org/spreadsheetml/2006/main" count="686" uniqueCount="94">
  <si>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</si>
  <si>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</si>
  <si>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</si>
  <si>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</si>
  <si>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</si>
  <si>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</si>
  <si>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</si>
  <si>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</si>
  <si>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</si>
  <si>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</si>
  <si>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</si>
  <si>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</si>
  <si>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</si>
  <si>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</si>
  <si>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</si>
  <si>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</si>
  <si>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</si>
  <si>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</si>
  <si>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</si>
  <si>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</si>
  <si>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</si>
  <si>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</si>
  <si>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</si>
  <si>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</si>
  <si>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</si>
  <si>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</si>
  <si>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</si>
  <si>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Emergency and Disaster Relief Services</t>
  </si>
  <si>
    <t>Physical Environment</t>
  </si>
  <si>
    <t>Garbage / Solid Waste Control Services</t>
  </si>
  <si>
    <t>Flood Control / Stormwater Management</t>
  </si>
  <si>
    <t>Transportation</t>
  </si>
  <si>
    <t>Road and Street Facilities</t>
  </si>
  <si>
    <t>Economic Environment</t>
  </si>
  <si>
    <t>Industry Development</t>
  </si>
  <si>
    <t>Culture / Recreation</t>
  </si>
  <si>
    <t>Libraries</t>
  </si>
  <si>
    <t>Parks and Recreation</t>
  </si>
  <si>
    <t>Special Recreation Facilities</t>
  </si>
  <si>
    <t>Inter-Fund Group Transfers Out</t>
  </si>
  <si>
    <t>Other Uses and Non-Operating</t>
  </si>
  <si>
    <t>2009 Municipal Population:</t>
  </si>
  <si>
    <t>Cedar Key Expenditures Reported by Account Code and Fund Type</t>
  </si>
  <si>
    <t>Local Fiscal Year Ended September 30, 2010</t>
  </si>
  <si>
    <t>Other Physical Environment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</si>
  <si>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</si>
  <si>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</si>
  <si>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</si>
  <si>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</si>
  <si>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</si>
  <si>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</si>
  <si>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</si>
  <si>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</si>
  <si>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</si>
  <si>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Debt Service Payments</t>
  </si>
  <si>
    <t>2008 Municipal Population:</t>
  </si>
  <si>
    <t>Local Fiscal Year Ended September 30, 2014</t>
  </si>
  <si>
    <t>Other General Government</t>
  </si>
  <si>
    <t>Emergency and Disaster Relief</t>
  </si>
  <si>
    <t>Garbage / Solid Waste</t>
  </si>
  <si>
    <t>Road / Street Facilities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</si>
  <si>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</si>
  <si>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</si>
  <si>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</si>
  <si>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</si>
  <si>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</si>
  <si>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2015</t>
  </si>
  <si>
    <t>Protective Inspections</t>
  </si>
  <si>
    <t>Other Public Safety</t>
  </si>
  <si>
    <t>Special Events</t>
  </si>
  <si>
    <t>2015 Municipal Population:</t>
  </si>
  <si>
    <t>Local Fiscal Year Ended September 30, 2007</t>
  </si>
  <si>
    <t>Other Culture / Recreation</t>
  </si>
  <si>
    <t>2007 Municipal Population:</t>
  </si>
  <si>
    <t>Local Fiscal Year Ended September 30, 2016</t>
  </si>
  <si>
    <t>Cultural Services</t>
  </si>
  <si>
    <t>2016 Municipal Population:</t>
  </si>
  <si>
    <t>Local Fiscal Year Ended September 30, 2017</t>
  </si>
  <si>
    <t>2017 Municipal Population:</t>
  </si>
  <si>
    <t>Local Fiscal Year Ended September 30, 2018</t>
  </si>
  <si>
    <t>Executive</t>
  </si>
  <si>
    <t>2018 Municipal Population:</t>
  </si>
  <si>
    <t>Local Fiscal Year Ended September 30, 2019</t>
  </si>
  <si>
    <t>Conservation / Resource Management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</si>
  <si>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</si>
  <si>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</si>
  <si>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</si>
  <si>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</si>
  <si>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</si>
  <si>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</si>
  <si>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</si>
  <si>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Conservation and Resource Management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</si>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</sst>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8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88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89</v>
      </c>
      <c r="N4" s="34" t="s">
        <v>5</v>
      </c>
      <c r="O4" s="34" t="s">
        <v>90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SUM(D6:D10)</f>
        <v>477227</v>
      </c>
      <c r="E5" s="26">
        <f>SUM(E6:E10)</f>
        <v>0</v>
      </c>
      <c r="F5" s="26">
        <f>SUM(F6:F10)</f>
        <v>0</v>
      </c>
      <c r="G5" s="26">
        <f>SUM(G6:G10)</f>
        <v>0</v>
      </c>
      <c r="H5" s="26">
        <f>SUM(H6:H10)</f>
        <v>0</v>
      </c>
      <c r="I5" s="26">
        <f>SUM(I6:I10)</f>
        <v>0</v>
      </c>
      <c r="J5" s="26">
        <f>SUM(J6:J10)</f>
        <v>0</v>
      </c>
      <c r="K5" s="26">
        <f>SUM(K6:K10)</f>
        <v>0</v>
      </c>
      <c r="L5" s="26">
        <f>SUM(L6:L10)</f>
        <v>0</v>
      </c>
      <c r="M5" s="26">
        <f>SUM(M6:M10)</f>
        <v>0</v>
      </c>
      <c r="N5" s="26">
        <f>SUM(N6:N10)</f>
        <v>0</v>
      </c>
      <c r="O5" s="27">
        <f>SUM(D5:N5)</f>
        <v>477227</v>
      </c>
      <c r="P5" s="32">
        <f>(O5/P$36)</f>
        <v>696.6817518248175</v>
      </c>
      <c r="Q5" s="6"/>
    </row>
    <row r="6" spans="1:17" ht="15">
      <c r="A6" s="12"/>
      <c r="B6" s="44">
        <v>511</v>
      </c>
      <c r="C6" s="20" t="s">
        <v>19</v>
      </c>
      <c r="D6" s="46">
        <v>26408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26408</v>
      </c>
      <c r="P6" s="47">
        <f>(O6/P$36)</f>
        <v>38.551824817518245</v>
      </c>
      <c r="Q6" s="9"/>
    </row>
    <row r="7" spans="1:17" ht="15">
      <c r="A7" s="12"/>
      <c r="B7" s="44">
        <v>512</v>
      </c>
      <c r="C7" s="20" t="s">
        <v>80</v>
      </c>
      <c r="D7" s="46">
        <v>184858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184858</v>
      </c>
      <c r="P7" s="47">
        <f>(O7/P$36)</f>
        <v>269.86569343065696</v>
      </c>
      <c r="Q7" s="9"/>
    </row>
    <row r="8" spans="1:17" ht="15">
      <c r="A8" s="12"/>
      <c r="B8" s="44">
        <v>513</v>
      </c>
      <c r="C8" s="20" t="s">
        <v>20</v>
      </c>
      <c r="D8" s="46">
        <v>48800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48800</v>
      </c>
      <c r="P8" s="47">
        <f>(O8/P$36)</f>
        <v>71.24087591240875</v>
      </c>
      <c r="Q8" s="9"/>
    </row>
    <row r="9" spans="1:17" ht="15">
      <c r="A9" s="12"/>
      <c r="B9" s="44">
        <v>514</v>
      </c>
      <c r="C9" s="20" t="s">
        <v>21</v>
      </c>
      <c r="D9" s="46">
        <v>66235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66235</v>
      </c>
      <c r="P9" s="47">
        <f>(O9/P$36)</f>
        <v>96.69343065693431</v>
      </c>
      <c r="Q9" s="9"/>
    </row>
    <row r="10" spans="1:17" ht="15">
      <c r="A10" s="12"/>
      <c r="B10" s="44">
        <v>519</v>
      </c>
      <c r="C10" s="20" t="s">
        <v>23</v>
      </c>
      <c r="D10" s="46">
        <v>150926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150926</v>
      </c>
      <c r="P10" s="47">
        <f>(O10/P$36)</f>
        <v>220.32992700729926</v>
      </c>
      <c r="Q10" s="9"/>
    </row>
    <row r="11" spans="1:17" ht="15.75">
      <c r="A11" s="28" t="s">
        <v>24</v>
      </c>
      <c r="B11" s="29"/>
      <c r="C11" s="30"/>
      <c r="D11" s="31">
        <f>SUM(D12:D16)</f>
        <v>635100</v>
      </c>
      <c r="E11" s="31">
        <f>SUM(E12:E16)</f>
        <v>0</v>
      </c>
      <c r="F11" s="31">
        <f>SUM(F12:F16)</f>
        <v>0</v>
      </c>
      <c r="G11" s="31">
        <f>SUM(G12:G16)</f>
        <v>0</v>
      </c>
      <c r="H11" s="31">
        <f>SUM(H12:H16)</f>
        <v>0</v>
      </c>
      <c r="I11" s="31">
        <f>SUM(I12:I16)</f>
        <v>0</v>
      </c>
      <c r="J11" s="31">
        <f>SUM(J12:J16)</f>
        <v>0</v>
      </c>
      <c r="K11" s="31">
        <f>SUM(K12:K16)</f>
        <v>0</v>
      </c>
      <c r="L11" s="31">
        <f>SUM(L12:L16)</f>
        <v>0</v>
      </c>
      <c r="M11" s="31">
        <f>SUM(M12:M16)</f>
        <v>0</v>
      </c>
      <c r="N11" s="31">
        <f>SUM(N12:N16)</f>
        <v>0</v>
      </c>
      <c r="O11" s="42">
        <f>SUM(D11:N11)</f>
        <v>635100</v>
      </c>
      <c r="P11" s="43">
        <f>(O11/P$36)</f>
        <v>927.1532846715329</v>
      </c>
      <c r="Q11" s="10"/>
    </row>
    <row r="12" spans="1:17" ht="15">
      <c r="A12" s="12"/>
      <c r="B12" s="44">
        <v>521</v>
      </c>
      <c r="C12" s="20" t="s">
        <v>25</v>
      </c>
      <c r="D12" s="46">
        <v>382778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382778</v>
      </c>
      <c r="P12" s="47">
        <f>(O12/P$36)</f>
        <v>558.8</v>
      </c>
      <c r="Q12" s="9"/>
    </row>
    <row r="13" spans="1:17" ht="15">
      <c r="A13" s="12"/>
      <c r="B13" s="44">
        <v>522</v>
      </c>
      <c r="C13" s="20" t="s">
        <v>26</v>
      </c>
      <c r="D13" s="46">
        <v>149950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149950</v>
      </c>
      <c r="P13" s="47">
        <f>(O13/P$36)</f>
        <v>218.90510948905109</v>
      </c>
      <c r="Q13" s="9"/>
    </row>
    <row r="14" spans="1:17" ht="15">
      <c r="A14" s="12"/>
      <c r="B14" s="44">
        <v>524</v>
      </c>
      <c r="C14" s="20" t="s">
        <v>67</v>
      </c>
      <c r="D14" s="46">
        <v>85902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85902</v>
      </c>
      <c r="P14" s="47">
        <f>(O14/P$36)</f>
        <v>125.4043795620438</v>
      </c>
      <c r="Q14" s="9"/>
    </row>
    <row r="15" spans="1:17" ht="15">
      <c r="A15" s="12"/>
      <c r="B15" s="44">
        <v>525</v>
      </c>
      <c r="C15" s="20" t="s">
        <v>27</v>
      </c>
      <c r="D15" s="46">
        <v>3451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3451</v>
      </c>
      <c r="P15" s="47">
        <f>(O15/P$36)</f>
        <v>5.0379562043795625</v>
      </c>
      <c r="Q15" s="9"/>
    </row>
    <row r="16" spans="1:17" ht="15">
      <c r="A16" s="12"/>
      <c r="B16" s="44">
        <v>529</v>
      </c>
      <c r="C16" s="20" t="s">
        <v>68</v>
      </c>
      <c r="D16" s="46">
        <v>13019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13019</v>
      </c>
      <c r="P16" s="47">
        <f>(O16/P$36)</f>
        <v>19.005839416058393</v>
      </c>
      <c r="Q16" s="9"/>
    </row>
    <row r="17" spans="1:17" ht="15.75">
      <c r="A17" s="28" t="s">
        <v>28</v>
      </c>
      <c r="B17" s="29"/>
      <c r="C17" s="30"/>
      <c r="D17" s="31">
        <f>SUM(D18:D20)</f>
        <v>240075</v>
      </c>
      <c r="E17" s="31">
        <f>SUM(E18:E20)</f>
        <v>0</v>
      </c>
      <c r="F17" s="31">
        <f>SUM(F18:F20)</f>
        <v>0</v>
      </c>
      <c r="G17" s="31">
        <f>SUM(G18:G20)</f>
        <v>0</v>
      </c>
      <c r="H17" s="31">
        <f>SUM(H18:H20)</f>
        <v>0</v>
      </c>
      <c r="I17" s="31">
        <f>SUM(I18:I20)</f>
        <v>0</v>
      </c>
      <c r="J17" s="31">
        <f>SUM(J18:J20)</f>
        <v>0</v>
      </c>
      <c r="K17" s="31">
        <f>SUM(K18:K20)</f>
        <v>0</v>
      </c>
      <c r="L17" s="31">
        <f>SUM(L18:L20)</f>
        <v>0</v>
      </c>
      <c r="M17" s="31">
        <f>SUM(M18:M20)</f>
        <v>0</v>
      </c>
      <c r="N17" s="31">
        <f>SUM(N18:N20)</f>
        <v>0</v>
      </c>
      <c r="O17" s="42">
        <f>SUM(D17:N17)</f>
        <v>240075</v>
      </c>
      <c r="P17" s="43">
        <f>(O17/P$36)</f>
        <v>350.4744525547445</v>
      </c>
      <c r="Q17" s="10"/>
    </row>
    <row r="18" spans="1:17" ht="15">
      <c r="A18" s="12"/>
      <c r="B18" s="44">
        <v>534</v>
      </c>
      <c r="C18" s="20" t="s">
        <v>29</v>
      </c>
      <c r="D18" s="46">
        <v>206394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206394</v>
      </c>
      <c r="P18" s="47">
        <f>(O18/P$36)</f>
        <v>301.3051094890511</v>
      </c>
      <c r="Q18" s="9"/>
    </row>
    <row r="19" spans="1:17" ht="15">
      <c r="A19" s="12"/>
      <c r="B19" s="44">
        <v>537</v>
      </c>
      <c r="C19" s="20" t="s">
        <v>91</v>
      </c>
      <c r="D19" s="46">
        <v>30911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30911</v>
      </c>
      <c r="P19" s="47">
        <f>(O19/P$36)</f>
        <v>45.12554744525548</v>
      </c>
      <c r="Q19" s="9"/>
    </row>
    <row r="20" spans="1:17" ht="15">
      <c r="A20" s="12"/>
      <c r="B20" s="44">
        <v>539</v>
      </c>
      <c r="C20" s="20" t="s">
        <v>44</v>
      </c>
      <c r="D20" s="46">
        <v>2770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2770</v>
      </c>
      <c r="P20" s="47">
        <f>(O20/P$36)</f>
        <v>4.043795620437956</v>
      </c>
      <c r="Q20" s="9"/>
    </row>
    <row r="21" spans="1:17" ht="15.75">
      <c r="A21" s="28" t="s">
        <v>31</v>
      </c>
      <c r="B21" s="29"/>
      <c r="C21" s="30"/>
      <c r="D21" s="31">
        <f>SUM(D22:D22)</f>
        <v>24642</v>
      </c>
      <c r="E21" s="31">
        <f>SUM(E22:E22)</f>
        <v>0</v>
      </c>
      <c r="F21" s="31">
        <f>SUM(F22:F22)</f>
        <v>0</v>
      </c>
      <c r="G21" s="31">
        <f>SUM(G22:G22)</f>
        <v>0</v>
      </c>
      <c r="H21" s="31">
        <f>SUM(H22:H22)</f>
        <v>0</v>
      </c>
      <c r="I21" s="31">
        <f>SUM(I22:I22)</f>
        <v>0</v>
      </c>
      <c r="J21" s="31">
        <f>SUM(J22:J22)</f>
        <v>0</v>
      </c>
      <c r="K21" s="31">
        <f>SUM(K22:K22)</f>
        <v>0</v>
      </c>
      <c r="L21" s="31">
        <f>SUM(L22:L22)</f>
        <v>0</v>
      </c>
      <c r="M21" s="31">
        <f>SUM(M22:M22)</f>
        <v>0</v>
      </c>
      <c r="N21" s="31">
        <f>SUM(N22:N22)</f>
        <v>0</v>
      </c>
      <c r="O21" s="31">
        <f>SUM(D21:N21)</f>
        <v>24642</v>
      </c>
      <c r="P21" s="43">
        <f>(O21/P$36)</f>
        <v>35.973722627737224</v>
      </c>
      <c r="Q21" s="10"/>
    </row>
    <row r="22" spans="1:17" ht="15">
      <c r="A22" s="12"/>
      <c r="B22" s="44">
        <v>541</v>
      </c>
      <c r="C22" s="20" t="s">
        <v>32</v>
      </c>
      <c r="D22" s="46">
        <v>24642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24642</v>
      </c>
      <c r="P22" s="47">
        <f>(O22/P$36)</f>
        <v>35.973722627737224</v>
      </c>
      <c r="Q22" s="9"/>
    </row>
    <row r="23" spans="1:17" ht="15.75">
      <c r="A23" s="28" t="s">
        <v>33</v>
      </c>
      <c r="B23" s="29"/>
      <c r="C23" s="30"/>
      <c r="D23" s="31">
        <f>SUM(D24:D24)</f>
        <v>0</v>
      </c>
      <c r="E23" s="31">
        <f>SUM(E24:E24)</f>
        <v>770696</v>
      </c>
      <c r="F23" s="31">
        <f>SUM(F24:F24)</f>
        <v>0</v>
      </c>
      <c r="G23" s="31">
        <f>SUM(G24:G24)</f>
        <v>0</v>
      </c>
      <c r="H23" s="31">
        <f>SUM(H24:H24)</f>
        <v>0</v>
      </c>
      <c r="I23" s="31">
        <f>SUM(I24:I24)</f>
        <v>0</v>
      </c>
      <c r="J23" s="31">
        <f>SUM(J24:J24)</f>
        <v>0</v>
      </c>
      <c r="K23" s="31">
        <f>SUM(K24:K24)</f>
        <v>0</v>
      </c>
      <c r="L23" s="31">
        <f>SUM(L24:L24)</f>
        <v>0</v>
      </c>
      <c r="M23" s="31">
        <f>SUM(M24:M24)</f>
        <v>0</v>
      </c>
      <c r="N23" s="31">
        <f>SUM(N24:N24)</f>
        <v>0</v>
      </c>
      <c r="O23" s="31">
        <f>SUM(D23:N23)</f>
        <v>770696</v>
      </c>
      <c r="P23" s="43">
        <f>(O23/P$36)</f>
        <v>1125.1036496350364</v>
      </c>
      <c r="Q23" s="10"/>
    </row>
    <row r="24" spans="1:17" ht="15">
      <c r="A24" s="13"/>
      <c r="B24" s="45">
        <v>552</v>
      </c>
      <c r="C24" s="21" t="s">
        <v>34</v>
      </c>
      <c r="D24" s="46">
        <v>0</v>
      </c>
      <c r="E24" s="46">
        <v>770696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770696</v>
      </c>
      <c r="P24" s="47">
        <f>(O24/P$36)</f>
        <v>1125.1036496350364</v>
      </c>
      <c r="Q24" s="9"/>
    </row>
    <row r="25" spans="1:17" ht="15.75">
      <c r="A25" s="28" t="s">
        <v>35</v>
      </c>
      <c r="B25" s="29"/>
      <c r="C25" s="30"/>
      <c r="D25" s="31">
        <f>SUM(D26:D31)</f>
        <v>119270</v>
      </c>
      <c r="E25" s="31">
        <f>SUM(E26:E31)</f>
        <v>0</v>
      </c>
      <c r="F25" s="31">
        <f>SUM(F26:F31)</f>
        <v>0</v>
      </c>
      <c r="G25" s="31">
        <f>SUM(G26:G31)</f>
        <v>0</v>
      </c>
      <c r="H25" s="31">
        <f>SUM(H26:H31)</f>
        <v>0</v>
      </c>
      <c r="I25" s="31">
        <f>SUM(I26:I31)</f>
        <v>0</v>
      </c>
      <c r="J25" s="31">
        <f>SUM(J26:J31)</f>
        <v>0</v>
      </c>
      <c r="K25" s="31">
        <f>SUM(K26:K31)</f>
        <v>0</v>
      </c>
      <c r="L25" s="31">
        <f>SUM(L26:L31)</f>
        <v>0</v>
      </c>
      <c r="M25" s="31">
        <f>SUM(M26:M31)</f>
        <v>0</v>
      </c>
      <c r="N25" s="31">
        <f>SUM(N26:N31)</f>
        <v>0</v>
      </c>
      <c r="O25" s="31">
        <f>SUM(D25:N25)</f>
        <v>119270</v>
      </c>
      <c r="P25" s="43">
        <f>(O25/P$36)</f>
        <v>174.1167883211679</v>
      </c>
      <c r="Q25" s="9"/>
    </row>
    <row r="26" spans="1:17" ht="15">
      <c r="A26" s="12"/>
      <c r="B26" s="44">
        <v>571</v>
      </c>
      <c r="C26" s="20" t="s">
        <v>36</v>
      </c>
      <c r="D26" s="46">
        <v>11540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aca="true" t="shared" si="0" ref="O26:O31">SUM(D26:N26)</f>
        <v>11540</v>
      </c>
      <c r="P26" s="47">
        <f>(O26/P$36)</f>
        <v>16.846715328467152</v>
      </c>
      <c r="Q26" s="9"/>
    </row>
    <row r="27" spans="1:17" ht="15">
      <c r="A27" s="12"/>
      <c r="B27" s="44">
        <v>572</v>
      </c>
      <c r="C27" s="20" t="s">
        <v>37</v>
      </c>
      <c r="D27" s="46">
        <v>38983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0"/>
        <v>38983</v>
      </c>
      <c r="P27" s="47">
        <f>(O27/P$36)</f>
        <v>56.90948905109489</v>
      </c>
      <c r="Q27" s="9"/>
    </row>
    <row r="28" spans="1:17" ht="15">
      <c r="A28" s="12"/>
      <c r="B28" s="44">
        <v>573</v>
      </c>
      <c r="C28" s="20" t="s">
        <v>75</v>
      </c>
      <c r="D28" s="46">
        <v>11145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0"/>
        <v>11145</v>
      </c>
      <c r="P28" s="47">
        <f>(O28/P$36)</f>
        <v>16.27007299270073</v>
      </c>
      <c r="Q28" s="9"/>
    </row>
    <row r="29" spans="1:17" ht="15">
      <c r="A29" s="12"/>
      <c r="B29" s="44">
        <v>574</v>
      </c>
      <c r="C29" s="20" t="s">
        <v>69</v>
      </c>
      <c r="D29" s="46">
        <v>5807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0"/>
        <v>5807</v>
      </c>
      <c r="P29" s="47">
        <f>(O29/P$36)</f>
        <v>8.477372262773722</v>
      </c>
      <c r="Q29" s="9"/>
    </row>
    <row r="30" spans="1:17" ht="15">
      <c r="A30" s="12"/>
      <c r="B30" s="44">
        <v>575</v>
      </c>
      <c r="C30" s="20" t="s">
        <v>38</v>
      </c>
      <c r="D30" s="46">
        <v>50507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0"/>
        <v>50507</v>
      </c>
      <c r="P30" s="47">
        <f>(O30/P$36)</f>
        <v>73.73284671532846</v>
      </c>
      <c r="Q30" s="9"/>
    </row>
    <row r="31" spans="1:17" ht="15">
      <c r="A31" s="12"/>
      <c r="B31" s="44">
        <v>579</v>
      </c>
      <c r="C31" s="20" t="s">
        <v>72</v>
      </c>
      <c r="D31" s="46">
        <v>1288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0"/>
        <v>1288</v>
      </c>
      <c r="P31" s="47">
        <f>(O31/P$36)</f>
        <v>1.8802919708029198</v>
      </c>
      <c r="Q31" s="9"/>
    </row>
    <row r="32" spans="1:17" ht="15.75">
      <c r="A32" s="28" t="s">
        <v>40</v>
      </c>
      <c r="B32" s="29"/>
      <c r="C32" s="30"/>
      <c r="D32" s="31">
        <f>SUM(D33:D33)</f>
        <v>59215</v>
      </c>
      <c r="E32" s="31">
        <f>SUM(E33:E33)</f>
        <v>0</v>
      </c>
      <c r="F32" s="31">
        <f>SUM(F33:F33)</f>
        <v>0</v>
      </c>
      <c r="G32" s="31">
        <f>SUM(G33:G33)</f>
        <v>0</v>
      </c>
      <c r="H32" s="31">
        <f>SUM(H33:H33)</f>
        <v>0</v>
      </c>
      <c r="I32" s="31">
        <f>SUM(I33:I33)</f>
        <v>0</v>
      </c>
      <c r="J32" s="31">
        <f>SUM(J33:J33)</f>
        <v>0</v>
      </c>
      <c r="K32" s="31">
        <f>SUM(K33:K33)</f>
        <v>0</v>
      </c>
      <c r="L32" s="31">
        <f>SUM(L33:L33)</f>
        <v>0</v>
      </c>
      <c r="M32" s="31">
        <f>SUM(M33:M33)</f>
        <v>0</v>
      </c>
      <c r="N32" s="31">
        <f>SUM(N33:N33)</f>
        <v>0</v>
      </c>
      <c r="O32" s="31">
        <f>SUM(D32:N32)</f>
        <v>59215</v>
      </c>
      <c r="P32" s="43">
        <f>(O32/P$36)</f>
        <v>86.44525547445255</v>
      </c>
      <c r="Q32" s="9"/>
    </row>
    <row r="33" spans="1:17" ht="15.75" thickBot="1">
      <c r="A33" s="12"/>
      <c r="B33" s="44">
        <v>581</v>
      </c>
      <c r="C33" s="20" t="s">
        <v>92</v>
      </c>
      <c r="D33" s="46">
        <v>59215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59215</v>
      </c>
      <c r="P33" s="47">
        <f>(O33/P$36)</f>
        <v>86.44525547445255</v>
      </c>
      <c r="Q33" s="9"/>
    </row>
    <row r="34" spans="1:120" ht="16.5" thickBot="1">
      <c r="A34" s="14" t="s">
        <v>10</v>
      </c>
      <c r="B34" s="23"/>
      <c r="C34" s="22"/>
      <c r="D34" s="15">
        <f>SUM(D5,D11,D17,D21,D23,D25,D32)</f>
        <v>1555529</v>
      </c>
      <c r="E34" s="15">
        <f aca="true" t="shared" si="1" ref="E34:N34">SUM(E5,E11,E17,E21,E23,E25,E32)</f>
        <v>770696</v>
      </c>
      <c r="F34" s="15">
        <f t="shared" si="1"/>
        <v>0</v>
      </c>
      <c r="G34" s="15">
        <f t="shared" si="1"/>
        <v>0</v>
      </c>
      <c r="H34" s="15">
        <f t="shared" si="1"/>
        <v>0</v>
      </c>
      <c r="I34" s="15">
        <f t="shared" si="1"/>
        <v>0</v>
      </c>
      <c r="J34" s="15">
        <f t="shared" si="1"/>
        <v>0</v>
      </c>
      <c r="K34" s="15">
        <f t="shared" si="1"/>
        <v>0</v>
      </c>
      <c r="L34" s="15">
        <f t="shared" si="1"/>
        <v>0</v>
      </c>
      <c r="M34" s="15">
        <f t="shared" si="1"/>
        <v>0</v>
      </c>
      <c r="N34" s="15">
        <f t="shared" si="1"/>
        <v>0</v>
      </c>
      <c r="O34" s="15">
        <f>SUM(D34:N34)</f>
        <v>2326225</v>
      </c>
      <c r="P34" s="37">
        <f>(O34/P$36)</f>
        <v>3395.9489051094893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6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9"/>
    </row>
    <row r="36" spans="1:16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93" t="s">
        <v>93</v>
      </c>
      <c r="N36" s="93"/>
      <c r="O36" s="93"/>
      <c r="P36" s="41">
        <v>685</v>
      </c>
    </row>
    <row r="37" spans="1:16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6"/>
    </row>
    <row r="38" spans="1:16" ht="15.75" customHeight="1" thickBot="1">
      <c r="A38" s="97" t="s">
        <v>48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9"/>
    </row>
  </sheetData>
  <sheetProtection/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512891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6">SUM(D5:M5)</f>
        <v>512891</v>
      </c>
      <c r="O5" s="32">
        <f aca="true" t="shared" si="2" ref="O5:O26">(N5/O$28)</f>
        <v>720.3525280898876</v>
      </c>
      <c r="P5" s="6"/>
    </row>
    <row r="6" spans="1:16" ht="15">
      <c r="A6" s="12"/>
      <c r="B6" s="44">
        <v>511</v>
      </c>
      <c r="C6" s="20" t="s">
        <v>19</v>
      </c>
      <c r="D6" s="46">
        <v>46602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46602</v>
      </c>
      <c r="O6" s="47">
        <f t="shared" si="2"/>
        <v>65.45224719101124</v>
      </c>
      <c r="P6" s="9"/>
    </row>
    <row r="7" spans="1:16" ht="15">
      <c r="A7" s="12"/>
      <c r="B7" s="44">
        <v>513</v>
      </c>
      <c r="C7" s="20" t="s">
        <v>20</v>
      </c>
      <c r="D7" s="46">
        <v>253778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253778</v>
      </c>
      <c r="O7" s="47">
        <f t="shared" si="2"/>
        <v>356.42977528089887</v>
      </c>
      <c r="P7" s="9"/>
    </row>
    <row r="8" spans="1:16" ht="15">
      <c r="A8" s="12"/>
      <c r="B8" s="44">
        <v>514</v>
      </c>
      <c r="C8" s="20" t="s">
        <v>21</v>
      </c>
      <c r="D8" s="46">
        <v>48085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48085</v>
      </c>
      <c r="O8" s="47">
        <f t="shared" si="2"/>
        <v>67.53511235955057</v>
      </c>
      <c r="P8" s="9"/>
    </row>
    <row r="9" spans="1:16" ht="15">
      <c r="A9" s="12"/>
      <c r="B9" s="44">
        <v>515</v>
      </c>
      <c r="C9" s="20" t="s">
        <v>22</v>
      </c>
      <c r="D9" s="46">
        <v>19037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19037</v>
      </c>
      <c r="O9" s="47">
        <f t="shared" si="2"/>
        <v>26.7373595505618</v>
      </c>
      <c r="P9" s="9"/>
    </row>
    <row r="10" spans="1:16" ht="15">
      <c r="A10" s="12"/>
      <c r="B10" s="44">
        <v>519</v>
      </c>
      <c r="C10" s="20" t="s">
        <v>23</v>
      </c>
      <c r="D10" s="46">
        <v>145389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145389</v>
      </c>
      <c r="O10" s="47">
        <f t="shared" si="2"/>
        <v>204.19803370786516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SUM(D12:D13)</f>
        <v>413654</v>
      </c>
      <c r="E11" s="31">
        <f t="shared" si="3"/>
        <v>3610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417264</v>
      </c>
      <c r="O11" s="43">
        <f t="shared" si="2"/>
        <v>586.0449438202247</v>
      </c>
      <c r="P11" s="10"/>
    </row>
    <row r="12" spans="1:16" ht="15">
      <c r="A12" s="12"/>
      <c r="B12" s="44">
        <v>521</v>
      </c>
      <c r="C12" s="20" t="s">
        <v>25</v>
      </c>
      <c r="D12" s="46">
        <v>316613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316613</v>
      </c>
      <c r="O12" s="47">
        <f t="shared" si="2"/>
        <v>444.6811797752809</v>
      </c>
      <c r="P12" s="9"/>
    </row>
    <row r="13" spans="1:16" ht="15">
      <c r="A13" s="12"/>
      <c r="B13" s="44">
        <v>522</v>
      </c>
      <c r="C13" s="20" t="s">
        <v>26</v>
      </c>
      <c r="D13" s="46">
        <v>97041</v>
      </c>
      <c r="E13" s="46">
        <v>3610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100651</v>
      </c>
      <c r="O13" s="47">
        <f t="shared" si="2"/>
        <v>141.36376404494382</v>
      </c>
      <c r="P13" s="9"/>
    </row>
    <row r="14" spans="1:16" ht="15.75">
      <c r="A14" s="28" t="s">
        <v>28</v>
      </c>
      <c r="B14" s="29"/>
      <c r="C14" s="30"/>
      <c r="D14" s="31">
        <f aca="true" t="shared" si="4" ref="D14:M14">SUM(D15:D15)</f>
        <v>227599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227599</v>
      </c>
      <c r="O14" s="43">
        <f t="shared" si="2"/>
        <v>319.6615168539326</v>
      </c>
      <c r="P14" s="10"/>
    </row>
    <row r="15" spans="1:16" ht="15">
      <c r="A15" s="12"/>
      <c r="B15" s="44">
        <v>534</v>
      </c>
      <c r="C15" s="20" t="s">
        <v>29</v>
      </c>
      <c r="D15" s="46">
        <v>227599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227599</v>
      </c>
      <c r="O15" s="47">
        <f t="shared" si="2"/>
        <v>319.6615168539326</v>
      </c>
      <c r="P15" s="9"/>
    </row>
    <row r="16" spans="1:16" ht="15.75">
      <c r="A16" s="28" t="s">
        <v>31</v>
      </c>
      <c r="B16" s="29"/>
      <c r="C16" s="30"/>
      <c r="D16" s="31">
        <f aca="true" t="shared" si="5" ref="D16:M16">SUM(D17:D17)</f>
        <v>89968</v>
      </c>
      <c r="E16" s="31">
        <f t="shared" si="5"/>
        <v>53835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143803</v>
      </c>
      <c r="O16" s="43">
        <f t="shared" si="2"/>
        <v>201.97050561797752</v>
      </c>
      <c r="P16" s="10"/>
    </row>
    <row r="17" spans="1:16" ht="15">
      <c r="A17" s="12"/>
      <c r="B17" s="44">
        <v>541</v>
      </c>
      <c r="C17" s="20" t="s">
        <v>32</v>
      </c>
      <c r="D17" s="46">
        <v>89968</v>
      </c>
      <c r="E17" s="46">
        <v>53835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143803</v>
      </c>
      <c r="O17" s="47">
        <f t="shared" si="2"/>
        <v>201.97050561797752</v>
      </c>
      <c r="P17" s="9"/>
    </row>
    <row r="18" spans="1:16" ht="15.75">
      <c r="A18" s="28" t="s">
        <v>33</v>
      </c>
      <c r="B18" s="29"/>
      <c r="C18" s="30"/>
      <c r="D18" s="31">
        <f aca="true" t="shared" si="6" ref="D18:M18">SUM(D19:D19)</f>
        <v>0</v>
      </c>
      <c r="E18" s="31">
        <f t="shared" si="6"/>
        <v>838083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838083</v>
      </c>
      <c r="O18" s="43">
        <f t="shared" si="2"/>
        <v>1177.0828651685392</v>
      </c>
      <c r="P18" s="10"/>
    </row>
    <row r="19" spans="1:16" ht="15">
      <c r="A19" s="13"/>
      <c r="B19" s="45">
        <v>552</v>
      </c>
      <c r="C19" s="21" t="s">
        <v>34</v>
      </c>
      <c r="D19" s="46">
        <v>0</v>
      </c>
      <c r="E19" s="46">
        <v>838083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838083</v>
      </c>
      <c r="O19" s="47">
        <f t="shared" si="2"/>
        <v>1177.0828651685392</v>
      </c>
      <c r="P19" s="9"/>
    </row>
    <row r="20" spans="1:16" ht="15.75">
      <c r="A20" s="28" t="s">
        <v>35</v>
      </c>
      <c r="B20" s="29"/>
      <c r="C20" s="30"/>
      <c r="D20" s="31">
        <f aca="true" t="shared" si="7" ref="D20:M20">SUM(D21:D23)</f>
        <v>98240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98240</v>
      </c>
      <c r="O20" s="43">
        <f t="shared" si="2"/>
        <v>137.97752808988764</v>
      </c>
      <c r="P20" s="9"/>
    </row>
    <row r="21" spans="1:16" ht="15">
      <c r="A21" s="12"/>
      <c r="B21" s="44">
        <v>571</v>
      </c>
      <c r="C21" s="20" t="s">
        <v>36</v>
      </c>
      <c r="D21" s="46">
        <v>11585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11585</v>
      </c>
      <c r="O21" s="47">
        <f t="shared" si="2"/>
        <v>16.271067415730336</v>
      </c>
      <c r="P21" s="9"/>
    </row>
    <row r="22" spans="1:16" ht="15">
      <c r="A22" s="12"/>
      <c r="B22" s="44">
        <v>572</v>
      </c>
      <c r="C22" s="20" t="s">
        <v>37</v>
      </c>
      <c r="D22" s="46">
        <v>23485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23485</v>
      </c>
      <c r="O22" s="47">
        <f t="shared" si="2"/>
        <v>32.984550561797754</v>
      </c>
      <c r="P22" s="9"/>
    </row>
    <row r="23" spans="1:16" ht="15">
      <c r="A23" s="12"/>
      <c r="B23" s="44">
        <v>575</v>
      </c>
      <c r="C23" s="20" t="s">
        <v>38</v>
      </c>
      <c r="D23" s="46">
        <v>63170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63170</v>
      </c>
      <c r="O23" s="47">
        <f t="shared" si="2"/>
        <v>88.72191011235955</v>
      </c>
      <c r="P23" s="9"/>
    </row>
    <row r="24" spans="1:16" ht="15.75">
      <c r="A24" s="28" t="s">
        <v>40</v>
      </c>
      <c r="B24" s="29"/>
      <c r="C24" s="30"/>
      <c r="D24" s="31">
        <f aca="true" t="shared" si="8" ref="D24:M24">SUM(D25:D25)</f>
        <v>16253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16253</v>
      </c>
      <c r="O24" s="43">
        <f t="shared" si="2"/>
        <v>22.827247191011235</v>
      </c>
      <c r="P24" s="9"/>
    </row>
    <row r="25" spans="1:16" ht="15.75" thickBot="1">
      <c r="A25" s="12"/>
      <c r="B25" s="44">
        <v>581</v>
      </c>
      <c r="C25" s="20" t="s">
        <v>39</v>
      </c>
      <c r="D25" s="46">
        <v>16253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16253</v>
      </c>
      <c r="O25" s="47">
        <f t="shared" si="2"/>
        <v>22.827247191011235</v>
      </c>
      <c r="P25" s="9"/>
    </row>
    <row r="26" spans="1:119" ht="16.5" thickBot="1">
      <c r="A26" s="14" t="s">
        <v>10</v>
      </c>
      <c r="B26" s="23"/>
      <c r="C26" s="22"/>
      <c r="D26" s="15">
        <f>SUM(D5,D11,D14,D16,D18,D20,D24)</f>
        <v>1358605</v>
      </c>
      <c r="E26" s="15">
        <f aca="true" t="shared" si="9" ref="E26:M26">SUM(E5,E11,E14,E16,E18,E20,E24)</f>
        <v>895528</v>
      </c>
      <c r="F26" s="15">
        <f t="shared" si="9"/>
        <v>0</v>
      </c>
      <c r="G26" s="15">
        <f t="shared" si="9"/>
        <v>0</v>
      </c>
      <c r="H26" s="15">
        <f t="shared" si="9"/>
        <v>0</v>
      </c>
      <c r="I26" s="15">
        <f t="shared" si="9"/>
        <v>0</v>
      </c>
      <c r="J26" s="15">
        <f t="shared" si="9"/>
        <v>0</v>
      </c>
      <c r="K26" s="15">
        <f t="shared" si="9"/>
        <v>0</v>
      </c>
      <c r="L26" s="15">
        <f t="shared" si="9"/>
        <v>0</v>
      </c>
      <c r="M26" s="15">
        <f t="shared" si="9"/>
        <v>0</v>
      </c>
      <c r="N26" s="15">
        <f t="shared" si="1"/>
        <v>2254133</v>
      </c>
      <c r="O26" s="37">
        <f t="shared" si="2"/>
        <v>3165.9171348314608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50</v>
      </c>
      <c r="M28" s="93"/>
      <c r="N28" s="93"/>
      <c r="O28" s="41">
        <v>712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512115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7">SUM(D5:M5)</f>
        <v>512115</v>
      </c>
      <c r="O5" s="32">
        <f aca="true" t="shared" si="2" ref="O5:O27">(N5/O$29)</f>
        <v>724.3493635077793</v>
      </c>
      <c r="P5" s="6"/>
    </row>
    <row r="6" spans="1:16" ht="15">
      <c r="A6" s="12"/>
      <c r="B6" s="44">
        <v>511</v>
      </c>
      <c r="C6" s="20" t="s">
        <v>19</v>
      </c>
      <c r="D6" s="46">
        <v>44439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44439</v>
      </c>
      <c r="O6" s="47">
        <f t="shared" si="2"/>
        <v>62.85572842998585</v>
      </c>
      <c r="P6" s="9"/>
    </row>
    <row r="7" spans="1:16" ht="15">
      <c r="A7" s="12"/>
      <c r="B7" s="44">
        <v>513</v>
      </c>
      <c r="C7" s="20" t="s">
        <v>20</v>
      </c>
      <c r="D7" s="46">
        <v>100110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100110</v>
      </c>
      <c r="O7" s="47">
        <f t="shared" si="2"/>
        <v>141.5983026874116</v>
      </c>
      <c r="P7" s="9"/>
    </row>
    <row r="8" spans="1:16" ht="15">
      <c r="A8" s="12"/>
      <c r="B8" s="44">
        <v>514</v>
      </c>
      <c r="C8" s="20" t="s">
        <v>21</v>
      </c>
      <c r="D8" s="46">
        <v>55189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55189</v>
      </c>
      <c r="O8" s="47">
        <f t="shared" si="2"/>
        <v>78.06082036775106</v>
      </c>
      <c r="P8" s="9"/>
    </row>
    <row r="9" spans="1:16" ht="15">
      <c r="A9" s="12"/>
      <c r="B9" s="44">
        <v>515</v>
      </c>
      <c r="C9" s="20" t="s">
        <v>22</v>
      </c>
      <c r="D9" s="46">
        <v>20739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20739</v>
      </c>
      <c r="O9" s="47">
        <f t="shared" si="2"/>
        <v>29.333804809052335</v>
      </c>
      <c r="P9" s="9"/>
    </row>
    <row r="10" spans="1:16" ht="15">
      <c r="A10" s="12"/>
      <c r="B10" s="44">
        <v>519</v>
      </c>
      <c r="C10" s="20" t="s">
        <v>23</v>
      </c>
      <c r="D10" s="46">
        <v>291638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291638</v>
      </c>
      <c r="O10" s="47">
        <f t="shared" si="2"/>
        <v>412.5007072135785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SUM(D12:D13)</f>
        <v>403772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403772</v>
      </c>
      <c r="O11" s="43">
        <f t="shared" si="2"/>
        <v>571.1060820367751</v>
      </c>
      <c r="P11" s="10"/>
    </row>
    <row r="12" spans="1:16" ht="15">
      <c r="A12" s="12"/>
      <c r="B12" s="44">
        <v>521</v>
      </c>
      <c r="C12" s="20" t="s">
        <v>25</v>
      </c>
      <c r="D12" s="46">
        <v>315689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315689</v>
      </c>
      <c r="O12" s="47">
        <f t="shared" si="2"/>
        <v>446.5190947666195</v>
      </c>
      <c r="P12" s="9"/>
    </row>
    <row r="13" spans="1:16" ht="15">
      <c r="A13" s="12"/>
      <c r="B13" s="44">
        <v>522</v>
      </c>
      <c r="C13" s="20" t="s">
        <v>26</v>
      </c>
      <c r="D13" s="46">
        <v>88083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88083</v>
      </c>
      <c r="O13" s="47">
        <f t="shared" si="2"/>
        <v>124.58698727015559</v>
      </c>
      <c r="P13" s="9"/>
    </row>
    <row r="14" spans="1:16" ht="15.75">
      <c r="A14" s="28" t="s">
        <v>28</v>
      </c>
      <c r="B14" s="29"/>
      <c r="C14" s="30"/>
      <c r="D14" s="31">
        <f aca="true" t="shared" si="4" ref="D14:M14">SUM(D15:D16)</f>
        <v>223512</v>
      </c>
      <c r="E14" s="31">
        <f t="shared" si="4"/>
        <v>1490142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1713654</v>
      </c>
      <c r="O14" s="43">
        <f t="shared" si="2"/>
        <v>2423.838755304102</v>
      </c>
      <c r="P14" s="10"/>
    </row>
    <row r="15" spans="1:16" ht="15">
      <c r="A15" s="12"/>
      <c r="B15" s="44">
        <v>534</v>
      </c>
      <c r="C15" s="20" t="s">
        <v>29</v>
      </c>
      <c r="D15" s="46">
        <v>223512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223512</v>
      </c>
      <c r="O15" s="47">
        <f t="shared" si="2"/>
        <v>316.1414427157001</v>
      </c>
      <c r="P15" s="9"/>
    </row>
    <row r="16" spans="1:16" ht="15">
      <c r="A16" s="12"/>
      <c r="B16" s="44">
        <v>539</v>
      </c>
      <c r="C16" s="20" t="s">
        <v>44</v>
      </c>
      <c r="D16" s="46">
        <v>0</v>
      </c>
      <c r="E16" s="46">
        <v>1490142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1490142</v>
      </c>
      <c r="O16" s="47">
        <f t="shared" si="2"/>
        <v>2107.6973125884015</v>
      </c>
      <c r="P16" s="9"/>
    </row>
    <row r="17" spans="1:16" ht="15.75">
      <c r="A17" s="28" t="s">
        <v>31</v>
      </c>
      <c r="B17" s="29"/>
      <c r="C17" s="30"/>
      <c r="D17" s="31">
        <f aca="true" t="shared" si="5" ref="D17:M17">SUM(D18:D18)</f>
        <v>694817</v>
      </c>
      <c r="E17" s="31">
        <f t="shared" si="5"/>
        <v>1318427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2013244</v>
      </c>
      <c r="O17" s="43">
        <f t="shared" si="2"/>
        <v>2847.5869872701555</v>
      </c>
      <c r="P17" s="10"/>
    </row>
    <row r="18" spans="1:16" ht="15">
      <c r="A18" s="12"/>
      <c r="B18" s="44">
        <v>541</v>
      </c>
      <c r="C18" s="20" t="s">
        <v>32</v>
      </c>
      <c r="D18" s="46">
        <v>694817</v>
      </c>
      <c r="E18" s="46">
        <v>1318427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2013244</v>
      </c>
      <c r="O18" s="47">
        <f t="shared" si="2"/>
        <v>2847.5869872701555</v>
      </c>
      <c r="P18" s="9"/>
    </row>
    <row r="19" spans="1:16" ht="15.75">
      <c r="A19" s="28" t="s">
        <v>33</v>
      </c>
      <c r="B19" s="29"/>
      <c r="C19" s="30"/>
      <c r="D19" s="31">
        <f aca="true" t="shared" si="6" ref="D19:M19">SUM(D20:D20)</f>
        <v>0</v>
      </c>
      <c r="E19" s="31">
        <f t="shared" si="6"/>
        <v>942427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942427</v>
      </c>
      <c r="O19" s="43">
        <f t="shared" si="2"/>
        <v>1332.994342291372</v>
      </c>
      <c r="P19" s="10"/>
    </row>
    <row r="20" spans="1:16" ht="15">
      <c r="A20" s="13"/>
      <c r="B20" s="45">
        <v>552</v>
      </c>
      <c r="C20" s="21" t="s">
        <v>34</v>
      </c>
      <c r="D20" s="46">
        <v>0</v>
      </c>
      <c r="E20" s="46">
        <v>942427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942427</v>
      </c>
      <c r="O20" s="47">
        <f t="shared" si="2"/>
        <v>1332.994342291372</v>
      </c>
      <c r="P20" s="9"/>
    </row>
    <row r="21" spans="1:16" ht="15.75">
      <c r="A21" s="28" t="s">
        <v>35</v>
      </c>
      <c r="B21" s="29"/>
      <c r="C21" s="30"/>
      <c r="D21" s="31">
        <f aca="true" t="shared" si="7" ref="D21:M21">SUM(D22:D24)</f>
        <v>213678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213678</v>
      </c>
      <c r="O21" s="43">
        <f t="shared" si="2"/>
        <v>302.23196605374824</v>
      </c>
      <c r="P21" s="9"/>
    </row>
    <row r="22" spans="1:16" ht="15">
      <c r="A22" s="12"/>
      <c r="B22" s="44">
        <v>571</v>
      </c>
      <c r="C22" s="20" t="s">
        <v>36</v>
      </c>
      <c r="D22" s="46">
        <v>9632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9632</v>
      </c>
      <c r="O22" s="47">
        <f t="shared" si="2"/>
        <v>13.623762376237623</v>
      </c>
      <c r="P22" s="9"/>
    </row>
    <row r="23" spans="1:16" ht="15">
      <c r="A23" s="12"/>
      <c r="B23" s="44">
        <v>572</v>
      </c>
      <c r="C23" s="20" t="s">
        <v>37</v>
      </c>
      <c r="D23" s="46">
        <v>56224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56224</v>
      </c>
      <c r="O23" s="47">
        <f t="shared" si="2"/>
        <v>79.52475247524752</v>
      </c>
      <c r="P23" s="9"/>
    </row>
    <row r="24" spans="1:16" ht="15">
      <c r="A24" s="12"/>
      <c r="B24" s="44">
        <v>575</v>
      </c>
      <c r="C24" s="20" t="s">
        <v>38</v>
      </c>
      <c r="D24" s="46">
        <v>147822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147822</v>
      </c>
      <c r="O24" s="47">
        <f t="shared" si="2"/>
        <v>209.0834512022631</v>
      </c>
      <c r="P24" s="9"/>
    </row>
    <row r="25" spans="1:16" ht="15.75">
      <c r="A25" s="28" t="s">
        <v>40</v>
      </c>
      <c r="B25" s="29"/>
      <c r="C25" s="30"/>
      <c r="D25" s="31">
        <f aca="true" t="shared" si="8" ref="D25:M25">SUM(D26:D26)</f>
        <v>0</v>
      </c>
      <c r="E25" s="31">
        <f t="shared" si="8"/>
        <v>77923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77923</v>
      </c>
      <c r="O25" s="43">
        <f t="shared" si="2"/>
        <v>110.21640735502122</v>
      </c>
      <c r="P25" s="9"/>
    </row>
    <row r="26" spans="1:16" ht="15.75" thickBot="1">
      <c r="A26" s="12"/>
      <c r="B26" s="44">
        <v>581</v>
      </c>
      <c r="C26" s="20" t="s">
        <v>39</v>
      </c>
      <c r="D26" s="46">
        <v>0</v>
      </c>
      <c r="E26" s="46">
        <v>77923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77923</v>
      </c>
      <c r="O26" s="47">
        <f t="shared" si="2"/>
        <v>110.21640735502122</v>
      </c>
      <c r="P26" s="9"/>
    </row>
    <row r="27" spans="1:119" ht="16.5" thickBot="1">
      <c r="A27" s="14" t="s">
        <v>10</v>
      </c>
      <c r="B27" s="23"/>
      <c r="C27" s="22"/>
      <c r="D27" s="15">
        <f>SUM(D5,D11,D14,D17,D19,D21,D25)</f>
        <v>2047894</v>
      </c>
      <c r="E27" s="15">
        <f aca="true" t="shared" si="9" ref="E27:M27">SUM(E5,E11,E14,E17,E19,E21,E25)</f>
        <v>3828919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0</v>
      </c>
      <c r="J27" s="15">
        <f t="shared" si="9"/>
        <v>0</v>
      </c>
      <c r="K27" s="15">
        <f t="shared" si="9"/>
        <v>0</v>
      </c>
      <c r="L27" s="15">
        <f t="shared" si="9"/>
        <v>0</v>
      </c>
      <c r="M27" s="15">
        <f t="shared" si="9"/>
        <v>0</v>
      </c>
      <c r="N27" s="15">
        <f t="shared" si="1"/>
        <v>5876813</v>
      </c>
      <c r="O27" s="37">
        <f t="shared" si="2"/>
        <v>8312.323903818953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47</v>
      </c>
      <c r="M29" s="93"/>
      <c r="N29" s="93"/>
      <c r="O29" s="41">
        <v>707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48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435886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8">SUM(D5:M5)</f>
        <v>435886</v>
      </c>
      <c r="O5" s="32">
        <f aca="true" t="shared" si="2" ref="O5:O28">(N5/O$30)</f>
        <v>620.920227920228</v>
      </c>
      <c r="P5" s="6"/>
    </row>
    <row r="6" spans="1:16" ht="15">
      <c r="A6" s="12"/>
      <c r="B6" s="44">
        <v>511</v>
      </c>
      <c r="C6" s="20" t="s">
        <v>19</v>
      </c>
      <c r="D6" s="46">
        <v>55819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55819</v>
      </c>
      <c r="O6" s="47">
        <f t="shared" si="2"/>
        <v>79.51424501424502</v>
      </c>
      <c r="P6" s="9"/>
    </row>
    <row r="7" spans="1:16" ht="15">
      <c r="A7" s="12"/>
      <c r="B7" s="44">
        <v>513</v>
      </c>
      <c r="C7" s="20" t="s">
        <v>20</v>
      </c>
      <c r="D7" s="46">
        <v>113939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113939</v>
      </c>
      <c r="O7" s="47">
        <f t="shared" si="2"/>
        <v>162.3062678062678</v>
      </c>
      <c r="P7" s="9"/>
    </row>
    <row r="8" spans="1:16" ht="15">
      <c r="A8" s="12"/>
      <c r="B8" s="44">
        <v>514</v>
      </c>
      <c r="C8" s="20" t="s">
        <v>21</v>
      </c>
      <c r="D8" s="46">
        <v>57514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57514</v>
      </c>
      <c r="O8" s="47">
        <f t="shared" si="2"/>
        <v>81.92877492877493</v>
      </c>
      <c r="P8" s="9"/>
    </row>
    <row r="9" spans="1:16" ht="15">
      <c r="A9" s="12"/>
      <c r="B9" s="44">
        <v>515</v>
      </c>
      <c r="C9" s="20" t="s">
        <v>22</v>
      </c>
      <c r="D9" s="46">
        <v>24502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24502</v>
      </c>
      <c r="O9" s="47">
        <f t="shared" si="2"/>
        <v>34.903133903133906</v>
      </c>
      <c r="P9" s="9"/>
    </row>
    <row r="10" spans="1:16" ht="15">
      <c r="A10" s="12"/>
      <c r="B10" s="44">
        <v>519</v>
      </c>
      <c r="C10" s="20" t="s">
        <v>23</v>
      </c>
      <c r="D10" s="46">
        <v>184112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184112</v>
      </c>
      <c r="O10" s="47">
        <f t="shared" si="2"/>
        <v>262.2678062678063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SUM(D12:D14)</f>
        <v>573656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573656</v>
      </c>
      <c r="O11" s="43">
        <f t="shared" si="2"/>
        <v>817.1737891737891</v>
      </c>
      <c r="P11" s="10"/>
    </row>
    <row r="12" spans="1:16" ht="15">
      <c r="A12" s="12"/>
      <c r="B12" s="44">
        <v>521</v>
      </c>
      <c r="C12" s="20" t="s">
        <v>25</v>
      </c>
      <c r="D12" s="46">
        <v>446417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446417</v>
      </c>
      <c r="O12" s="47">
        <f t="shared" si="2"/>
        <v>635.9216524216524</v>
      </c>
      <c r="P12" s="9"/>
    </row>
    <row r="13" spans="1:16" ht="15">
      <c r="A13" s="12"/>
      <c r="B13" s="44">
        <v>522</v>
      </c>
      <c r="C13" s="20" t="s">
        <v>26</v>
      </c>
      <c r="D13" s="46">
        <v>119942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119942</v>
      </c>
      <c r="O13" s="47">
        <f t="shared" si="2"/>
        <v>170.85754985754986</v>
      </c>
      <c r="P13" s="9"/>
    </row>
    <row r="14" spans="1:16" ht="15">
      <c r="A14" s="12"/>
      <c r="B14" s="44">
        <v>525</v>
      </c>
      <c r="C14" s="20" t="s">
        <v>27</v>
      </c>
      <c r="D14" s="46">
        <v>7297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7297</v>
      </c>
      <c r="O14" s="47">
        <f t="shared" si="2"/>
        <v>10.394586894586894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SUM(D16:D17)</f>
        <v>207482</v>
      </c>
      <c r="E15" s="31">
        <f t="shared" si="4"/>
        <v>362925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570407</v>
      </c>
      <c r="O15" s="43">
        <f t="shared" si="2"/>
        <v>812.5455840455841</v>
      </c>
      <c r="P15" s="10"/>
    </row>
    <row r="16" spans="1:16" ht="15">
      <c r="A16" s="12"/>
      <c r="B16" s="44">
        <v>534</v>
      </c>
      <c r="C16" s="20" t="s">
        <v>29</v>
      </c>
      <c r="D16" s="46">
        <v>207482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207482</v>
      </c>
      <c r="O16" s="47">
        <f t="shared" si="2"/>
        <v>295.55840455840456</v>
      </c>
      <c r="P16" s="9"/>
    </row>
    <row r="17" spans="1:16" ht="15">
      <c r="A17" s="12"/>
      <c r="B17" s="44">
        <v>539</v>
      </c>
      <c r="C17" s="20" t="s">
        <v>44</v>
      </c>
      <c r="D17" s="46">
        <v>0</v>
      </c>
      <c r="E17" s="46">
        <v>362925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362925</v>
      </c>
      <c r="O17" s="47">
        <f t="shared" si="2"/>
        <v>516.9871794871794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SUM(D19:D19)</f>
        <v>30304</v>
      </c>
      <c r="E18" s="31">
        <f t="shared" si="5"/>
        <v>209296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239600</v>
      </c>
      <c r="O18" s="43">
        <f t="shared" si="2"/>
        <v>341.3105413105413</v>
      </c>
      <c r="P18" s="10"/>
    </row>
    <row r="19" spans="1:16" ht="15">
      <c r="A19" s="12"/>
      <c r="B19" s="44">
        <v>541</v>
      </c>
      <c r="C19" s="20" t="s">
        <v>32</v>
      </c>
      <c r="D19" s="46">
        <v>30304</v>
      </c>
      <c r="E19" s="46">
        <v>209296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239600</v>
      </c>
      <c r="O19" s="47">
        <f t="shared" si="2"/>
        <v>341.3105413105413</v>
      </c>
      <c r="P19" s="9"/>
    </row>
    <row r="20" spans="1:16" ht="15.75">
      <c r="A20" s="28" t="s">
        <v>33</v>
      </c>
      <c r="B20" s="29"/>
      <c r="C20" s="30"/>
      <c r="D20" s="31">
        <f aca="true" t="shared" si="6" ref="D20:M20">SUM(D21:D21)</f>
        <v>0</v>
      </c>
      <c r="E20" s="31">
        <f t="shared" si="6"/>
        <v>990518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990518</v>
      </c>
      <c r="O20" s="43">
        <f t="shared" si="2"/>
        <v>1410.994301994302</v>
      </c>
      <c r="P20" s="10"/>
    </row>
    <row r="21" spans="1:16" ht="15">
      <c r="A21" s="13"/>
      <c r="B21" s="45">
        <v>552</v>
      </c>
      <c r="C21" s="21" t="s">
        <v>34</v>
      </c>
      <c r="D21" s="46">
        <v>0</v>
      </c>
      <c r="E21" s="46">
        <v>990518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990518</v>
      </c>
      <c r="O21" s="47">
        <f t="shared" si="2"/>
        <v>1410.994301994302</v>
      </c>
      <c r="P21" s="9"/>
    </row>
    <row r="22" spans="1:16" ht="15.75">
      <c r="A22" s="28" t="s">
        <v>35</v>
      </c>
      <c r="B22" s="29"/>
      <c r="C22" s="30"/>
      <c r="D22" s="31">
        <f aca="true" t="shared" si="7" ref="D22:M22">SUM(D23:D25)</f>
        <v>124094</v>
      </c>
      <c r="E22" s="31">
        <f t="shared" si="7"/>
        <v>13264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137358</v>
      </c>
      <c r="O22" s="43">
        <f t="shared" si="2"/>
        <v>195.66666666666666</v>
      </c>
      <c r="P22" s="9"/>
    </row>
    <row r="23" spans="1:16" ht="15">
      <c r="A23" s="12"/>
      <c r="B23" s="44">
        <v>571</v>
      </c>
      <c r="C23" s="20" t="s">
        <v>36</v>
      </c>
      <c r="D23" s="46">
        <v>32393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32393</v>
      </c>
      <c r="O23" s="47">
        <f t="shared" si="2"/>
        <v>46.143874643874646</v>
      </c>
      <c r="P23" s="9"/>
    </row>
    <row r="24" spans="1:16" ht="15">
      <c r="A24" s="12"/>
      <c r="B24" s="44">
        <v>572</v>
      </c>
      <c r="C24" s="20" t="s">
        <v>37</v>
      </c>
      <c r="D24" s="46">
        <v>52439</v>
      </c>
      <c r="E24" s="46">
        <v>13264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65703</v>
      </c>
      <c r="O24" s="47">
        <f t="shared" si="2"/>
        <v>93.59401709401709</v>
      </c>
      <c r="P24" s="9"/>
    </row>
    <row r="25" spans="1:16" ht="15">
      <c r="A25" s="12"/>
      <c r="B25" s="44">
        <v>575</v>
      </c>
      <c r="C25" s="20" t="s">
        <v>38</v>
      </c>
      <c r="D25" s="46">
        <v>39262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39262</v>
      </c>
      <c r="O25" s="47">
        <f t="shared" si="2"/>
        <v>55.92877492877493</v>
      </c>
      <c r="P25" s="9"/>
    </row>
    <row r="26" spans="1:16" ht="15.75">
      <c r="A26" s="28" t="s">
        <v>40</v>
      </c>
      <c r="B26" s="29"/>
      <c r="C26" s="30"/>
      <c r="D26" s="31">
        <f aca="true" t="shared" si="8" ref="D26:M26">SUM(D27:D27)</f>
        <v>40399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40399</v>
      </c>
      <c r="O26" s="43">
        <f t="shared" si="2"/>
        <v>57.54843304843305</v>
      </c>
      <c r="P26" s="9"/>
    </row>
    <row r="27" spans="1:16" ht="15.75" thickBot="1">
      <c r="A27" s="12"/>
      <c r="B27" s="44">
        <v>581</v>
      </c>
      <c r="C27" s="20" t="s">
        <v>39</v>
      </c>
      <c r="D27" s="46">
        <v>40399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40399</v>
      </c>
      <c r="O27" s="47">
        <f t="shared" si="2"/>
        <v>57.54843304843305</v>
      </c>
      <c r="P27" s="9"/>
    </row>
    <row r="28" spans="1:119" ht="16.5" thickBot="1">
      <c r="A28" s="14" t="s">
        <v>10</v>
      </c>
      <c r="B28" s="23"/>
      <c r="C28" s="22"/>
      <c r="D28" s="15">
        <f>SUM(D5,D11,D15,D18,D20,D22,D26)</f>
        <v>1411821</v>
      </c>
      <c r="E28" s="15">
        <f aca="true" t="shared" si="9" ref="E28:M28">SUM(E5,E11,E15,E18,E20,E22,E26)</f>
        <v>1576003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0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1"/>
        <v>2987824</v>
      </c>
      <c r="O28" s="37">
        <f t="shared" si="2"/>
        <v>4256.159544159545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45</v>
      </c>
      <c r="M30" s="93"/>
      <c r="N30" s="93"/>
      <c r="O30" s="41">
        <v>702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thickBot="1">
      <c r="A32" s="97" t="s">
        <v>48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504278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8">SUM(D5:M5)</f>
        <v>504278</v>
      </c>
      <c r="O5" s="32">
        <f aca="true" t="shared" si="2" ref="O5:O28">(N5/O$30)</f>
        <v>561.5567928730512</v>
      </c>
      <c r="P5" s="6"/>
    </row>
    <row r="6" spans="1:16" ht="15">
      <c r="A6" s="12"/>
      <c r="B6" s="44">
        <v>511</v>
      </c>
      <c r="C6" s="20" t="s">
        <v>19</v>
      </c>
      <c r="D6" s="46">
        <v>52894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52894</v>
      </c>
      <c r="O6" s="47">
        <f t="shared" si="2"/>
        <v>58.902004454342986</v>
      </c>
      <c r="P6" s="9"/>
    </row>
    <row r="7" spans="1:16" ht="15">
      <c r="A7" s="12"/>
      <c r="B7" s="44">
        <v>513</v>
      </c>
      <c r="C7" s="20" t="s">
        <v>20</v>
      </c>
      <c r="D7" s="46">
        <v>117608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117608</v>
      </c>
      <c r="O7" s="47">
        <f t="shared" si="2"/>
        <v>130.96659242761692</v>
      </c>
      <c r="P7" s="9"/>
    </row>
    <row r="8" spans="1:16" ht="15">
      <c r="A8" s="12"/>
      <c r="B8" s="44">
        <v>514</v>
      </c>
      <c r="C8" s="20" t="s">
        <v>21</v>
      </c>
      <c r="D8" s="46">
        <v>61525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61525</v>
      </c>
      <c r="O8" s="47">
        <f t="shared" si="2"/>
        <v>68.51336302895324</v>
      </c>
      <c r="P8" s="9"/>
    </row>
    <row r="9" spans="1:16" ht="15">
      <c r="A9" s="12"/>
      <c r="B9" s="44">
        <v>515</v>
      </c>
      <c r="C9" s="20" t="s">
        <v>22</v>
      </c>
      <c r="D9" s="46">
        <v>83879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83879</v>
      </c>
      <c r="O9" s="47">
        <f t="shared" si="2"/>
        <v>93.40645879732739</v>
      </c>
      <c r="P9" s="9"/>
    </row>
    <row r="10" spans="1:16" ht="15">
      <c r="A10" s="12"/>
      <c r="B10" s="44">
        <v>519</v>
      </c>
      <c r="C10" s="20" t="s">
        <v>23</v>
      </c>
      <c r="D10" s="46">
        <v>188372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188372</v>
      </c>
      <c r="O10" s="47">
        <f t="shared" si="2"/>
        <v>209.7683741648107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SUM(D12:D14)</f>
        <v>486440</v>
      </c>
      <c r="E11" s="31">
        <f t="shared" si="3"/>
        <v>64261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550701</v>
      </c>
      <c r="O11" s="43">
        <f t="shared" si="2"/>
        <v>613.2527839643652</v>
      </c>
      <c r="P11" s="10"/>
    </row>
    <row r="12" spans="1:16" ht="15">
      <c r="A12" s="12"/>
      <c r="B12" s="44">
        <v>521</v>
      </c>
      <c r="C12" s="20" t="s">
        <v>25</v>
      </c>
      <c r="D12" s="46">
        <v>372405</v>
      </c>
      <c r="E12" s="46">
        <v>17180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389585</v>
      </c>
      <c r="O12" s="47">
        <f t="shared" si="2"/>
        <v>433.83630289532294</v>
      </c>
      <c r="P12" s="9"/>
    </row>
    <row r="13" spans="1:16" ht="15">
      <c r="A13" s="12"/>
      <c r="B13" s="44">
        <v>522</v>
      </c>
      <c r="C13" s="20" t="s">
        <v>26</v>
      </c>
      <c r="D13" s="46">
        <v>108355</v>
      </c>
      <c r="E13" s="46">
        <v>47081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155436</v>
      </c>
      <c r="O13" s="47">
        <f t="shared" si="2"/>
        <v>173.0913140311804</v>
      </c>
      <c r="P13" s="9"/>
    </row>
    <row r="14" spans="1:16" ht="15">
      <c r="A14" s="12"/>
      <c r="B14" s="44">
        <v>525</v>
      </c>
      <c r="C14" s="20" t="s">
        <v>27</v>
      </c>
      <c r="D14" s="46">
        <v>5680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5680</v>
      </c>
      <c r="O14" s="47">
        <f t="shared" si="2"/>
        <v>6.325167037861916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SUM(D16:D17)</f>
        <v>252618</v>
      </c>
      <c r="E15" s="31">
        <f t="shared" si="4"/>
        <v>213438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466056</v>
      </c>
      <c r="O15" s="43">
        <f t="shared" si="2"/>
        <v>518.9933184855233</v>
      </c>
      <c r="P15" s="10"/>
    </row>
    <row r="16" spans="1:16" ht="15">
      <c r="A16" s="12"/>
      <c r="B16" s="44">
        <v>534</v>
      </c>
      <c r="C16" s="20" t="s">
        <v>29</v>
      </c>
      <c r="D16" s="46">
        <v>199478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199478</v>
      </c>
      <c r="O16" s="47">
        <f t="shared" si="2"/>
        <v>222.1358574610245</v>
      </c>
      <c r="P16" s="9"/>
    </row>
    <row r="17" spans="1:16" ht="15">
      <c r="A17" s="12"/>
      <c r="B17" s="44">
        <v>538</v>
      </c>
      <c r="C17" s="20" t="s">
        <v>30</v>
      </c>
      <c r="D17" s="46">
        <v>53140</v>
      </c>
      <c r="E17" s="46">
        <v>213438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266578</v>
      </c>
      <c r="O17" s="47">
        <f t="shared" si="2"/>
        <v>296.8574610244989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SUM(D19:D19)</f>
        <v>47052</v>
      </c>
      <c r="E18" s="31">
        <f t="shared" si="5"/>
        <v>1081515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1128567</v>
      </c>
      <c r="O18" s="43">
        <f t="shared" si="2"/>
        <v>1256.7561247216036</v>
      </c>
      <c r="P18" s="10"/>
    </row>
    <row r="19" spans="1:16" ht="15">
      <c r="A19" s="12"/>
      <c r="B19" s="44">
        <v>541</v>
      </c>
      <c r="C19" s="20" t="s">
        <v>32</v>
      </c>
      <c r="D19" s="46">
        <v>47052</v>
      </c>
      <c r="E19" s="46">
        <v>1081515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1128567</v>
      </c>
      <c r="O19" s="47">
        <f t="shared" si="2"/>
        <v>1256.7561247216036</v>
      </c>
      <c r="P19" s="9"/>
    </row>
    <row r="20" spans="1:16" ht="15.75">
      <c r="A20" s="28" t="s">
        <v>33</v>
      </c>
      <c r="B20" s="29"/>
      <c r="C20" s="30"/>
      <c r="D20" s="31">
        <f aca="true" t="shared" si="6" ref="D20:M20">SUM(D21:D21)</f>
        <v>0</v>
      </c>
      <c r="E20" s="31">
        <f t="shared" si="6"/>
        <v>1633162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1633162</v>
      </c>
      <c r="O20" s="43">
        <f t="shared" si="2"/>
        <v>1818.6659242761693</v>
      </c>
      <c r="P20" s="10"/>
    </row>
    <row r="21" spans="1:16" ht="15">
      <c r="A21" s="13"/>
      <c r="B21" s="45">
        <v>552</v>
      </c>
      <c r="C21" s="21" t="s">
        <v>34</v>
      </c>
      <c r="D21" s="46">
        <v>0</v>
      </c>
      <c r="E21" s="46">
        <v>1633162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1633162</v>
      </c>
      <c r="O21" s="47">
        <f t="shared" si="2"/>
        <v>1818.6659242761693</v>
      </c>
      <c r="P21" s="9"/>
    </row>
    <row r="22" spans="1:16" ht="15.75">
      <c r="A22" s="28" t="s">
        <v>35</v>
      </c>
      <c r="B22" s="29"/>
      <c r="C22" s="30"/>
      <c r="D22" s="31">
        <f aca="true" t="shared" si="7" ref="D22:M22">SUM(D23:D25)</f>
        <v>104895</v>
      </c>
      <c r="E22" s="31">
        <f t="shared" si="7"/>
        <v>69049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173944</v>
      </c>
      <c r="O22" s="43">
        <f t="shared" si="2"/>
        <v>193.70155902004456</v>
      </c>
      <c r="P22" s="9"/>
    </row>
    <row r="23" spans="1:16" ht="15">
      <c r="A23" s="12"/>
      <c r="B23" s="44">
        <v>571</v>
      </c>
      <c r="C23" s="20" t="s">
        <v>36</v>
      </c>
      <c r="D23" s="46">
        <v>35281</v>
      </c>
      <c r="E23" s="46">
        <v>8271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43552</v>
      </c>
      <c r="O23" s="47">
        <f t="shared" si="2"/>
        <v>48.498886414253896</v>
      </c>
      <c r="P23" s="9"/>
    </row>
    <row r="24" spans="1:16" ht="15">
      <c r="A24" s="12"/>
      <c r="B24" s="44">
        <v>572</v>
      </c>
      <c r="C24" s="20" t="s">
        <v>37</v>
      </c>
      <c r="D24" s="46">
        <v>9959</v>
      </c>
      <c r="E24" s="46">
        <v>60778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70737</v>
      </c>
      <c r="O24" s="47">
        <f t="shared" si="2"/>
        <v>78.771714922049</v>
      </c>
      <c r="P24" s="9"/>
    </row>
    <row r="25" spans="1:16" ht="15">
      <c r="A25" s="12"/>
      <c r="B25" s="44">
        <v>575</v>
      </c>
      <c r="C25" s="20" t="s">
        <v>38</v>
      </c>
      <c r="D25" s="46">
        <v>59655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59655</v>
      </c>
      <c r="O25" s="47">
        <f t="shared" si="2"/>
        <v>66.43095768374165</v>
      </c>
      <c r="P25" s="9"/>
    </row>
    <row r="26" spans="1:16" ht="15.75">
      <c r="A26" s="28" t="s">
        <v>40</v>
      </c>
      <c r="B26" s="29"/>
      <c r="C26" s="30"/>
      <c r="D26" s="31">
        <f aca="true" t="shared" si="8" ref="D26:M26">SUM(D27:D27)</f>
        <v>201128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201128</v>
      </c>
      <c r="O26" s="43">
        <f t="shared" si="2"/>
        <v>223.97327394209353</v>
      </c>
      <c r="P26" s="9"/>
    </row>
    <row r="27" spans="1:16" ht="15.75" thickBot="1">
      <c r="A27" s="12"/>
      <c r="B27" s="44">
        <v>581</v>
      </c>
      <c r="C27" s="20" t="s">
        <v>39</v>
      </c>
      <c r="D27" s="46">
        <v>201128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201128</v>
      </c>
      <c r="O27" s="47">
        <f t="shared" si="2"/>
        <v>223.97327394209353</v>
      </c>
      <c r="P27" s="9"/>
    </row>
    <row r="28" spans="1:119" ht="16.5" thickBot="1">
      <c r="A28" s="14" t="s">
        <v>10</v>
      </c>
      <c r="B28" s="23"/>
      <c r="C28" s="22"/>
      <c r="D28" s="15">
        <f>SUM(D5,D11,D15,D18,D20,D22,D26)</f>
        <v>1596411</v>
      </c>
      <c r="E28" s="15">
        <f aca="true" t="shared" si="9" ref="E28:M28">SUM(E5,E11,E15,E18,E20,E22,E26)</f>
        <v>3061425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0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1"/>
        <v>4657836</v>
      </c>
      <c r="O28" s="37">
        <f t="shared" si="2"/>
        <v>5186.899777282851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41</v>
      </c>
      <c r="M30" s="93"/>
      <c r="N30" s="93"/>
      <c r="O30" s="41">
        <v>898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thickBot="1">
      <c r="A32" s="97" t="s">
        <v>48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478817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9">SUM(D5:M5)</f>
        <v>478817</v>
      </c>
      <c r="O5" s="32">
        <f aca="true" t="shared" si="2" ref="O5:O29">(N5/O$31)</f>
        <v>515.9665948275862</v>
      </c>
      <c r="P5" s="6"/>
    </row>
    <row r="6" spans="1:16" ht="15">
      <c r="A6" s="12"/>
      <c r="B6" s="44">
        <v>511</v>
      </c>
      <c r="C6" s="20" t="s">
        <v>19</v>
      </c>
      <c r="D6" s="46">
        <v>64705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64705</v>
      </c>
      <c r="O6" s="47">
        <f t="shared" si="2"/>
        <v>69.72521551724138</v>
      </c>
      <c r="P6" s="9"/>
    </row>
    <row r="7" spans="1:16" ht="15">
      <c r="A7" s="12"/>
      <c r="B7" s="44">
        <v>513</v>
      </c>
      <c r="C7" s="20" t="s">
        <v>20</v>
      </c>
      <c r="D7" s="46">
        <v>110057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110057</v>
      </c>
      <c r="O7" s="47">
        <f t="shared" si="2"/>
        <v>118.5959051724138</v>
      </c>
      <c r="P7" s="9"/>
    </row>
    <row r="8" spans="1:16" ht="15">
      <c r="A8" s="12"/>
      <c r="B8" s="44">
        <v>514</v>
      </c>
      <c r="C8" s="20" t="s">
        <v>21</v>
      </c>
      <c r="D8" s="46">
        <v>69842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69842</v>
      </c>
      <c r="O8" s="47">
        <f t="shared" si="2"/>
        <v>75.26077586206897</v>
      </c>
      <c r="P8" s="9"/>
    </row>
    <row r="9" spans="1:16" ht="15">
      <c r="A9" s="12"/>
      <c r="B9" s="44">
        <v>515</v>
      </c>
      <c r="C9" s="20" t="s">
        <v>22</v>
      </c>
      <c r="D9" s="46">
        <v>82863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82863</v>
      </c>
      <c r="O9" s="47">
        <f t="shared" si="2"/>
        <v>89.29202586206897</v>
      </c>
      <c r="P9" s="9"/>
    </row>
    <row r="10" spans="1:16" ht="15">
      <c r="A10" s="12"/>
      <c r="B10" s="44">
        <v>517</v>
      </c>
      <c r="C10" s="20" t="s">
        <v>54</v>
      </c>
      <c r="D10" s="46">
        <v>3269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3269</v>
      </c>
      <c r="O10" s="47">
        <f t="shared" si="2"/>
        <v>3.5226293103448274</v>
      </c>
      <c r="P10" s="9"/>
    </row>
    <row r="11" spans="1:16" ht="15">
      <c r="A11" s="12"/>
      <c r="B11" s="44">
        <v>519</v>
      </c>
      <c r="C11" s="20" t="s">
        <v>23</v>
      </c>
      <c r="D11" s="46">
        <v>148081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148081</v>
      </c>
      <c r="O11" s="47">
        <f t="shared" si="2"/>
        <v>159.57004310344828</v>
      </c>
      <c r="P11" s="9"/>
    </row>
    <row r="12" spans="1:16" ht="15.75">
      <c r="A12" s="28" t="s">
        <v>24</v>
      </c>
      <c r="B12" s="29"/>
      <c r="C12" s="30"/>
      <c r="D12" s="31">
        <f aca="true" t="shared" si="3" ref="D12:M12">SUM(D13:D15)</f>
        <v>529367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529367</v>
      </c>
      <c r="O12" s="43">
        <f t="shared" si="2"/>
        <v>570.4385775862069</v>
      </c>
      <c r="P12" s="10"/>
    </row>
    <row r="13" spans="1:16" ht="15">
      <c r="A13" s="12"/>
      <c r="B13" s="44">
        <v>521</v>
      </c>
      <c r="C13" s="20" t="s">
        <v>25</v>
      </c>
      <c r="D13" s="46">
        <v>413189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413189</v>
      </c>
      <c r="O13" s="47">
        <f t="shared" si="2"/>
        <v>445.2467672413793</v>
      </c>
      <c r="P13" s="9"/>
    </row>
    <row r="14" spans="1:16" ht="15">
      <c r="A14" s="12"/>
      <c r="B14" s="44">
        <v>522</v>
      </c>
      <c r="C14" s="20" t="s">
        <v>26</v>
      </c>
      <c r="D14" s="46">
        <v>110143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110143</v>
      </c>
      <c r="O14" s="47">
        <f t="shared" si="2"/>
        <v>118.68857758620689</v>
      </c>
      <c r="P14" s="9"/>
    </row>
    <row r="15" spans="1:16" ht="15">
      <c r="A15" s="12"/>
      <c r="B15" s="44">
        <v>525</v>
      </c>
      <c r="C15" s="20" t="s">
        <v>27</v>
      </c>
      <c r="D15" s="46">
        <v>6035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6035</v>
      </c>
      <c r="O15" s="47">
        <f t="shared" si="2"/>
        <v>6.5032327586206895</v>
      </c>
      <c r="P15" s="9"/>
    </row>
    <row r="16" spans="1:16" ht="15.75">
      <c r="A16" s="28" t="s">
        <v>28</v>
      </c>
      <c r="B16" s="29"/>
      <c r="C16" s="30"/>
      <c r="D16" s="31">
        <f aca="true" t="shared" si="4" ref="D16:M16">SUM(D17:D18)</f>
        <v>297749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297749</v>
      </c>
      <c r="O16" s="43">
        <f t="shared" si="2"/>
        <v>320.8502155172414</v>
      </c>
      <c r="P16" s="10"/>
    </row>
    <row r="17" spans="1:16" ht="15">
      <c r="A17" s="12"/>
      <c r="B17" s="44">
        <v>534</v>
      </c>
      <c r="C17" s="20" t="s">
        <v>29</v>
      </c>
      <c r="D17" s="46">
        <v>203639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203639</v>
      </c>
      <c r="O17" s="47">
        <f t="shared" si="2"/>
        <v>219.4385775862069</v>
      </c>
      <c r="P17" s="9"/>
    </row>
    <row r="18" spans="1:16" ht="15">
      <c r="A18" s="12"/>
      <c r="B18" s="44">
        <v>538</v>
      </c>
      <c r="C18" s="20" t="s">
        <v>30</v>
      </c>
      <c r="D18" s="46">
        <v>94110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94110</v>
      </c>
      <c r="O18" s="47">
        <f t="shared" si="2"/>
        <v>101.41163793103448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SUM(D20:D20)</f>
        <v>31684</v>
      </c>
      <c r="E19" s="31">
        <f t="shared" si="5"/>
        <v>127426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159110</v>
      </c>
      <c r="O19" s="43">
        <f t="shared" si="2"/>
        <v>171.45474137931035</v>
      </c>
      <c r="P19" s="10"/>
    </row>
    <row r="20" spans="1:16" ht="15">
      <c r="A20" s="12"/>
      <c r="B20" s="44">
        <v>541</v>
      </c>
      <c r="C20" s="20" t="s">
        <v>32</v>
      </c>
      <c r="D20" s="46">
        <v>31684</v>
      </c>
      <c r="E20" s="46">
        <v>127426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159110</v>
      </c>
      <c r="O20" s="47">
        <f t="shared" si="2"/>
        <v>171.45474137931035</v>
      </c>
      <c r="P20" s="9"/>
    </row>
    <row r="21" spans="1:16" ht="15.75">
      <c r="A21" s="28" t="s">
        <v>33</v>
      </c>
      <c r="B21" s="29"/>
      <c r="C21" s="30"/>
      <c r="D21" s="31">
        <f aca="true" t="shared" si="6" ref="D21:M21">SUM(D22:D22)</f>
        <v>0</v>
      </c>
      <c r="E21" s="31">
        <f t="shared" si="6"/>
        <v>3983198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3983198</v>
      </c>
      <c r="O21" s="43">
        <f t="shared" si="2"/>
        <v>4292.239224137931</v>
      </c>
      <c r="P21" s="10"/>
    </row>
    <row r="22" spans="1:16" ht="15">
      <c r="A22" s="13"/>
      <c r="B22" s="45">
        <v>552</v>
      </c>
      <c r="C22" s="21" t="s">
        <v>34</v>
      </c>
      <c r="D22" s="46">
        <v>0</v>
      </c>
      <c r="E22" s="46">
        <v>3983198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3983198</v>
      </c>
      <c r="O22" s="47">
        <f t="shared" si="2"/>
        <v>4292.239224137931</v>
      </c>
      <c r="P22" s="9"/>
    </row>
    <row r="23" spans="1:16" ht="15.75">
      <c r="A23" s="28" t="s">
        <v>35</v>
      </c>
      <c r="B23" s="29"/>
      <c r="C23" s="30"/>
      <c r="D23" s="31">
        <f aca="true" t="shared" si="7" ref="D23:M23">SUM(D24:D26)</f>
        <v>88866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88866</v>
      </c>
      <c r="O23" s="43">
        <f t="shared" si="2"/>
        <v>95.76077586206897</v>
      </c>
      <c r="P23" s="9"/>
    </row>
    <row r="24" spans="1:16" ht="15">
      <c r="A24" s="12"/>
      <c r="B24" s="44">
        <v>571</v>
      </c>
      <c r="C24" s="20" t="s">
        <v>36</v>
      </c>
      <c r="D24" s="46">
        <v>25775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25775</v>
      </c>
      <c r="O24" s="47">
        <f t="shared" si="2"/>
        <v>27.77478448275862</v>
      </c>
      <c r="P24" s="9"/>
    </row>
    <row r="25" spans="1:16" ht="15">
      <c r="A25" s="12"/>
      <c r="B25" s="44">
        <v>572</v>
      </c>
      <c r="C25" s="20" t="s">
        <v>37</v>
      </c>
      <c r="D25" s="46">
        <v>12218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12218</v>
      </c>
      <c r="O25" s="47">
        <f t="shared" si="2"/>
        <v>13.16594827586207</v>
      </c>
      <c r="P25" s="9"/>
    </row>
    <row r="26" spans="1:16" ht="15">
      <c r="A26" s="12"/>
      <c r="B26" s="44">
        <v>575</v>
      </c>
      <c r="C26" s="20" t="s">
        <v>38</v>
      </c>
      <c r="D26" s="46">
        <v>50873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50873</v>
      </c>
      <c r="O26" s="47">
        <f t="shared" si="2"/>
        <v>54.82004310344828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SUM(D28:D28)</f>
        <v>0</v>
      </c>
      <c r="E27" s="31">
        <f t="shared" si="8"/>
        <v>26750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26750</v>
      </c>
      <c r="O27" s="43">
        <f t="shared" si="2"/>
        <v>28.825431034482758</v>
      </c>
      <c r="P27" s="9"/>
    </row>
    <row r="28" spans="1:16" ht="15.75" thickBot="1">
      <c r="A28" s="12"/>
      <c r="B28" s="44">
        <v>581</v>
      </c>
      <c r="C28" s="20" t="s">
        <v>39</v>
      </c>
      <c r="D28" s="46">
        <v>0</v>
      </c>
      <c r="E28" s="46">
        <v>26750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26750</v>
      </c>
      <c r="O28" s="47">
        <f t="shared" si="2"/>
        <v>28.825431034482758</v>
      </c>
      <c r="P28" s="9"/>
    </row>
    <row r="29" spans="1:119" ht="16.5" thickBot="1">
      <c r="A29" s="14" t="s">
        <v>10</v>
      </c>
      <c r="B29" s="23"/>
      <c r="C29" s="22"/>
      <c r="D29" s="15">
        <f>SUM(D5,D12,D16,D19,D21,D23,D27)</f>
        <v>1426483</v>
      </c>
      <c r="E29" s="15">
        <f aca="true" t="shared" si="9" ref="E29:M29">SUM(E5,E12,E16,E19,E21,E23,E27)</f>
        <v>4137374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0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5563857</v>
      </c>
      <c r="O29" s="37">
        <f t="shared" si="2"/>
        <v>5995.535560344828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55</v>
      </c>
      <c r="M31" s="93"/>
      <c r="N31" s="93"/>
      <c r="O31" s="41">
        <v>928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556351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7">SUM(D5:M5)</f>
        <v>556351</v>
      </c>
      <c r="O5" s="32">
        <f aca="true" t="shared" si="2" ref="O5:O27">(N5/O$29)</f>
        <v>600.1628910463862</v>
      </c>
      <c r="P5" s="6"/>
    </row>
    <row r="6" spans="1:16" ht="15">
      <c r="A6" s="12"/>
      <c r="B6" s="44">
        <v>511</v>
      </c>
      <c r="C6" s="20" t="s">
        <v>19</v>
      </c>
      <c r="D6" s="46">
        <v>49784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49784</v>
      </c>
      <c r="O6" s="47">
        <f t="shared" si="2"/>
        <v>53.704422869471415</v>
      </c>
      <c r="P6" s="9"/>
    </row>
    <row r="7" spans="1:16" ht="15">
      <c r="A7" s="12"/>
      <c r="B7" s="44">
        <v>513</v>
      </c>
      <c r="C7" s="20" t="s">
        <v>20</v>
      </c>
      <c r="D7" s="46">
        <v>121290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121290</v>
      </c>
      <c r="O7" s="47">
        <f t="shared" si="2"/>
        <v>130.84142394822007</v>
      </c>
      <c r="P7" s="9"/>
    </row>
    <row r="8" spans="1:16" ht="15">
      <c r="A8" s="12"/>
      <c r="B8" s="44">
        <v>514</v>
      </c>
      <c r="C8" s="20" t="s">
        <v>21</v>
      </c>
      <c r="D8" s="46">
        <v>64399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64399</v>
      </c>
      <c r="O8" s="47">
        <f t="shared" si="2"/>
        <v>69.47033441208198</v>
      </c>
      <c r="P8" s="9"/>
    </row>
    <row r="9" spans="1:16" ht="15">
      <c r="A9" s="12"/>
      <c r="B9" s="44">
        <v>515</v>
      </c>
      <c r="C9" s="20" t="s">
        <v>22</v>
      </c>
      <c r="D9" s="46">
        <v>96826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96826</v>
      </c>
      <c r="O9" s="47">
        <f t="shared" si="2"/>
        <v>104.45091693635383</v>
      </c>
      <c r="P9" s="9"/>
    </row>
    <row r="10" spans="1:16" ht="15">
      <c r="A10" s="12"/>
      <c r="B10" s="44">
        <v>519</v>
      </c>
      <c r="C10" s="20" t="s">
        <v>23</v>
      </c>
      <c r="D10" s="46">
        <v>224052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224052</v>
      </c>
      <c r="O10" s="47">
        <f t="shared" si="2"/>
        <v>241.6957928802589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SUM(D12:D13)</f>
        <v>504490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504490</v>
      </c>
      <c r="O11" s="43">
        <f t="shared" si="2"/>
        <v>544.2179072276159</v>
      </c>
      <c r="P11" s="10"/>
    </row>
    <row r="12" spans="1:16" ht="15">
      <c r="A12" s="12"/>
      <c r="B12" s="44">
        <v>521</v>
      </c>
      <c r="C12" s="20" t="s">
        <v>25</v>
      </c>
      <c r="D12" s="46">
        <v>416429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416429</v>
      </c>
      <c r="O12" s="47">
        <f t="shared" si="2"/>
        <v>449.22222222222223</v>
      </c>
      <c r="P12" s="9"/>
    </row>
    <row r="13" spans="1:16" ht="15">
      <c r="A13" s="12"/>
      <c r="B13" s="44">
        <v>522</v>
      </c>
      <c r="C13" s="20" t="s">
        <v>26</v>
      </c>
      <c r="D13" s="46">
        <v>88061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88061</v>
      </c>
      <c r="O13" s="47">
        <f t="shared" si="2"/>
        <v>94.99568500539374</v>
      </c>
      <c r="P13" s="9"/>
    </row>
    <row r="14" spans="1:16" ht="15.75">
      <c r="A14" s="28" t="s">
        <v>28</v>
      </c>
      <c r="B14" s="29"/>
      <c r="C14" s="30"/>
      <c r="D14" s="31">
        <f aca="true" t="shared" si="4" ref="D14:M14">SUM(D15:D15)</f>
        <v>171188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171188</v>
      </c>
      <c r="O14" s="43">
        <f t="shared" si="2"/>
        <v>184.6688241639698</v>
      </c>
      <c r="P14" s="10"/>
    </row>
    <row r="15" spans="1:16" ht="15">
      <c r="A15" s="12"/>
      <c r="B15" s="44">
        <v>534</v>
      </c>
      <c r="C15" s="20" t="s">
        <v>29</v>
      </c>
      <c r="D15" s="46">
        <v>171188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171188</v>
      </c>
      <c r="O15" s="47">
        <f t="shared" si="2"/>
        <v>184.6688241639698</v>
      </c>
      <c r="P15" s="9"/>
    </row>
    <row r="16" spans="1:16" ht="15.75">
      <c r="A16" s="28" t="s">
        <v>31</v>
      </c>
      <c r="B16" s="29"/>
      <c r="C16" s="30"/>
      <c r="D16" s="31">
        <f aca="true" t="shared" si="5" ref="D16:M16">SUM(D17:D17)</f>
        <v>21098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21098</v>
      </c>
      <c r="O16" s="43">
        <f t="shared" si="2"/>
        <v>22.759439050701186</v>
      </c>
      <c r="P16" s="10"/>
    </row>
    <row r="17" spans="1:16" ht="15">
      <c r="A17" s="12"/>
      <c r="B17" s="44">
        <v>541</v>
      </c>
      <c r="C17" s="20" t="s">
        <v>32</v>
      </c>
      <c r="D17" s="46">
        <v>21098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21098</v>
      </c>
      <c r="O17" s="47">
        <f t="shared" si="2"/>
        <v>22.759439050701186</v>
      </c>
      <c r="P17" s="9"/>
    </row>
    <row r="18" spans="1:16" ht="15.75">
      <c r="A18" s="28" t="s">
        <v>33</v>
      </c>
      <c r="B18" s="29"/>
      <c r="C18" s="30"/>
      <c r="D18" s="31">
        <f aca="true" t="shared" si="6" ref="D18:M18">SUM(D19:D19)</f>
        <v>0</v>
      </c>
      <c r="E18" s="31">
        <f t="shared" si="6"/>
        <v>2671187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2671187</v>
      </c>
      <c r="O18" s="43">
        <f t="shared" si="2"/>
        <v>2881.5393743257823</v>
      </c>
      <c r="P18" s="10"/>
    </row>
    <row r="19" spans="1:16" ht="15">
      <c r="A19" s="13"/>
      <c r="B19" s="45">
        <v>552</v>
      </c>
      <c r="C19" s="21" t="s">
        <v>34</v>
      </c>
      <c r="D19" s="46">
        <v>0</v>
      </c>
      <c r="E19" s="46">
        <v>2671187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2671187</v>
      </c>
      <c r="O19" s="47">
        <f t="shared" si="2"/>
        <v>2881.5393743257823</v>
      </c>
      <c r="P19" s="9"/>
    </row>
    <row r="20" spans="1:16" ht="15.75">
      <c r="A20" s="28" t="s">
        <v>35</v>
      </c>
      <c r="B20" s="29"/>
      <c r="C20" s="30"/>
      <c r="D20" s="31">
        <f aca="true" t="shared" si="7" ref="D20:M20">SUM(D21:D24)</f>
        <v>715789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715789</v>
      </c>
      <c r="O20" s="43">
        <f t="shared" si="2"/>
        <v>772.1564185544768</v>
      </c>
      <c r="P20" s="9"/>
    </row>
    <row r="21" spans="1:16" ht="15">
      <c r="A21" s="12"/>
      <c r="B21" s="44">
        <v>571</v>
      </c>
      <c r="C21" s="20" t="s">
        <v>36</v>
      </c>
      <c r="D21" s="46">
        <v>23922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23922</v>
      </c>
      <c r="O21" s="47">
        <f t="shared" si="2"/>
        <v>25.805825242718445</v>
      </c>
      <c r="P21" s="9"/>
    </row>
    <row r="22" spans="1:16" ht="15">
      <c r="A22" s="12"/>
      <c r="B22" s="44">
        <v>572</v>
      </c>
      <c r="C22" s="20" t="s">
        <v>37</v>
      </c>
      <c r="D22" s="46">
        <v>500400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500400</v>
      </c>
      <c r="O22" s="47">
        <f t="shared" si="2"/>
        <v>539.8058252427185</v>
      </c>
      <c r="P22" s="9"/>
    </row>
    <row r="23" spans="1:16" ht="15">
      <c r="A23" s="12"/>
      <c r="B23" s="44">
        <v>575</v>
      </c>
      <c r="C23" s="20" t="s">
        <v>38</v>
      </c>
      <c r="D23" s="46">
        <v>74135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74135</v>
      </c>
      <c r="O23" s="47">
        <f t="shared" si="2"/>
        <v>79.9730312837109</v>
      </c>
      <c r="P23" s="9"/>
    </row>
    <row r="24" spans="1:16" ht="15">
      <c r="A24" s="12"/>
      <c r="B24" s="44">
        <v>579</v>
      </c>
      <c r="C24" s="20" t="s">
        <v>72</v>
      </c>
      <c r="D24" s="46">
        <v>117332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117332</v>
      </c>
      <c r="O24" s="47">
        <f t="shared" si="2"/>
        <v>126.57173678532902</v>
      </c>
      <c r="P24" s="9"/>
    </row>
    <row r="25" spans="1:16" ht="15.75">
      <c r="A25" s="28" t="s">
        <v>40</v>
      </c>
      <c r="B25" s="29"/>
      <c r="C25" s="30"/>
      <c r="D25" s="31">
        <f aca="true" t="shared" si="8" ref="D25:M25">SUM(D26:D26)</f>
        <v>109634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109634</v>
      </c>
      <c r="O25" s="43">
        <f t="shared" si="2"/>
        <v>118.26752966558792</v>
      </c>
      <c r="P25" s="9"/>
    </row>
    <row r="26" spans="1:16" ht="15.75" thickBot="1">
      <c r="A26" s="12"/>
      <c r="B26" s="44">
        <v>581</v>
      </c>
      <c r="C26" s="20" t="s">
        <v>39</v>
      </c>
      <c r="D26" s="46">
        <v>109634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109634</v>
      </c>
      <c r="O26" s="47">
        <f t="shared" si="2"/>
        <v>118.26752966558792</v>
      </c>
      <c r="P26" s="9"/>
    </row>
    <row r="27" spans="1:119" ht="16.5" thickBot="1">
      <c r="A27" s="14" t="s">
        <v>10</v>
      </c>
      <c r="B27" s="23"/>
      <c r="C27" s="22"/>
      <c r="D27" s="15">
        <f>SUM(D5,D11,D14,D16,D18,D20,D25)</f>
        <v>2078550</v>
      </c>
      <c r="E27" s="15">
        <f aca="true" t="shared" si="9" ref="E27:M27">SUM(E5,E11,E14,E16,E18,E20,E25)</f>
        <v>2671187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0</v>
      </c>
      <c r="J27" s="15">
        <f t="shared" si="9"/>
        <v>0</v>
      </c>
      <c r="K27" s="15">
        <f t="shared" si="9"/>
        <v>0</v>
      </c>
      <c r="L27" s="15">
        <f t="shared" si="9"/>
        <v>0</v>
      </c>
      <c r="M27" s="15">
        <f t="shared" si="9"/>
        <v>0</v>
      </c>
      <c r="N27" s="15">
        <f t="shared" si="1"/>
        <v>4749737</v>
      </c>
      <c r="O27" s="37">
        <f t="shared" si="2"/>
        <v>5123.77238403452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73</v>
      </c>
      <c r="M29" s="93"/>
      <c r="N29" s="93"/>
      <c r="O29" s="41">
        <v>927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48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436822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4">SUM(D5:M5)</f>
        <v>436822</v>
      </c>
      <c r="O5" s="32">
        <f aca="true" t="shared" si="2" ref="O5:O33">(N5/O$35)</f>
        <v>601.6831955922866</v>
      </c>
      <c r="P5" s="6"/>
    </row>
    <row r="6" spans="1:16" ht="15">
      <c r="A6" s="12"/>
      <c r="B6" s="44">
        <v>511</v>
      </c>
      <c r="C6" s="20" t="s">
        <v>19</v>
      </c>
      <c r="D6" s="46">
        <v>27866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27866</v>
      </c>
      <c r="O6" s="47">
        <f t="shared" si="2"/>
        <v>38.382920110192835</v>
      </c>
      <c r="P6" s="9"/>
    </row>
    <row r="7" spans="1:16" ht="15">
      <c r="A7" s="12"/>
      <c r="B7" s="44">
        <v>512</v>
      </c>
      <c r="C7" s="20" t="s">
        <v>80</v>
      </c>
      <c r="D7" s="46">
        <v>162606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162606</v>
      </c>
      <c r="O7" s="47">
        <f t="shared" si="2"/>
        <v>223.97520661157026</v>
      </c>
      <c r="P7" s="9"/>
    </row>
    <row r="8" spans="1:16" ht="15">
      <c r="A8" s="12"/>
      <c r="B8" s="44">
        <v>513</v>
      </c>
      <c r="C8" s="20" t="s">
        <v>20</v>
      </c>
      <c r="D8" s="46">
        <v>35797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35797</v>
      </c>
      <c r="O8" s="47">
        <f t="shared" si="2"/>
        <v>49.307162534435264</v>
      </c>
      <c r="P8" s="9"/>
    </row>
    <row r="9" spans="1:16" ht="15">
      <c r="A9" s="12"/>
      <c r="B9" s="44">
        <v>514</v>
      </c>
      <c r="C9" s="20" t="s">
        <v>21</v>
      </c>
      <c r="D9" s="46">
        <v>61035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61035</v>
      </c>
      <c r="O9" s="47">
        <f t="shared" si="2"/>
        <v>84.0702479338843</v>
      </c>
      <c r="P9" s="9"/>
    </row>
    <row r="10" spans="1:16" ht="15">
      <c r="A10" s="12"/>
      <c r="B10" s="44">
        <v>519</v>
      </c>
      <c r="C10" s="20" t="s">
        <v>57</v>
      </c>
      <c r="D10" s="46">
        <v>149518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149518</v>
      </c>
      <c r="O10" s="47">
        <f t="shared" si="2"/>
        <v>205.94765840220387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SUM(D12:D16)</f>
        <v>569013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569013</v>
      </c>
      <c r="O11" s="43">
        <f t="shared" si="2"/>
        <v>783.7644628099174</v>
      </c>
      <c r="P11" s="10"/>
    </row>
    <row r="12" spans="1:16" ht="15">
      <c r="A12" s="12"/>
      <c r="B12" s="44">
        <v>521</v>
      </c>
      <c r="C12" s="20" t="s">
        <v>25</v>
      </c>
      <c r="D12" s="46">
        <v>367959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367959</v>
      </c>
      <c r="O12" s="47">
        <f t="shared" si="2"/>
        <v>506.8305785123967</v>
      </c>
      <c r="P12" s="9"/>
    </row>
    <row r="13" spans="1:16" ht="15">
      <c r="A13" s="12"/>
      <c r="B13" s="44">
        <v>522</v>
      </c>
      <c r="C13" s="20" t="s">
        <v>26</v>
      </c>
      <c r="D13" s="46">
        <v>132813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132813</v>
      </c>
      <c r="O13" s="47">
        <f t="shared" si="2"/>
        <v>182.93801652892563</v>
      </c>
      <c r="P13" s="9"/>
    </row>
    <row r="14" spans="1:16" ht="15">
      <c r="A14" s="12"/>
      <c r="B14" s="44">
        <v>524</v>
      </c>
      <c r="C14" s="20" t="s">
        <v>67</v>
      </c>
      <c r="D14" s="46">
        <v>54632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54632</v>
      </c>
      <c r="O14" s="47">
        <f t="shared" si="2"/>
        <v>75.25068870523415</v>
      </c>
      <c r="P14" s="9"/>
    </row>
    <row r="15" spans="1:16" ht="15">
      <c r="A15" s="12"/>
      <c r="B15" s="44">
        <v>525</v>
      </c>
      <c r="C15" s="20" t="s">
        <v>27</v>
      </c>
      <c r="D15" s="46">
        <v>11278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11278</v>
      </c>
      <c r="O15" s="47">
        <f t="shared" si="2"/>
        <v>15.534435261707989</v>
      </c>
      <c r="P15" s="9"/>
    </row>
    <row r="16" spans="1:16" ht="15">
      <c r="A16" s="12"/>
      <c r="B16" s="44">
        <v>529</v>
      </c>
      <c r="C16" s="20" t="s">
        <v>68</v>
      </c>
      <c r="D16" s="46">
        <v>2331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2331</v>
      </c>
      <c r="O16" s="47">
        <f t="shared" si="2"/>
        <v>3.2107438016528924</v>
      </c>
      <c r="P16" s="9"/>
    </row>
    <row r="17" spans="1:16" ht="15.75">
      <c r="A17" s="28" t="s">
        <v>28</v>
      </c>
      <c r="B17" s="29"/>
      <c r="C17" s="30"/>
      <c r="D17" s="31">
        <f aca="true" t="shared" si="4" ref="D17:M17">SUM(D18:D19)</f>
        <v>199878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0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199878</v>
      </c>
      <c r="O17" s="43">
        <f t="shared" si="2"/>
        <v>275.31404958677683</v>
      </c>
      <c r="P17" s="10"/>
    </row>
    <row r="18" spans="1:16" ht="15">
      <c r="A18" s="12"/>
      <c r="B18" s="44">
        <v>534</v>
      </c>
      <c r="C18" s="20" t="s">
        <v>59</v>
      </c>
      <c r="D18" s="46">
        <v>197734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197734</v>
      </c>
      <c r="O18" s="47">
        <f t="shared" si="2"/>
        <v>272.3608815426997</v>
      </c>
      <c r="P18" s="9"/>
    </row>
    <row r="19" spans="1:16" ht="15">
      <c r="A19" s="12"/>
      <c r="B19" s="44">
        <v>539</v>
      </c>
      <c r="C19" s="20" t="s">
        <v>44</v>
      </c>
      <c r="D19" s="46">
        <v>2144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2144</v>
      </c>
      <c r="O19" s="47">
        <f t="shared" si="2"/>
        <v>2.953168044077135</v>
      </c>
      <c r="P19" s="9"/>
    </row>
    <row r="20" spans="1:16" ht="15.75">
      <c r="A20" s="28" t="s">
        <v>31</v>
      </c>
      <c r="B20" s="29"/>
      <c r="C20" s="30"/>
      <c r="D20" s="31">
        <f aca="true" t="shared" si="5" ref="D20:M20">SUM(D21:D21)</f>
        <v>28446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28446</v>
      </c>
      <c r="O20" s="43">
        <f t="shared" si="2"/>
        <v>39.18181818181818</v>
      </c>
      <c r="P20" s="10"/>
    </row>
    <row r="21" spans="1:16" ht="15">
      <c r="A21" s="12"/>
      <c r="B21" s="44">
        <v>541</v>
      </c>
      <c r="C21" s="20" t="s">
        <v>60</v>
      </c>
      <c r="D21" s="46">
        <v>28446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28446</v>
      </c>
      <c r="O21" s="47">
        <f t="shared" si="2"/>
        <v>39.18181818181818</v>
      </c>
      <c r="P21" s="9"/>
    </row>
    <row r="22" spans="1:16" ht="15.75">
      <c r="A22" s="28" t="s">
        <v>33</v>
      </c>
      <c r="B22" s="29"/>
      <c r="C22" s="30"/>
      <c r="D22" s="31">
        <f aca="true" t="shared" si="6" ref="D22:M22">SUM(D23:D23)</f>
        <v>0</v>
      </c>
      <c r="E22" s="31">
        <f t="shared" si="6"/>
        <v>705366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705366</v>
      </c>
      <c r="O22" s="43">
        <f t="shared" si="2"/>
        <v>971.5785123966942</v>
      </c>
      <c r="P22" s="10"/>
    </row>
    <row r="23" spans="1:16" ht="15">
      <c r="A23" s="13"/>
      <c r="B23" s="45">
        <v>552</v>
      </c>
      <c r="C23" s="21" t="s">
        <v>34</v>
      </c>
      <c r="D23" s="46">
        <v>0</v>
      </c>
      <c r="E23" s="46">
        <v>705366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705366</v>
      </c>
      <c r="O23" s="47">
        <f t="shared" si="2"/>
        <v>971.5785123966942</v>
      </c>
      <c r="P23" s="9"/>
    </row>
    <row r="24" spans="1:16" ht="15.75">
      <c r="A24" s="28" t="s">
        <v>35</v>
      </c>
      <c r="B24" s="29"/>
      <c r="C24" s="30"/>
      <c r="D24" s="31">
        <f aca="true" t="shared" si="7" ref="D24:M24">SUM(D25:D30)</f>
        <v>254911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254911</v>
      </c>
      <c r="O24" s="43">
        <f t="shared" si="2"/>
        <v>351.11707988980714</v>
      </c>
      <c r="P24" s="9"/>
    </row>
    <row r="25" spans="1:16" ht="15">
      <c r="A25" s="12"/>
      <c r="B25" s="44">
        <v>571</v>
      </c>
      <c r="C25" s="20" t="s">
        <v>36</v>
      </c>
      <c r="D25" s="46">
        <v>92607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8" ref="N25:N30">SUM(D25:M25)</f>
        <v>92607</v>
      </c>
      <c r="O25" s="47">
        <f t="shared" si="2"/>
        <v>127.55785123966942</v>
      </c>
      <c r="P25" s="9"/>
    </row>
    <row r="26" spans="1:16" ht="15">
      <c r="A26" s="12"/>
      <c r="B26" s="44">
        <v>572</v>
      </c>
      <c r="C26" s="20" t="s">
        <v>61</v>
      </c>
      <c r="D26" s="46">
        <v>50964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50964</v>
      </c>
      <c r="O26" s="47">
        <f t="shared" si="2"/>
        <v>70.19834710743801</v>
      </c>
      <c r="P26" s="9"/>
    </row>
    <row r="27" spans="1:16" ht="15">
      <c r="A27" s="12"/>
      <c r="B27" s="44">
        <v>573</v>
      </c>
      <c r="C27" s="20" t="s">
        <v>75</v>
      </c>
      <c r="D27" s="46">
        <v>10788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10788</v>
      </c>
      <c r="O27" s="47">
        <f t="shared" si="2"/>
        <v>14.859504132231406</v>
      </c>
      <c r="P27" s="9"/>
    </row>
    <row r="28" spans="1:16" ht="15">
      <c r="A28" s="12"/>
      <c r="B28" s="44">
        <v>574</v>
      </c>
      <c r="C28" s="20" t="s">
        <v>69</v>
      </c>
      <c r="D28" s="46">
        <v>8094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8094</v>
      </c>
      <c r="O28" s="47">
        <f t="shared" si="2"/>
        <v>11.148760330578513</v>
      </c>
      <c r="P28" s="9"/>
    </row>
    <row r="29" spans="1:16" ht="15">
      <c r="A29" s="12"/>
      <c r="B29" s="44">
        <v>575</v>
      </c>
      <c r="C29" s="20" t="s">
        <v>62</v>
      </c>
      <c r="D29" s="46">
        <v>90634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90634</v>
      </c>
      <c r="O29" s="47">
        <f t="shared" si="2"/>
        <v>124.84022038567493</v>
      </c>
      <c r="P29" s="9"/>
    </row>
    <row r="30" spans="1:16" ht="15">
      <c r="A30" s="12"/>
      <c r="B30" s="44">
        <v>579</v>
      </c>
      <c r="C30" s="20" t="s">
        <v>72</v>
      </c>
      <c r="D30" s="46">
        <v>1824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1824</v>
      </c>
      <c r="O30" s="47">
        <f t="shared" si="2"/>
        <v>2.512396694214876</v>
      </c>
      <c r="P30" s="9"/>
    </row>
    <row r="31" spans="1:16" ht="15.75">
      <c r="A31" s="28" t="s">
        <v>63</v>
      </c>
      <c r="B31" s="29"/>
      <c r="C31" s="30"/>
      <c r="D31" s="31">
        <f aca="true" t="shared" si="9" ref="D31:M31">SUM(D32:D32)</f>
        <v>56450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>SUM(D31:M31)</f>
        <v>56450</v>
      </c>
      <c r="O31" s="43">
        <f t="shared" si="2"/>
        <v>77.75482093663912</v>
      </c>
      <c r="P31" s="9"/>
    </row>
    <row r="32" spans="1:16" ht="15.75" thickBot="1">
      <c r="A32" s="12"/>
      <c r="B32" s="44">
        <v>581</v>
      </c>
      <c r="C32" s="20" t="s">
        <v>64</v>
      </c>
      <c r="D32" s="46">
        <v>56450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56450</v>
      </c>
      <c r="O32" s="47">
        <f t="shared" si="2"/>
        <v>77.75482093663912</v>
      </c>
      <c r="P32" s="9"/>
    </row>
    <row r="33" spans="1:119" ht="16.5" thickBot="1">
      <c r="A33" s="14" t="s">
        <v>10</v>
      </c>
      <c r="B33" s="23"/>
      <c r="C33" s="22"/>
      <c r="D33" s="15">
        <f>SUM(D5,D11,D17,D20,D22,D24,D31)</f>
        <v>1545520</v>
      </c>
      <c r="E33" s="15">
        <f aca="true" t="shared" si="10" ref="E33:M33">SUM(E5,E11,E17,E20,E22,E24,E31)</f>
        <v>705366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0</v>
      </c>
      <c r="J33" s="15">
        <f t="shared" si="10"/>
        <v>0</v>
      </c>
      <c r="K33" s="15">
        <f t="shared" si="10"/>
        <v>0</v>
      </c>
      <c r="L33" s="15">
        <f t="shared" si="10"/>
        <v>0</v>
      </c>
      <c r="M33" s="15">
        <f t="shared" si="10"/>
        <v>0</v>
      </c>
      <c r="N33" s="15">
        <f>SUM(D33:M33)</f>
        <v>2250886</v>
      </c>
      <c r="O33" s="37">
        <f t="shared" si="2"/>
        <v>3100.3939393939395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86</v>
      </c>
      <c r="M35" s="93"/>
      <c r="N35" s="93"/>
      <c r="O35" s="41">
        <v>726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48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502717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5">SUM(D5:M5)</f>
        <v>502717</v>
      </c>
      <c r="O5" s="32">
        <f aca="true" t="shared" si="2" ref="O5:O34">(N5/O$36)</f>
        <v>704.0854341736695</v>
      </c>
      <c r="P5" s="6"/>
    </row>
    <row r="6" spans="1:16" ht="15">
      <c r="A6" s="12"/>
      <c r="B6" s="44">
        <v>511</v>
      </c>
      <c r="C6" s="20" t="s">
        <v>19</v>
      </c>
      <c r="D6" s="46">
        <v>25837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25837</v>
      </c>
      <c r="O6" s="47">
        <f t="shared" si="2"/>
        <v>36.18627450980392</v>
      </c>
      <c r="P6" s="9"/>
    </row>
    <row r="7" spans="1:16" ht="15">
      <c r="A7" s="12"/>
      <c r="B7" s="44">
        <v>512</v>
      </c>
      <c r="C7" s="20" t="s">
        <v>80</v>
      </c>
      <c r="D7" s="46">
        <v>192150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192150</v>
      </c>
      <c r="O7" s="47">
        <f t="shared" si="2"/>
        <v>269.11764705882354</v>
      </c>
      <c r="P7" s="9"/>
    </row>
    <row r="8" spans="1:16" ht="15">
      <c r="A8" s="12"/>
      <c r="B8" s="44">
        <v>513</v>
      </c>
      <c r="C8" s="20" t="s">
        <v>20</v>
      </c>
      <c r="D8" s="46">
        <v>66458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66458</v>
      </c>
      <c r="O8" s="47">
        <f t="shared" si="2"/>
        <v>93.07843137254902</v>
      </c>
      <c r="P8" s="9"/>
    </row>
    <row r="9" spans="1:16" ht="15">
      <c r="A9" s="12"/>
      <c r="B9" s="44">
        <v>514</v>
      </c>
      <c r="C9" s="20" t="s">
        <v>21</v>
      </c>
      <c r="D9" s="46">
        <v>60010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60010</v>
      </c>
      <c r="O9" s="47">
        <f t="shared" si="2"/>
        <v>84.04761904761905</v>
      </c>
      <c r="P9" s="9"/>
    </row>
    <row r="10" spans="1:16" ht="15">
      <c r="A10" s="12"/>
      <c r="B10" s="44">
        <v>519</v>
      </c>
      <c r="C10" s="20" t="s">
        <v>57</v>
      </c>
      <c r="D10" s="46">
        <v>158262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158262</v>
      </c>
      <c r="O10" s="47">
        <f t="shared" si="2"/>
        <v>221.65546218487395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SUM(D12:D16)</f>
        <v>533330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533330</v>
      </c>
      <c r="O11" s="43">
        <f t="shared" si="2"/>
        <v>746.9607843137255</v>
      </c>
      <c r="P11" s="10"/>
    </row>
    <row r="12" spans="1:16" ht="15">
      <c r="A12" s="12"/>
      <c r="B12" s="44">
        <v>521</v>
      </c>
      <c r="C12" s="20" t="s">
        <v>25</v>
      </c>
      <c r="D12" s="46">
        <v>315681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315681</v>
      </c>
      <c r="O12" s="47">
        <f t="shared" si="2"/>
        <v>442.1302521008403</v>
      </c>
      <c r="P12" s="9"/>
    </row>
    <row r="13" spans="1:16" ht="15">
      <c r="A13" s="12"/>
      <c r="B13" s="44">
        <v>522</v>
      </c>
      <c r="C13" s="20" t="s">
        <v>26</v>
      </c>
      <c r="D13" s="46">
        <v>148990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148990</v>
      </c>
      <c r="O13" s="47">
        <f t="shared" si="2"/>
        <v>208.66946778711485</v>
      </c>
      <c r="P13" s="9"/>
    </row>
    <row r="14" spans="1:16" ht="15">
      <c r="A14" s="12"/>
      <c r="B14" s="44">
        <v>524</v>
      </c>
      <c r="C14" s="20" t="s">
        <v>67</v>
      </c>
      <c r="D14" s="46">
        <v>41980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41980</v>
      </c>
      <c r="O14" s="47">
        <f t="shared" si="2"/>
        <v>58.79551820728291</v>
      </c>
      <c r="P14" s="9"/>
    </row>
    <row r="15" spans="1:16" ht="15">
      <c r="A15" s="12"/>
      <c r="B15" s="44">
        <v>525</v>
      </c>
      <c r="C15" s="20" t="s">
        <v>27</v>
      </c>
      <c r="D15" s="46">
        <v>4755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4755</v>
      </c>
      <c r="O15" s="47">
        <f t="shared" si="2"/>
        <v>6.659663865546219</v>
      </c>
      <c r="P15" s="9"/>
    </row>
    <row r="16" spans="1:16" ht="15">
      <c r="A16" s="12"/>
      <c r="B16" s="44">
        <v>529</v>
      </c>
      <c r="C16" s="20" t="s">
        <v>68</v>
      </c>
      <c r="D16" s="46">
        <v>21924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21924</v>
      </c>
      <c r="O16" s="47">
        <f t="shared" si="2"/>
        <v>30.705882352941178</v>
      </c>
      <c r="P16" s="9"/>
    </row>
    <row r="17" spans="1:16" ht="15.75">
      <c r="A17" s="28" t="s">
        <v>28</v>
      </c>
      <c r="B17" s="29"/>
      <c r="C17" s="30"/>
      <c r="D17" s="31">
        <f aca="true" t="shared" si="4" ref="D17:M17">SUM(D18:D20)</f>
        <v>228199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0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228199</v>
      </c>
      <c r="O17" s="43">
        <f t="shared" si="2"/>
        <v>319.6064425770308</v>
      </c>
      <c r="P17" s="10"/>
    </row>
    <row r="18" spans="1:16" ht="15">
      <c r="A18" s="12"/>
      <c r="B18" s="44">
        <v>534</v>
      </c>
      <c r="C18" s="20" t="s">
        <v>59</v>
      </c>
      <c r="D18" s="46">
        <v>197484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197484</v>
      </c>
      <c r="O18" s="47">
        <f t="shared" si="2"/>
        <v>276.5882352941176</v>
      </c>
      <c r="P18" s="9"/>
    </row>
    <row r="19" spans="1:16" ht="15">
      <c r="A19" s="12"/>
      <c r="B19" s="44">
        <v>537</v>
      </c>
      <c r="C19" s="20" t="s">
        <v>83</v>
      </c>
      <c r="D19" s="46">
        <v>29986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29986</v>
      </c>
      <c r="O19" s="47">
        <f t="shared" si="2"/>
        <v>41.99719887955182</v>
      </c>
      <c r="P19" s="9"/>
    </row>
    <row r="20" spans="1:16" ht="15">
      <c r="A20" s="12"/>
      <c r="B20" s="44">
        <v>539</v>
      </c>
      <c r="C20" s="20" t="s">
        <v>44</v>
      </c>
      <c r="D20" s="46">
        <v>729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729</v>
      </c>
      <c r="O20" s="47">
        <f t="shared" si="2"/>
        <v>1.0210084033613445</v>
      </c>
      <c r="P20" s="9"/>
    </row>
    <row r="21" spans="1:16" ht="15.75">
      <c r="A21" s="28" t="s">
        <v>31</v>
      </c>
      <c r="B21" s="29"/>
      <c r="C21" s="30"/>
      <c r="D21" s="31">
        <f aca="true" t="shared" si="5" ref="D21:M21">SUM(D22:D22)</f>
        <v>47431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47431</v>
      </c>
      <c r="O21" s="43">
        <f t="shared" si="2"/>
        <v>66.42997198879551</v>
      </c>
      <c r="P21" s="10"/>
    </row>
    <row r="22" spans="1:16" ht="15">
      <c r="A22" s="12"/>
      <c r="B22" s="44">
        <v>541</v>
      </c>
      <c r="C22" s="20" t="s">
        <v>60</v>
      </c>
      <c r="D22" s="46">
        <v>47431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47431</v>
      </c>
      <c r="O22" s="47">
        <f t="shared" si="2"/>
        <v>66.42997198879551</v>
      </c>
      <c r="P22" s="9"/>
    </row>
    <row r="23" spans="1:16" ht="15.75">
      <c r="A23" s="28" t="s">
        <v>33</v>
      </c>
      <c r="B23" s="29"/>
      <c r="C23" s="30"/>
      <c r="D23" s="31">
        <f aca="true" t="shared" si="6" ref="D23:M23">SUM(D24:D24)</f>
        <v>0</v>
      </c>
      <c r="E23" s="31">
        <f t="shared" si="6"/>
        <v>648650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648650</v>
      </c>
      <c r="O23" s="43">
        <f t="shared" si="2"/>
        <v>908.4733893557423</v>
      </c>
      <c r="P23" s="10"/>
    </row>
    <row r="24" spans="1:16" ht="15">
      <c r="A24" s="13"/>
      <c r="B24" s="45">
        <v>552</v>
      </c>
      <c r="C24" s="21" t="s">
        <v>34</v>
      </c>
      <c r="D24" s="46">
        <v>0</v>
      </c>
      <c r="E24" s="46">
        <v>648650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648650</v>
      </c>
      <c r="O24" s="47">
        <f t="shared" si="2"/>
        <v>908.4733893557423</v>
      </c>
      <c r="P24" s="9"/>
    </row>
    <row r="25" spans="1:16" ht="15.75">
      <c r="A25" s="28" t="s">
        <v>35</v>
      </c>
      <c r="B25" s="29"/>
      <c r="C25" s="30"/>
      <c r="D25" s="31">
        <f aca="true" t="shared" si="7" ref="D25:M25">SUM(D26:D31)</f>
        <v>428331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428331</v>
      </c>
      <c r="O25" s="43">
        <f t="shared" si="2"/>
        <v>599.9033613445379</v>
      </c>
      <c r="P25" s="9"/>
    </row>
    <row r="26" spans="1:16" ht="15">
      <c r="A26" s="12"/>
      <c r="B26" s="44">
        <v>571</v>
      </c>
      <c r="C26" s="20" t="s">
        <v>36</v>
      </c>
      <c r="D26" s="46">
        <v>11295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8" ref="N26:N31">SUM(D26:M26)</f>
        <v>11295</v>
      </c>
      <c r="O26" s="47">
        <f t="shared" si="2"/>
        <v>15.819327731092438</v>
      </c>
      <c r="P26" s="9"/>
    </row>
    <row r="27" spans="1:16" ht="15">
      <c r="A27" s="12"/>
      <c r="B27" s="44">
        <v>572</v>
      </c>
      <c r="C27" s="20" t="s">
        <v>61</v>
      </c>
      <c r="D27" s="46">
        <v>88204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88204</v>
      </c>
      <c r="O27" s="47">
        <f t="shared" si="2"/>
        <v>123.53501400560224</v>
      </c>
      <c r="P27" s="9"/>
    </row>
    <row r="28" spans="1:16" ht="15">
      <c r="A28" s="12"/>
      <c r="B28" s="44">
        <v>573</v>
      </c>
      <c r="C28" s="20" t="s">
        <v>75</v>
      </c>
      <c r="D28" s="46">
        <v>10600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10600</v>
      </c>
      <c r="O28" s="47">
        <f t="shared" si="2"/>
        <v>14.84593837535014</v>
      </c>
      <c r="P28" s="9"/>
    </row>
    <row r="29" spans="1:16" ht="15">
      <c r="A29" s="12"/>
      <c r="B29" s="44">
        <v>574</v>
      </c>
      <c r="C29" s="20" t="s">
        <v>69</v>
      </c>
      <c r="D29" s="46">
        <v>6338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6338</v>
      </c>
      <c r="O29" s="47">
        <f t="shared" si="2"/>
        <v>8.876750700280112</v>
      </c>
      <c r="P29" s="9"/>
    </row>
    <row r="30" spans="1:16" ht="15">
      <c r="A30" s="12"/>
      <c r="B30" s="44">
        <v>575</v>
      </c>
      <c r="C30" s="20" t="s">
        <v>62</v>
      </c>
      <c r="D30" s="46">
        <v>274129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274129</v>
      </c>
      <c r="O30" s="47">
        <f t="shared" si="2"/>
        <v>383.9341736694678</v>
      </c>
      <c r="P30" s="9"/>
    </row>
    <row r="31" spans="1:16" ht="15">
      <c r="A31" s="12"/>
      <c r="B31" s="44">
        <v>579</v>
      </c>
      <c r="C31" s="20" t="s">
        <v>72</v>
      </c>
      <c r="D31" s="46">
        <v>37765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37765</v>
      </c>
      <c r="O31" s="47">
        <f t="shared" si="2"/>
        <v>52.8921568627451</v>
      </c>
      <c r="P31" s="9"/>
    </row>
    <row r="32" spans="1:16" ht="15.75">
      <c r="A32" s="28" t="s">
        <v>63</v>
      </c>
      <c r="B32" s="29"/>
      <c r="C32" s="30"/>
      <c r="D32" s="31">
        <f aca="true" t="shared" si="9" ref="D32:M32">SUM(D33:D33)</f>
        <v>52672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>SUM(D32:M32)</f>
        <v>52672</v>
      </c>
      <c r="O32" s="43">
        <f t="shared" si="2"/>
        <v>73.7703081232493</v>
      </c>
      <c r="P32" s="9"/>
    </row>
    <row r="33" spans="1:16" ht="15.75" thickBot="1">
      <c r="A33" s="12"/>
      <c r="B33" s="44">
        <v>581</v>
      </c>
      <c r="C33" s="20" t="s">
        <v>64</v>
      </c>
      <c r="D33" s="46">
        <v>52672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52672</v>
      </c>
      <c r="O33" s="47">
        <f t="shared" si="2"/>
        <v>73.7703081232493</v>
      </c>
      <c r="P33" s="9"/>
    </row>
    <row r="34" spans="1:119" ht="16.5" thickBot="1">
      <c r="A34" s="14" t="s">
        <v>10</v>
      </c>
      <c r="B34" s="23"/>
      <c r="C34" s="22"/>
      <c r="D34" s="15">
        <f>SUM(D5,D11,D17,D21,D23,D25,D32)</f>
        <v>1792680</v>
      </c>
      <c r="E34" s="15">
        <f aca="true" t="shared" si="10" ref="E34:M34">SUM(E5,E11,E17,E21,E23,E25,E32)</f>
        <v>648650</v>
      </c>
      <c r="F34" s="15">
        <f t="shared" si="10"/>
        <v>0</v>
      </c>
      <c r="G34" s="15">
        <f t="shared" si="10"/>
        <v>0</v>
      </c>
      <c r="H34" s="15">
        <f t="shared" si="10"/>
        <v>0</v>
      </c>
      <c r="I34" s="15">
        <f t="shared" si="10"/>
        <v>0</v>
      </c>
      <c r="J34" s="15">
        <f t="shared" si="10"/>
        <v>0</v>
      </c>
      <c r="K34" s="15">
        <f t="shared" si="10"/>
        <v>0</v>
      </c>
      <c r="L34" s="15">
        <f t="shared" si="10"/>
        <v>0</v>
      </c>
      <c r="M34" s="15">
        <f t="shared" si="10"/>
        <v>0</v>
      </c>
      <c r="N34" s="15">
        <f>SUM(D34:M34)</f>
        <v>2441330</v>
      </c>
      <c r="O34" s="37">
        <f t="shared" si="2"/>
        <v>3419.2296918767506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84</v>
      </c>
      <c r="M36" s="93"/>
      <c r="N36" s="93"/>
      <c r="O36" s="41">
        <v>714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48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629164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4">SUM(D5:M5)</f>
        <v>629164</v>
      </c>
      <c r="O5" s="32">
        <f aca="true" t="shared" si="2" ref="O5:O33">(N5/O$35)</f>
        <v>881.1820728291317</v>
      </c>
      <c r="P5" s="6"/>
    </row>
    <row r="6" spans="1:16" ht="15">
      <c r="A6" s="12"/>
      <c r="B6" s="44">
        <v>511</v>
      </c>
      <c r="C6" s="20" t="s">
        <v>19</v>
      </c>
      <c r="D6" s="46">
        <v>30557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30557</v>
      </c>
      <c r="O6" s="47">
        <f t="shared" si="2"/>
        <v>42.796918767507</v>
      </c>
      <c r="P6" s="9"/>
    </row>
    <row r="7" spans="1:16" ht="15">
      <c r="A7" s="12"/>
      <c r="B7" s="44">
        <v>512</v>
      </c>
      <c r="C7" s="20" t="s">
        <v>80</v>
      </c>
      <c r="D7" s="46">
        <v>159268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159268</v>
      </c>
      <c r="O7" s="47">
        <f t="shared" si="2"/>
        <v>223.06442577030813</v>
      </c>
      <c r="P7" s="9"/>
    </row>
    <row r="8" spans="1:16" ht="15">
      <c r="A8" s="12"/>
      <c r="B8" s="44">
        <v>513</v>
      </c>
      <c r="C8" s="20" t="s">
        <v>20</v>
      </c>
      <c r="D8" s="46">
        <v>155335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155335</v>
      </c>
      <c r="O8" s="47">
        <f t="shared" si="2"/>
        <v>217.5560224089636</v>
      </c>
      <c r="P8" s="9"/>
    </row>
    <row r="9" spans="1:16" ht="15">
      <c r="A9" s="12"/>
      <c r="B9" s="44">
        <v>514</v>
      </c>
      <c r="C9" s="20" t="s">
        <v>21</v>
      </c>
      <c r="D9" s="46">
        <v>71280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71280</v>
      </c>
      <c r="O9" s="47">
        <f t="shared" si="2"/>
        <v>99.83193277310924</v>
      </c>
      <c r="P9" s="9"/>
    </row>
    <row r="10" spans="1:16" ht="15">
      <c r="A10" s="12"/>
      <c r="B10" s="44">
        <v>519</v>
      </c>
      <c r="C10" s="20" t="s">
        <v>57</v>
      </c>
      <c r="D10" s="46">
        <v>212724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212724</v>
      </c>
      <c r="O10" s="47">
        <f t="shared" si="2"/>
        <v>297.93277310924367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SUM(D12:D16)</f>
        <v>565843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565843</v>
      </c>
      <c r="O11" s="43">
        <f t="shared" si="2"/>
        <v>792.4971988795518</v>
      </c>
      <c r="P11" s="10"/>
    </row>
    <row r="12" spans="1:16" ht="15">
      <c r="A12" s="12"/>
      <c r="B12" s="44">
        <v>521</v>
      </c>
      <c r="C12" s="20" t="s">
        <v>25</v>
      </c>
      <c r="D12" s="46">
        <v>299562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299562</v>
      </c>
      <c r="O12" s="47">
        <f t="shared" si="2"/>
        <v>419.5546218487395</v>
      </c>
      <c r="P12" s="9"/>
    </row>
    <row r="13" spans="1:16" ht="15">
      <c r="A13" s="12"/>
      <c r="B13" s="44">
        <v>522</v>
      </c>
      <c r="C13" s="20" t="s">
        <v>26</v>
      </c>
      <c r="D13" s="46">
        <v>164241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164241</v>
      </c>
      <c r="O13" s="47">
        <f t="shared" si="2"/>
        <v>230.02941176470588</v>
      </c>
      <c r="P13" s="9"/>
    </row>
    <row r="14" spans="1:16" ht="15">
      <c r="A14" s="12"/>
      <c r="B14" s="44">
        <v>524</v>
      </c>
      <c r="C14" s="20" t="s">
        <v>67</v>
      </c>
      <c r="D14" s="46">
        <v>32335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32335</v>
      </c>
      <c r="O14" s="47">
        <f t="shared" si="2"/>
        <v>45.287114845938376</v>
      </c>
      <c r="P14" s="9"/>
    </row>
    <row r="15" spans="1:16" ht="15">
      <c r="A15" s="12"/>
      <c r="B15" s="44">
        <v>525</v>
      </c>
      <c r="C15" s="20" t="s">
        <v>27</v>
      </c>
      <c r="D15" s="46">
        <v>51427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51427</v>
      </c>
      <c r="O15" s="47">
        <f t="shared" si="2"/>
        <v>72.0266106442577</v>
      </c>
      <c r="P15" s="9"/>
    </row>
    <row r="16" spans="1:16" ht="15">
      <c r="A16" s="12"/>
      <c r="B16" s="44">
        <v>529</v>
      </c>
      <c r="C16" s="20" t="s">
        <v>68</v>
      </c>
      <c r="D16" s="46">
        <v>18278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18278</v>
      </c>
      <c r="O16" s="47">
        <f t="shared" si="2"/>
        <v>25.599439775910366</v>
      </c>
      <c r="P16" s="9"/>
    </row>
    <row r="17" spans="1:16" ht="15.75">
      <c r="A17" s="28" t="s">
        <v>28</v>
      </c>
      <c r="B17" s="29"/>
      <c r="C17" s="30"/>
      <c r="D17" s="31">
        <f aca="true" t="shared" si="4" ref="D17:M17">SUM(D18:D19)</f>
        <v>266113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0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266113</v>
      </c>
      <c r="O17" s="43">
        <f t="shared" si="2"/>
        <v>372.7072829131653</v>
      </c>
      <c r="P17" s="10"/>
    </row>
    <row r="18" spans="1:16" ht="15">
      <c r="A18" s="12"/>
      <c r="B18" s="44">
        <v>534</v>
      </c>
      <c r="C18" s="20" t="s">
        <v>59</v>
      </c>
      <c r="D18" s="46">
        <v>247301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247301</v>
      </c>
      <c r="O18" s="47">
        <f t="shared" si="2"/>
        <v>346.35994397759106</v>
      </c>
      <c r="P18" s="9"/>
    </row>
    <row r="19" spans="1:16" ht="15">
      <c r="A19" s="12"/>
      <c r="B19" s="44">
        <v>539</v>
      </c>
      <c r="C19" s="20" t="s">
        <v>44</v>
      </c>
      <c r="D19" s="46">
        <v>18812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18812</v>
      </c>
      <c r="O19" s="47">
        <f t="shared" si="2"/>
        <v>26.34733893557423</v>
      </c>
      <c r="P19" s="9"/>
    </row>
    <row r="20" spans="1:16" ht="15.75">
      <c r="A20" s="28" t="s">
        <v>31</v>
      </c>
      <c r="B20" s="29"/>
      <c r="C20" s="30"/>
      <c r="D20" s="31">
        <f aca="true" t="shared" si="5" ref="D20:M20">SUM(D21:D21)</f>
        <v>20802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20802</v>
      </c>
      <c r="O20" s="43">
        <f t="shared" si="2"/>
        <v>29.134453781512605</v>
      </c>
      <c r="P20" s="10"/>
    </row>
    <row r="21" spans="1:16" ht="15">
      <c r="A21" s="12"/>
      <c r="B21" s="44">
        <v>541</v>
      </c>
      <c r="C21" s="20" t="s">
        <v>60</v>
      </c>
      <c r="D21" s="46">
        <v>20802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20802</v>
      </c>
      <c r="O21" s="47">
        <f t="shared" si="2"/>
        <v>29.134453781512605</v>
      </c>
      <c r="P21" s="9"/>
    </row>
    <row r="22" spans="1:16" ht="15.75">
      <c r="A22" s="28" t="s">
        <v>33</v>
      </c>
      <c r="B22" s="29"/>
      <c r="C22" s="30"/>
      <c r="D22" s="31">
        <f aca="true" t="shared" si="6" ref="D22:M22">SUM(D23:D23)</f>
        <v>0</v>
      </c>
      <c r="E22" s="31">
        <f t="shared" si="6"/>
        <v>591310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591310</v>
      </c>
      <c r="O22" s="43">
        <f t="shared" si="2"/>
        <v>828.1652661064426</v>
      </c>
      <c r="P22" s="10"/>
    </row>
    <row r="23" spans="1:16" ht="15">
      <c r="A23" s="13"/>
      <c r="B23" s="45">
        <v>552</v>
      </c>
      <c r="C23" s="21" t="s">
        <v>34</v>
      </c>
      <c r="D23" s="46">
        <v>0</v>
      </c>
      <c r="E23" s="46">
        <v>591310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591310</v>
      </c>
      <c r="O23" s="47">
        <f t="shared" si="2"/>
        <v>828.1652661064426</v>
      </c>
      <c r="P23" s="9"/>
    </row>
    <row r="24" spans="1:16" ht="15.75">
      <c r="A24" s="28" t="s">
        <v>35</v>
      </c>
      <c r="B24" s="29"/>
      <c r="C24" s="30"/>
      <c r="D24" s="31">
        <f aca="true" t="shared" si="7" ref="D24:M24">SUM(D25:D30)</f>
        <v>193513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193513</v>
      </c>
      <c r="O24" s="43">
        <f t="shared" si="2"/>
        <v>271.0266106442577</v>
      </c>
      <c r="P24" s="9"/>
    </row>
    <row r="25" spans="1:16" ht="15">
      <c r="A25" s="12"/>
      <c r="B25" s="44">
        <v>571</v>
      </c>
      <c r="C25" s="20" t="s">
        <v>36</v>
      </c>
      <c r="D25" s="46">
        <v>10175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8" ref="N25:N30">SUM(D25:M25)</f>
        <v>10175</v>
      </c>
      <c r="O25" s="47">
        <f t="shared" si="2"/>
        <v>14.250700280112046</v>
      </c>
      <c r="P25" s="9"/>
    </row>
    <row r="26" spans="1:16" ht="15">
      <c r="A26" s="12"/>
      <c r="B26" s="44">
        <v>572</v>
      </c>
      <c r="C26" s="20" t="s">
        <v>61</v>
      </c>
      <c r="D26" s="46">
        <v>52104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52104</v>
      </c>
      <c r="O26" s="47">
        <f t="shared" si="2"/>
        <v>72.97478991596638</v>
      </c>
      <c r="P26" s="9"/>
    </row>
    <row r="27" spans="1:16" ht="15">
      <c r="A27" s="12"/>
      <c r="B27" s="44">
        <v>573</v>
      </c>
      <c r="C27" s="20" t="s">
        <v>75</v>
      </c>
      <c r="D27" s="46">
        <v>12658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12658</v>
      </c>
      <c r="O27" s="47">
        <f t="shared" si="2"/>
        <v>17.72829131652661</v>
      </c>
      <c r="P27" s="9"/>
    </row>
    <row r="28" spans="1:16" ht="15">
      <c r="A28" s="12"/>
      <c r="B28" s="44">
        <v>574</v>
      </c>
      <c r="C28" s="20" t="s">
        <v>69</v>
      </c>
      <c r="D28" s="46">
        <v>6453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6453</v>
      </c>
      <c r="O28" s="47">
        <f t="shared" si="2"/>
        <v>9.03781512605042</v>
      </c>
      <c r="P28" s="9"/>
    </row>
    <row r="29" spans="1:16" ht="15">
      <c r="A29" s="12"/>
      <c r="B29" s="44">
        <v>575</v>
      </c>
      <c r="C29" s="20" t="s">
        <v>62</v>
      </c>
      <c r="D29" s="46">
        <v>111697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111697</v>
      </c>
      <c r="O29" s="47">
        <f t="shared" si="2"/>
        <v>156.43837535014006</v>
      </c>
      <c r="P29" s="9"/>
    </row>
    <row r="30" spans="1:16" ht="15">
      <c r="A30" s="12"/>
      <c r="B30" s="44">
        <v>579</v>
      </c>
      <c r="C30" s="20" t="s">
        <v>72</v>
      </c>
      <c r="D30" s="46">
        <v>426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426</v>
      </c>
      <c r="O30" s="47">
        <f t="shared" si="2"/>
        <v>0.5966386554621849</v>
      </c>
      <c r="P30" s="9"/>
    </row>
    <row r="31" spans="1:16" ht="15.75">
      <c r="A31" s="28" t="s">
        <v>63</v>
      </c>
      <c r="B31" s="29"/>
      <c r="C31" s="30"/>
      <c r="D31" s="31">
        <f aca="true" t="shared" si="9" ref="D31:M31">SUM(D32:D32)</f>
        <v>50632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>SUM(D31:M31)</f>
        <v>50632</v>
      </c>
      <c r="O31" s="43">
        <f t="shared" si="2"/>
        <v>70.91316526610645</v>
      </c>
      <c r="P31" s="9"/>
    </row>
    <row r="32" spans="1:16" ht="15.75" thickBot="1">
      <c r="A32" s="12"/>
      <c r="B32" s="44">
        <v>581</v>
      </c>
      <c r="C32" s="20" t="s">
        <v>64</v>
      </c>
      <c r="D32" s="46">
        <v>50632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50632</v>
      </c>
      <c r="O32" s="47">
        <f t="shared" si="2"/>
        <v>70.91316526610645</v>
      </c>
      <c r="P32" s="9"/>
    </row>
    <row r="33" spans="1:119" ht="16.5" thickBot="1">
      <c r="A33" s="14" t="s">
        <v>10</v>
      </c>
      <c r="B33" s="23"/>
      <c r="C33" s="22"/>
      <c r="D33" s="15">
        <f>SUM(D5,D11,D17,D20,D22,D24,D31)</f>
        <v>1726067</v>
      </c>
      <c r="E33" s="15">
        <f aca="true" t="shared" si="10" ref="E33:M33">SUM(E5,E11,E17,E20,E22,E24,E31)</f>
        <v>591310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0</v>
      </c>
      <c r="J33" s="15">
        <f t="shared" si="10"/>
        <v>0</v>
      </c>
      <c r="K33" s="15">
        <f t="shared" si="10"/>
        <v>0</v>
      </c>
      <c r="L33" s="15">
        <f t="shared" si="10"/>
        <v>0</v>
      </c>
      <c r="M33" s="15">
        <f t="shared" si="10"/>
        <v>0</v>
      </c>
      <c r="N33" s="15">
        <f>SUM(D33:M33)</f>
        <v>2317377</v>
      </c>
      <c r="O33" s="37">
        <f t="shared" si="2"/>
        <v>3245.626050420168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81</v>
      </c>
      <c r="M35" s="93"/>
      <c r="N35" s="93"/>
      <c r="O35" s="41">
        <v>714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48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465389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3">SUM(D5:M5)</f>
        <v>465389</v>
      </c>
      <c r="O5" s="32">
        <f aca="true" t="shared" si="2" ref="O5:O32">(N5/O$34)</f>
        <v>652.719495091164</v>
      </c>
      <c r="P5" s="6"/>
    </row>
    <row r="6" spans="1:16" ht="15">
      <c r="A6" s="12"/>
      <c r="B6" s="44">
        <v>511</v>
      </c>
      <c r="C6" s="20" t="s">
        <v>19</v>
      </c>
      <c r="D6" s="46">
        <v>29747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29747</v>
      </c>
      <c r="O6" s="47">
        <f t="shared" si="2"/>
        <v>41.720897615708274</v>
      </c>
      <c r="P6" s="9"/>
    </row>
    <row r="7" spans="1:16" ht="15">
      <c r="A7" s="12"/>
      <c r="B7" s="44">
        <v>513</v>
      </c>
      <c r="C7" s="20" t="s">
        <v>20</v>
      </c>
      <c r="D7" s="46">
        <v>198693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198693</v>
      </c>
      <c r="O7" s="47">
        <f t="shared" si="2"/>
        <v>278.671809256662</v>
      </c>
      <c r="P7" s="9"/>
    </row>
    <row r="8" spans="1:16" ht="15">
      <c r="A8" s="12"/>
      <c r="B8" s="44">
        <v>514</v>
      </c>
      <c r="C8" s="20" t="s">
        <v>21</v>
      </c>
      <c r="D8" s="46">
        <v>60200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60200</v>
      </c>
      <c r="O8" s="47">
        <f t="shared" si="2"/>
        <v>84.43197755960729</v>
      </c>
      <c r="P8" s="9"/>
    </row>
    <row r="9" spans="1:16" ht="15">
      <c r="A9" s="12"/>
      <c r="B9" s="44">
        <v>519</v>
      </c>
      <c r="C9" s="20" t="s">
        <v>57</v>
      </c>
      <c r="D9" s="46">
        <v>176749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176749</v>
      </c>
      <c r="O9" s="47">
        <f t="shared" si="2"/>
        <v>247.89481065918653</v>
      </c>
      <c r="P9" s="9"/>
    </row>
    <row r="10" spans="1:16" ht="15.75">
      <c r="A10" s="28" t="s">
        <v>24</v>
      </c>
      <c r="B10" s="29"/>
      <c r="C10" s="30"/>
      <c r="D10" s="31">
        <f aca="true" t="shared" si="3" ref="D10:M10">SUM(D11:D15)</f>
        <v>560491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560491</v>
      </c>
      <c r="O10" s="43">
        <f t="shared" si="2"/>
        <v>786.1023842917251</v>
      </c>
      <c r="P10" s="10"/>
    </row>
    <row r="11" spans="1:16" ht="15">
      <c r="A11" s="12"/>
      <c r="B11" s="44">
        <v>521</v>
      </c>
      <c r="C11" s="20" t="s">
        <v>25</v>
      </c>
      <c r="D11" s="46">
        <v>308633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308633</v>
      </c>
      <c r="O11" s="47">
        <f t="shared" si="2"/>
        <v>432.8653576437588</v>
      </c>
      <c r="P11" s="9"/>
    </row>
    <row r="12" spans="1:16" ht="15">
      <c r="A12" s="12"/>
      <c r="B12" s="44">
        <v>522</v>
      </c>
      <c r="C12" s="20" t="s">
        <v>26</v>
      </c>
      <c r="D12" s="46">
        <v>125703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125703</v>
      </c>
      <c r="O12" s="47">
        <f t="shared" si="2"/>
        <v>176.3015427769986</v>
      </c>
      <c r="P12" s="9"/>
    </row>
    <row r="13" spans="1:16" ht="15">
      <c r="A13" s="12"/>
      <c r="B13" s="44">
        <v>524</v>
      </c>
      <c r="C13" s="20" t="s">
        <v>67</v>
      </c>
      <c r="D13" s="46">
        <v>88663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88663</v>
      </c>
      <c r="O13" s="47">
        <f t="shared" si="2"/>
        <v>124.35203366058906</v>
      </c>
      <c r="P13" s="9"/>
    </row>
    <row r="14" spans="1:16" ht="15">
      <c r="A14" s="12"/>
      <c r="B14" s="44">
        <v>525</v>
      </c>
      <c r="C14" s="20" t="s">
        <v>27</v>
      </c>
      <c r="D14" s="46">
        <v>21927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21927</v>
      </c>
      <c r="O14" s="47">
        <f t="shared" si="2"/>
        <v>30.753155680224403</v>
      </c>
      <c r="P14" s="9"/>
    </row>
    <row r="15" spans="1:16" ht="15">
      <c r="A15" s="12"/>
      <c r="B15" s="44">
        <v>529</v>
      </c>
      <c r="C15" s="20" t="s">
        <v>68</v>
      </c>
      <c r="D15" s="46">
        <v>15565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15565</v>
      </c>
      <c r="O15" s="47">
        <f t="shared" si="2"/>
        <v>21.830294530154276</v>
      </c>
      <c r="P15" s="9"/>
    </row>
    <row r="16" spans="1:16" ht="15.75">
      <c r="A16" s="28" t="s">
        <v>28</v>
      </c>
      <c r="B16" s="29"/>
      <c r="C16" s="30"/>
      <c r="D16" s="31">
        <f aca="true" t="shared" si="4" ref="D16:M16">SUM(D17:D18)</f>
        <v>245904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245904</v>
      </c>
      <c r="O16" s="43">
        <f t="shared" si="2"/>
        <v>344.8863955119215</v>
      </c>
      <c r="P16" s="10"/>
    </row>
    <row r="17" spans="1:16" ht="15">
      <c r="A17" s="12"/>
      <c r="B17" s="44">
        <v>534</v>
      </c>
      <c r="C17" s="20" t="s">
        <v>59</v>
      </c>
      <c r="D17" s="46">
        <v>244696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244696</v>
      </c>
      <c r="O17" s="47">
        <f t="shared" si="2"/>
        <v>343.1921458625526</v>
      </c>
      <c r="P17" s="9"/>
    </row>
    <row r="18" spans="1:16" ht="15">
      <c r="A18" s="12"/>
      <c r="B18" s="44">
        <v>539</v>
      </c>
      <c r="C18" s="20" t="s">
        <v>44</v>
      </c>
      <c r="D18" s="46">
        <v>1208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1208</v>
      </c>
      <c r="O18" s="47">
        <f t="shared" si="2"/>
        <v>1.694249649368864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SUM(D20:D20)</f>
        <v>21368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21368</v>
      </c>
      <c r="O19" s="43">
        <f t="shared" si="2"/>
        <v>29.96914446002805</v>
      </c>
      <c r="P19" s="10"/>
    </row>
    <row r="20" spans="1:16" ht="15">
      <c r="A20" s="12"/>
      <c r="B20" s="44">
        <v>541</v>
      </c>
      <c r="C20" s="20" t="s">
        <v>60</v>
      </c>
      <c r="D20" s="46">
        <v>21368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21368</v>
      </c>
      <c r="O20" s="47">
        <f t="shared" si="2"/>
        <v>29.96914446002805</v>
      </c>
      <c r="P20" s="9"/>
    </row>
    <row r="21" spans="1:16" ht="15.75">
      <c r="A21" s="28" t="s">
        <v>33</v>
      </c>
      <c r="B21" s="29"/>
      <c r="C21" s="30"/>
      <c r="D21" s="31">
        <f aca="true" t="shared" si="6" ref="D21:M21">SUM(D22:D22)</f>
        <v>0</v>
      </c>
      <c r="E21" s="31">
        <f t="shared" si="6"/>
        <v>590551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590551</v>
      </c>
      <c r="O21" s="43">
        <f t="shared" si="2"/>
        <v>828.2622720897616</v>
      </c>
      <c r="P21" s="10"/>
    </row>
    <row r="22" spans="1:16" ht="15">
      <c r="A22" s="13"/>
      <c r="B22" s="45">
        <v>552</v>
      </c>
      <c r="C22" s="21" t="s">
        <v>34</v>
      </c>
      <c r="D22" s="46">
        <v>0</v>
      </c>
      <c r="E22" s="46">
        <v>590551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590551</v>
      </c>
      <c r="O22" s="47">
        <f t="shared" si="2"/>
        <v>828.2622720897616</v>
      </c>
      <c r="P22" s="9"/>
    </row>
    <row r="23" spans="1:16" ht="15.75">
      <c r="A23" s="28" t="s">
        <v>35</v>
      </c>
      <c r="B23" s="29"/>
      <c r="C23" s="30"/>
      <c r="D23" s="31">
        <f aca="true" t="shared" si="7" ref="D23:M23">SUM(D24:D29)</f>
        <v>395789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395789</v>
      </c>
      <c r="O23" s="43">
        <f t="shared" si="2"/>
        <v>555.1037868162692</v>
      </c>
      <c r="P23" s="9"/>
    </row>
    <row r="24" spans="1:16" ht="15">
      <c r="A24" s="12"/>
      <c r="B24" s="44">
        <v>571</v>
      </c>
      <c r="C24" s="20" t="s">
        <v>36</v>
      </c>
      <c r="D24" s="46">
        <v>10263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8" ref="N24:N29">SUM(D24:M24)</f>
        <v>10263</v>
      </c>
      <c r="O24" s="47">
        <f t="shared" si="2"/>
        <v>14.394109396914446</v>
      </c>
      <c r="P24" s="9"/>
    </row>
    <row r="25" spans="1:16" ht="15">
      <c r="A25" s="12"/>
      <c r="B25" s="44">
        <v>572</v>
      </c>
      <c r="C25" s="20" t="s">
        <v>61</v>
      </c>
      <c r="D25" s="46">
        <v>315561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8"/>
        <v>315561</v>
      </c>
      <c r="O25" s="47">
        <f t="shared" si="2"/>
        <v>442.5820476858345</v>
      </c>
      <c r="P25" s="9"/>
    </row>
    <row r="26" spans="1:16" ht="15">
      <c r="A26" s="12"/>
      <c r="B26" s="44">
        <v>573</v>
      </c>
      <c r="C26" s="20" t="s">
        <v>75</v>
      </c>
      <c r="D26" s="46">
        <v>15713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15713</v>
      </c>
      <c r="O26" s="47">
        <f t="shared" si="2"/>
        <v>22.037868162692845</v>
      </c>
      <c r="P26" s="9"/>
    </row>
    <row r="27" spans="1:16" ht="15">
      <c r="A27" s="12"/>
      <c r="B27" s="44">
        <v>574</v>
      </c>
      <c r="C27" s="20" t="s">
        <v>69</v>
      </c>
      <c r="D27" s="46">
        <v>6175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6175</v>
      </c>
      <c r="O27" s="47">
        <f t="shared" si="2"/>
        <v>8.660589060308556</v>
      </c>
      <c r="P27" s="9"/>
    </row>
    <row r="28" spans="1:16" ht="15">
      <c r="A28" s="12"/>
      <c r="B28" s="44">
        <v>575</v>
      </c>
      <c r="C28" s="20" t="s">
        <v>62</v>
      </c>
      <c r="D28" s="46">
        <v>47581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47581</v>
      </c>
      <c r="O28" s="47">
        <f t="shared" si="2"/>
        <v>66.73352033660589</v>
      </c>
      <c r="P28" s="9"/>
    </row>
    <row r="29" spans="1:16" ht="15">
      <c r="A29" s="12"/>
      <c r="B29" s="44">
        <v>579</v>
      </c>
      <c r="C29" s="20" t="s">
        <v>72</v>
      </c>
      <c r="D29" s="46">
        <v>496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496</v>
      </c>
      <c r="O29" s="47">
        <f t="shared" si="2"/>
        <v>0.6956521739130435</v>
      </c>
      <c r="P29" s="9"/>
    </row>
    <row r="30" spans="1:16" ht="15.75">
      <c r="A30" s="28" t="s">
        <v>63</v>
      </c>
      <c r="B30" s="29"/>
      <c r="C30" s="30"/>
      <c r="D30" s="31">
        <f aca="true" t="shared" si="9" ref="D30:M30">SUM(D31:D31)</f>
        <v>50599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>SUM(D30:M30)</f>
        <v>50599</v>
      </c>
      <c r="O30" s="43">
        <f t="shared" si="2"/>
        <v>70.9663394109397</v>
      </c>
      <c r="P30" s="9"/>
    </row>
    <row r="31" spans="1:16" ht="15.75" thickBot="1">
      <c r="A31" s="12"/>
      <c r="B31" s="44">
        <v>581</v>
      </c>
      <c r="C31" s="20" t="s">
        <v>64</v>
      </c>
      <c r="D31" s="46">
        <v>50599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50599</v>
      </c>
      <c r="O31" s="47">
        <f t="shared" si="2"/>
        <v>70.9663394109397</v>
      </c>
      <c r="P31" s="9"/>
    </row>
    <row r="32" spans="1:119" ht="16.5" thickBot="1">
      <c r="A32" s="14" t="s">
        <v>10</v>
      </c>
      <c r="B32" s="23"/>
      <c r="C32" s="22"/>
      <c r="D32" s="15">
        <f>SUM(D5,D10,D16,D19,D21,D23,D30)</f>
        <v>1739540</v>
      </c>
      <c r="E32" s="15">
        <f aca="true" t="shared" si="10" ref="E32:M32">SUM(E5,E10,E16,E19,E21,E23,E30)</f>
        <v>590551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0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>SUM(D32:M32)</f>
        <v>2330091</v>
      </c>
      <c r="O32" s="37">
        <f t="shared" si="2"/>
        <v>3268.0098176718093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78</v>
      </c>
      <c r="M34" s="93"/>
      <c r="N34" s="93"/>
      <c r="O34" s="41">
        <v>713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48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460657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3">SUM(D5:M5)</f>
        <v>460657</v>
      </c>
      <c r="O5" s="32">
        <f aca="true" t="shared" si="2" ref="O5:O32">(N5/O$34)</f>
        <v>648.812676056338</v>
      </c>
      <c r="P5" s="6"/>
    </row>
    <row r="6" spans="1:16" ht="15">
      <c r="A6" s="12"/>
      <c r="B6" s="44">
        <v>511</v>
      </c>
      <c r="C6" s="20" t="s">
        <v>19</v>
      </c>
      <c r="D6" s="46">
        <v>26857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26857</v>
      </c>
      <c r="O6" s="47">
        <f t="shared" si="2"/>
        <v>37.82676056338028</v>
      </c>
      <c r="P6" s="9"/>
    </row>
    <row r="7" spans="1:16" ht="15">
      <c r="A7" s="12"/>
      <c r="B7" s="44">
        <v>513</v>
      </c>
      <c r="C7" s="20" t="s">
        <v>20</v>
      </c>
      <c r="D7" s="46">
        <v>223202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223202</v>
      </c>
      <c r="O7" s="47">
        <f t="shared" si="2"/>
        <v>314.36901408450706</v>
      </c>
      <c r="P7" s="9"/>
    </row>
    <row r="8" spans="1:16" ht="15">
      <c r="A8" s="12"/>
      <c r="B8" s="44">
        <v>514</v>
      </c>
      <c r="C8" s="20" t="s">
        <v>21</v>
      </c>
      <c r="D8" s="46">
        <v>60000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60000</v>
      </c>
      <c r="O8" s="47">
        <f t="shared" si="2"/>
        <v>84.50704225352112</v>
      </c>
      <c r="P8" s="9"/>
    </row>
    <row r="9" spans="1:16" ht="15">
      <c r="A9" s="12"/>
      <c r="B9" s="44">
        <v>519</v>
      </c>
      <c r="C9" s="20" t="s">
        <v>57</v>
      </c>
      <c r="D9" s="46">
        <v>150598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150598</v>
      </c>
      <c r="O9" s="47">
        <f t="shared" si="2"/>
        <v>212.10985915492958</v>
      </c>
      <c r="P9" s="9"/>
    </row>
    <row r="10" spans="1:16" ht="15.75">
      <c r="A10" s="28" t="s">
        <v>24</v>
      </c>
      <c r="B10" s="29"/>
      <c r="C10" s="30"/>
      <c r="D10" s="31">
        <f aca="true" t="shared" si="3" ref="D10:M10">SUM(D11:D15)</f>
        <v>559465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559465</v>
      </c>
      <c r="O10" s="43">
        <f t="shared" si="2"/>
        <v>787.9788732394367</v>
      </c>
      <c r="P10" s="10"/>
    </row>
    <row r="11" spans="1:16" ht="15">
      <c r="A11" s="12"/>
      <c r="B11" s="44">
        <v>521</v>
      </c>
      <c r="C11" s="20" t="s">
        <v>25</v>
      </c>
      <c r="D11" s="46">
        <v>386409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386409</v>
      </c>
      <c r="O11" s="47">
        <f t="shared" si="2"/>
        <v>544.2380281690141</v>
      </c>
      <c r="P11" s="9"/>
    </row>
    <row r="12" spans="1:16" ht="15">
      <c r="A12" s="12"/>
      <c r="B12" s="44">
        <v>522</v>
      </c>
      <c r="C12" s="20" t="s">
        <v>26</v>
      </c>
      <c r="D12" s="46">
        <v>128124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128124</v>
      </c>
      <c r="O12" s="47">
        <f t="shared" si="2"/>
        <v>180.456338028169</v>
      </c>
      <c r="P12" s="9"/>
    </row>
    <row r="13" spans="1:16" ht="15">
      <c r="A13" s="12"/>
      <c r="B13" s="44">
        <v>524</v>
      </c>
      <c r="C13" s="20" t="s">
        <v>67</v>
      </c>
      <c r="D13" s="46">
        <v>28242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28242</v>
      </c>
      <c r="O13" s="47">
        <f t="shared" si="2"/>
        <v>39.777464788732395</v>
      </c>
      <c r="P13" s="9"/>
    </row>
    <row r="14" spans="1:16" ht="15">
      <c r="A14" s="12"/>
      <c r="B14" s="44">
        <v>525</v>
      </c>
      <c r="C14" s="20" t="s">
        <v>27</v>
      </c>
      <c r="D14" s="46">
        <v>5813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5813</v>
      </c>
      <c r="O14" s="47">
        <f t="shared" si="2"/>
        <v>8.187323943661973</v>
      </c>
      <c r="P14" s="9"/>
    </row>
    <row r="15" spans="1:16" ht="15">
      <c r="A15" s="12"/>
      <c r="B15" s="44">
        <v>529</v>
      </c>
      <c r="C15" s="20" t="s">
        <v>68</v>
      </c>
      <c r="D15" s="46">
        <v>10877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10877</v>
      </c>
      <c r="O15" s="47">
        <f t="shared" si="2"/>
        <v>15.319718309859155</v>
      </c>
      <c r="P15" s="9"/>
    </row>
    <row r="16" spans="1:16" ht="15.75">
      <c r="A16" s="28" t="s">
        <v>28</v>
      </c>
      <c r="B16" s="29"/>
      <c r="C16" s="30"/>
      <c r="D16" s="31">
        <f aca="true" t="shared" si="4" ref="D16:M16">SUM(D17:D18)</f>
        <v>460630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460630</v>
      </c>
      <c r="O16" s="43">
        <f t="shared" si="2"/>
        <v>648.7746478873239</v>
      </c>
      <c r="P16" s="10"/>
    </row>
    <row r="17" spans="1:16" ht="15">
      <c r="A17" s="12"/>
      <c r="B17" s="44">
        <v>534</v>
      </c>
      <c r="C17" s="20" t="s">
        <v>59</v>
      </c>
      <c r="D17" s="46">
        <v>459519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459519</v>
      </c>
      <c r="O17" s="47">
        <f t="shared" si="2"/>
        <v>647.2098591549296</v>
      </c>
      <c r="P17" s="9"/>
    </row>
    <row r="18" spans="1:16" ht="15">
      <c r="A18" s="12"/>
      <c r="B18" s="44">
        <v>539</v>
      </c>
      <c r="C18" s="20" t="s">
        <v>44</v>
      </c>
      <c r="D18" s="46">
        <v>1111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1111</v>
      </c>
      <c r="O18" s="47">
        <f t="shared" si="2"/>
        <v>1.564788732394366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SUM(D20:D20)</f>
        <v>20304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20304</v>
      </c>
      <c r="O19" s="43">
        <f t="shared" si="2"/>
        <v>28.59718309859155</v>
      </c>
      <c r="P19" s="10"/>
    </row>
    <row r="20" spans="1:16" ht="15">
      <c r="A20" s="12"/>
      <c r="B20" s="44">
        <v>541</v>
      </c>
      <c r="C20" s="20" t="s">
        <v>60</v>
      </c>
      <c r="D20" s="46">
        <v>20304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20304</v>
      </c>
      <c r="O20" s="47">
        <f t="shared" si="2"/>
        <v>28.59718309859155</v>
      </c>
      <c r="P20" s="9"/>
    </row>
    <row r="21" spans="1:16" ht="15.75">
      <c r="A21" s="28" t="s">
        <v>33</v>
      </c>
      <c r="B21" s="29"/>
      <c r="C21" s="30"/>
      <c r="D21" s="31">
        <f aca="true" t="shared" si="6" ref="D21:M21">SUM(D22:D22)</f>
        <v>0</v>
      </c>
      <c r="E21" s="31">
        <f t="shared" si="6"/>
        <v>521102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521102</v>
      </c>
      <c r="O21" s="43">
        <f t="shared" si="2"/>
        <v>733.9464788732395</v>
      </c>
      <c r="P21" s="10"/>
    </row>
    <row r="22" spans="1:16" ht="15">
      <c r="A22" s="13"/>
      <c r="B22" s="45">
        <v>552</v>
      </c>
      <c r="C22" s="21" t="s">
        <v>34</v>
      </c>
      <c r="D22" s="46">
        <v>0</v>
      </c>
      <c r="E22" s="46">
        <v>521102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521102</v>
      </c>
      <c r="O22" s="47">
        <f t="shared" si="2"/>
        <v>733.9464788732395</v>
      </c>
      <c r="P22" s="9"/>
    </row>
    <row r="23" spans="1:16" ht="15.75">
      <c r="A23" s="28" t="s">
        <v>35</v>
      </c>
      <c r="B23" s="29"/>
      <c r="C23" s="30"/>
      <c r="D23" s="31">
        <f aca="true" t="shared" si="7" ref="D23:M23">SUM(D24:D29)</f>
        <v>219269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219269</v>
      </c>
      <c r="O23" s="43">
        <f t="shared" si="2"/>
        <v>308.8295774647887</v>
      </c>
      <c r="P23" s="9"/>
    </row>
    <row r="24" spans="1:16" ht="15">
      <c r="A24" s="12"/>
      <c r="B24" s="44">
        <v>571</v>
      </c>
      <c r="C24" s="20" t="s">
        <v>36</v>
      </c>
      <c r="D24" s="46">
        <v>12426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8" ref="N24:N29">SUM(D24:M24)</f>
        <v>12426</v>
      </c>
      <c r="O24" s="47">
        <f t="shared" si="2"/>
        <v>17.501408450704226</v>
      </c>
      <c r="P24" s="9"/>
    </row>
    <row r="25" spans="1:16" ht="15">
      <c r="A25" s="12"/>
      <c r="B25" s="44">
        <v>572</v>
      </c>
      <c r="C25" s="20" t="s">
        <v>61</v>
      </c>
      <c r="D25" s="46">
        <v>105659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8"/>
        <v>105659</v>
      </c>
      <c r="O25" s="47">
        <f t="shared" si="2"/>
        <v>148.81549295774647</v>
      </c>
      <c r="P25" s="9"/>
    </row>
    <row r="26" spans="1:16" ht="15">
      <c r="A26" s="12"/>
      <c r="B26" s="44">
        <v>573</v>
      </c>
      <c r="C26" s="20" t="s">
        <v>75</v>
      </c>
      <c r="D26" s="46">
        <v>12296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12296</v>
      </c>
      <c r="O26" s="47">
        <f t="shared" si="2"/>
        <v>17.31830985915493</v>
      </c>
      <c r="P26" s="9"/>
    </row>
    <row r="27" spans="1:16" ht="15">
      <c r="A27" s="12"/>
      <c r="B27" s="44">
        <v>574</v>
      </c>
      <c r="C27" s="20" t="s">
        <v>69</v>
      </c>
      <c r="D27" s="46">
        <v>7614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7614</v>
      </c>
      <c r="O27" s="47">
        <f t="shared" si="2"/>
        <v>10.72394366197183</v>
      </c>
      <c r="P27" s="9"/>
    </row>
    <row r="28" spans="1:16" ht="15">
      <c r="A28" s="12"/>
      <c r="B28" s="44">
        <v>575</v>
      </c>
      <c r="C28" s="20" t="s">
        <v>62</v>
      </c>
      <c r="D28" s="46">
        <v>79855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79855</v>
      </c>
      <c r="O28" s="47">
        <f t="shared" si="2"/>
        <v>112.47183098591549</v>
      </c>
      <c r="P28" s="9"/>
    </row>
    <row r="29" spans="1:16" ht="15">
      <c r="A29" s="12"/>
      <c r="B29" s="44">
        <v>579</v>
      </c>
      <c r="C29" s="20" t="s">
        <v>72</v>
      </c>
      <c r="D29" s="46">
        <v>1419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1419</v>
      </c>
      <c r="O29" s="47">
        <f t="shared" si="2"/>
        <v>1.9985915492957746</v>
      </c>
      <c r="P29" s="9"/>
    </row>
    <row r="30" spans="1:16" ht="15.75">
      <c r="A30" s="28" t="s">
        <v>63</v>
      </c>
      <c r="B30" s="29"/>
      <c r="C30" s="30"/>
      <c r="D30" s="31">
        <f aca="true" t="shared" si="9" ref="D30:M30">SUM(D31:D31)</f>
        <v>48925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>SUM(D30:M30)</f>
        <v>48925</v>
      </c>
      <c r="O30" s="43">
        <f t="shared" si="2"/>
        <v>68.90845070422536</v>
      </c>
      <c r="P30" s="9"/>
    </row>
    <row r="31" spans="1:16" ht="15.75" thickBot="1">
      <c r="A31" s="12"/>
      <c r="B31" s="44">
        <v>581</v>
      </c>
      <c r="C31" s="20" t="s">
        <v>64</v>
      </c>
      <c r="D31" s="46">
        <v>48925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48925</v>
      </c>
      <c r="O31" s="47">
        <f t="shared" si="2"/>
        <v>68.90845070422536</v>
      </c>
      <c r="P31" s="9"/>
    </row>
    <row r="32" spans="1:119" ht="16.5" thickBot="1">
      <c r="A32" s="14" t="s">
        <v>10</v>
      </c>
      <c r="B32" s="23"/>
      <c r="C32" s="22"/>
      <c r="D32" s="15">
        <f>SUM(D5,D10,D16,D19,D21,D23,D30)</f>
        <v>1769250</v>
      </c>
      <c r="E32" s="15">
        <f aca="true" t="shared" si="10" ref="E32:M32">SUM(E5,E10,E16,E19,E21,E23,E30)</f>
        <v>521102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0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>SUM(D32:M32)</f>
        <v>2290352</v>
      </c>
      <c r="O32" s="37">
        <f t="shared" si="2"/>
        <v>3225.8478873239437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76</v>
      </c>
      <c r="M34" s="93"/>
      <c r="N34" s="93"/>
      <c r="O34" s="41">
        <v>710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48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410531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9">SUM(D5:M5)</f>
        <v>410531</v>
      </c>
      <c r="O5" s="32">
        <f aca="true" t="shared" si="2" ref="O5:O29">(N5/O$31)</f>
        <v>589.8433908045977</v>
      </c>
      <c r="P5" s="6"/>
    </row>
    <row r="6" spans="1:16" ht="15">
      <c r="A6" s="12"/>
      <c r="B6" s="44">
        <v>511</v>
      </c>
      <c r="C6" s="20" t="s">
        <v>19</v>
      </c>
      <c r="D6" s="46">
        <v>27604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27604</v>
      </c>
      <c r="O6" s="47">
        <f t="shared" si="2"/>
        <v>39.660919540229884</v>
      </c>
      <c r="P6" s="9"/>
    </row>
    <row r="7" spans="1:16" ht="15">
      <c r="A7" s="12"/>
      <c r="B7" s="44">
        <v>513</v>
      </c>
      <c r="C7" s="20" t="s">
        <v>20</v>
      </c>
      <c r="D7" s="46">
        <v>223365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223365</v>
      </c>
      <c r="O7" s="47">
        <f t="shared" si="2"/>
        <v>320.92672413793105</v>
      </c>
      <c r="P7" s="9"/>
    </row>
    <row r="8" spans="1:16" ht="15">
      <c r="A8" s="12"/>
      <c r="B8" s="44">
        <v>514</v>
      </c>
      <c r="C8" s="20" t="s">
        <v>21</v>
      </c>
      <c r="D8" s="46">
        <v>49000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49000</v>
      </c>
      <c r="O8" s="47">
        <f t="shared" si="2"/>
        <v>70.40229885057471</v>
      </c>
      <c r="P8" s="9"/>
    </row>
    <row r="9" spans="1:16" ht="15">
      <c r="A9" s="12"/>
      <c r="B9" s="44">
        <v>519</v>
      </c>
      <c r="C9" s="20" t="s">
        <v>57</v>
      </c>
      <c r="D9" s="46">
        <v>110562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110562</v>
      </c>
      <c r="O9" s="47">
        <f t="shared" si="2"/>
        <v>158.85344827586206</v>
      </c>
      <c r="P9" s="9"/>
    </row>
    <row r="10" spans="1:16" ht="15.75">
      <c r="A10" s="28" t="s">
        <v>24</v>
      </c>
      <c r="B10" s="29"/>
      <c r="C10" s="30"/>
      <c r="D10" s="31">
        <f aca="true" t="shared" si="3" ref="D10:M10">SUM(D11:D15)</f>
        <v>553694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553694</v>
      </c>
      <c r="O10" s="43">
        <f t="shared" si="2"/>
        <v>795.5373563218391</v>
      </c>
      <c r="P10" s="10"/>
    </row>
    <row r="11" spans="1:16" ht="15">
      <c r="A11" s="12"/>
      <c r="B11" s="44">
        <v>521</v>
      </c>
      <c r="C11" s="20" t="s">
        <v>25</v>
      </c>
      <c r="D11" s="46">
        <v>377466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377466</v>
      </c>
      <c r="O11" s="47">
        <f t="shared" si="2"/>
        <v>542.3362068965517</v>
      </c>
      <c r="P11" s="9"/>
    </row>
    <row r="12" spans="1:16" ht="15">
      <c r="A12" s="12"/>
      <c r="B12" s="44">
        <v>522</v>
      </c>
      <c r="C12" s="20" t="s">
        <v>26</v>
      </c>
      <c r="D12" s="46">
        <v>126516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126516</v>
      </c>
      <c r="O12" s="47">
        <f t="shared" si="2"/>
        <v>181.77586206896552</v>
      </c>
      <c r="P12" s="9"/>
    </row>
    <row r="13" spans="1:16" ht="15">
      <c r="A13" s="12"/>
      <c r="B13" s="44">
        <v>524</v>
      </c>
      <c r="C13" s="20" t="s">
        <v>67</v>
      </c>
      <c r="D13" s="46">
        <v>34921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34921</v>
      </c>
      <c r="O13" s="47">
        <f t="shared" si="2"/>
        <v>50.173850574712645</v>
      </c>
      <c r="P13" s="9"/>
    </row>
    <row r="14" spans="1:16" ht="15">
      <c r="A14" s="12"/>
      <c r="B14" s="44">
        <v>525</v>
      </c>
      <c r="C14" s="20" t="s">
        <v>27</v>
      </c>
      <c r="D14" s="46">
        <v>332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332</v>
      </c>
      <c r="O14" s="47">
        <f t="shared" si="2"/>
        <v>0.47701149425287354</v>
      </c>
      <c r="P14" s="9"/>
    </row>
    <row r="15" spans="1:16" ht="15">
      <c r="A15" s="12"/>
      <c r="B15" s="44">
        <v>529</v>
      </c>
      <c r="C15" s="20" t="s">
        <v>68</v>
      </c>
      <c r="D15" s="46">
        <v>14459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14459</v>
      </c>
      <c r="O15" s="47">
        <f t="shared" si="2"/>
        <v>20.774425287356323</v>
      </c>
      <c r="P15" s="9"/>
    </row>
    <row r="16" spans="1:16" ht="15.75">
      <c r="A16" s="28" t="s">
        <v>28</v>
      </c>
      <c r="B16" s="29"/>
      <c r="C16" s="30"/>
      <c r="D16" s="31">
        <f aca="true" t="shared" si="4" ref="D16:M16">SUM(D17:D17)</f>
        <v>237140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237140</v>
      </c>
      <c r="O16" s="43">
        <f t="shared" si="2"/>
        <v>340.7183908045977</v>
      </c>
      <c r="P16" s="10"/>
    </row>
    <row r="17" spans="1:16" ht="15">
      <c r="A17" s="12"/>
      <c r="B17" s="44">
        <v>534</v>
      </c>
      <c r="C17" s="20" t="s">
        <v>59</v>
      </c>
      <c r="D17" s="46">
        <v>237140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237140</v>
      </c>
      <c r="O17" s="47">
        <f t="shared" si="2"/>
        <v>340.7183908045977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SUM(D19:D19)</f>
        <v>23146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23146</v>
      </c>
      <c r="O18" s="43">
        <f t="shared" si="2"/>
        <v>33.25574712643678</v>
      </c>
      <c r="P18" s="10"/>
    </row>
    <row r="19" spans="1:16" ht="15">
      <c r="A19" s="12"/>
      <c r="B19" s="44">
        <v>541</v>
      </c>
      <c r="C19" s="20" t="s">
        <v>60</v>
      </c>
      <c r="D19" s="46">
        <v>23146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23146</v>
      </c>
      <c r="O19" s="47">
        <f t="shared" si="2"/>
        <v>33.25574712643678</v>
      </c>
      <c r="P19" s="9"/>
    </row>
    <row r="20" spans="1:16" ht="15.75">
      <c r="A20" s="28" t="s">
        <v>33</v>
      </c>
      <c r="B20" s="29"/>
      <c r="C20" s="30"/>
      <c r="D20" s="31">
        <f aca="true" t="shared" si="6" ref="D20:M20">SUM(D21:D21)</f>
        <v>0</v>
      </c>
      <c r="E20" s="31">
        <f t="shared" si="6"/>
        <v>663504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663504</v>
      </c>
      <c r="O20" s="43">
        <f t="shared" si="2"/>
        <v>953.3103448275862</v>
      </c>
      <c r="P20" s="10"/>
    </row>
    <row r="21" spans="1:16" ht="15">
      <c r="A21" s="13"/>
      <c r="B21" s="45">
        <v>552</v>
      </c>
      <c r="C21" s="21" t="s">
        <v>34</v>
      </c>
      <c r="D21" s="46">
        <v>0</v>
      </c>
      <c r="E21" s="46">
        <v>663504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663504</v>
      </c>
      <c r="O21" s="47">
        <f t="shared" si="2"/>
        <v>953.3103448275862</v>
      </c>
      <c r="P21" s="9"/>
    </row>
    <row r="22" spans="1:16" ht="15.75">
      <c r="A22" s="28" t="s">
        <v>35</v>
      </c>
      <c r="B22" s="29"/>
      <c r="C22" s="30"/>
      <c r="D22" s="31">
        <f aca="true" t="shared" si="7" ref="D22:M22">SUM(D23:D26)</f>
        <v>149227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149227</v>
      </c>
      <c r="O22" s="43">
        <f t="shared" si="2"/>
        <v>214.4066091954023</v>
      </c>
      <c r="P22" s="9"/>
    </row>
    <row r="23" spans="1:16" ht="15">
      <c r="A23" s="12"/>
      <c r="B23" s="44">
        <v>571</v>
      </c>
      <c r="C23" s="20" t="s">
        <v>36</v>
      </c>
      <c r="D23" s="46">
        <v>58213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58213</v>
      </c>
      <c r="O23" s="47">
        <f t="shared" si="2"/>
        <v>83.63936781609195</v>
      </c>
      <c r="P23" s="9"/>
    </row>
    <row r="24" spans="1:16" ht="15">
      <c r="A24" s="12"/>
      <c r="B24" s="44">
        <v>572</v>
      </c>
      <c r="C24" s="20" t="s">
        <v>61</v>
      </c>
      <c r="D24" s="46">
        <v>19345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19345</v>
      </c>
      <c r="O24" s="47">
        <f t="shared" si="2"/>
        <v>27.794540229885058</v>
      </c>
      <c r="P24" s="9"/>
    </row>
    <row r="25" spans="1:16" ht="15">
      <c r="A25" s="12"/>
      <c r="B25" s="44">
        <v>574</v>
      </c>
      <c r="C25" s="20" t="s">
        <v>69</v>
      </c>
      <c r="D25" s="46">
        <v>5398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5398</v>
      </c>
      <c r="O25" s="47">
        <f t="shared" si="2"/>
        <v>7.755747126436781</v>
      </c>
      <c r="P25" s="9"/>
    </row>
    <row r="26" spans="1:16" ht="15">
      <c r="A26" s="12"/>
      <c r="B26" s="44">
        <v>575</v>
      </c>
      <c r="C26" s="20" t="s">
        <v>62</v>
      </c>
      <c r="D26" s="46">
        <v>66271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66271</v>
      </c>
      <c r="O26" s="47">
        <f t="shared" si="2"/>
        <v>95.2169540229885</v>
      </c>
      <c r="P26" s="9"/>
    </row>
    <row r="27" spans="1:16" ht="15.75">
      <c r="A27" s="28" t="s">
        <v>63</v>
      </c>
      <c r="B27" s="29"/>
      <c r="C27" s="30"/>
      <c r="D27" s="31">
        <f aca="true" t="shared" si="8" ref="D27:M27">SUM(D28:D28)</f>
        <v>37149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37149</v>
      </c>
      <c r="O27" s="43">
        <f t="shared" si="2"/>
        <v>53.375</v>
      </c>
      <c r="P27" s="9"/>
    </row>
    <row r="28" spans="1:16" ht="15.75" thickBot="1">
      <c r="A28" s="12"/>
      <c r="B28" s="44">
        <v>581</v>
      </c>
      <c r="C28" s="20" t="s">
        <v>64</v>
      </c>
      <c r="D28" s="46">
        <v>37149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37149</v>
      </c>
      <c r="O28" s="47">
        <f t="shared" si="2"/>
        <v>53.375</v>
      </c>
      <c r="P28" s="9"/>
    </row>
    <row r="29" spans="1:119" ht="16.5" thickBot="1">
      <c r="A29" s="14" t="s">
        <v>10</v>
      </c>
      <c r="B29" s="23"/>
      <c r="C29" s="22"/>
      <c r="D29" s="15">
        <f>SUM(D5,D10,D16,D18,D20,D22,D27)</f>
        <v>1410887</v>
      </c>
      <c r="E29" s="15">
        <f aca="true" t="shared" si="9" ref="E29:M29">SUM(E5,E10,E16,E18,E20,E22,E27)</f>
        <v>663504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0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2074391</v>
      </c>
      <c r="O29" s="37">
        <f t="shared" si="2"/>
        <v>2980.44683908046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70</v>
      </c>
      <c r="M31" s="93"/>
      <c r="N31" s="93"/>
      <c r="O31" s="41">
        <v>696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56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SUM(D6:D9)</f>
        <v>528031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aca="true" t="shared" si="1" ref="N5:N27">SUM(D5:M5)</f>
        <v>528031</v>
      </c>
      <c r="O5" s="61">
        <f aca="true" t="shared" si="2" ref="O5:O27">(N5/O$29)</f>
        <v>764.1548480463097</v>
      </c>
      <c r="P5" s="62"/>
    </row>
    <row r="6" spans="1:16" ht="15">
      <c r="A6" s="64"/>
      <c r="B6" s="65">
        <v>511</v>
      </c>
      <c r="C6" s="66" t="s">
        <v>19</v>
      </c>
      <c r="D6" s="67">
        <v>52038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52038</v>
      </c>
      <c r="O6" s="68">
        <f t="shared" si="2"/>
        <v>75.3082489146165</v>
      </c>
      <c r="P6" s="69"/>
    </row>
    <row r="7" spans="1:16" ht="15">
      <c r="A7" s="64"/>
      <c r="B7" s="65">
        <v>513</v>
      </c>
      <c r="C7" s="66" t="s">
        <v>20</v>
      </c>
      <c r="D7" s="67">
        <v>325302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325302</v>
      </c>
      <c r="O7" s="68">
        <f t="shared" si="2"/>
        <v>470.7698986975398</v>
      </c>
      <c r="P7" s="69"/>
    </row>
    <row r="8" spans="1:16" ht="15">
      <c r="A8" s="64"/>
      <c r="B8" s="65">
        <v>514</v>
      </c>
      <c r="C8" s="66" t="s">
        <v>21</v>
      </c>
      <c r="D8" s="67">
        <v>48083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48083</v>
      </c>
      <c r="O8" s="68">
        <f t="shared" si="2"/>
        <v>69.58465991316932</v>
      </c>
      <c r="P8" s="69"/>
    </row>
    <row r="9" spans="1:16" ht="15">
      <c r="A9" s="64"/>
      <c r="B9" s="65">
        <v>519</v>
      </c>
      <c r="C9" s="66" t="s">
        <v>57</v>
      </c>
      <c r="D9" s="67">
        <v>102608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102608</v>
      </c>
      <c r="O9" s="68">
        <f t="shared" si="2"/>
        <v>148.4920405209841</v>
      </c>
      <c r="P9" s="69"/>
    </row>
    <row r="10" spans="1:16" ht="15.75">
      <c r="A10" s="70" t="s">
        <v>24</v>
      </c>
      <c r="B10" s="71"/>
      <c r="C10" s="72"/>
      <c r="D10" s="73">
        <f aca="true" t="shared" si="3" ref="D10:M10">SUM(D11:D13)</f>
        <v>464862</v>
      </c>
      <c r="E10" s="73">
        <f t="shared" si="3"/>
        <v>0</v>
      </c>
      <c r="F10" s="73">
        <f t="shared" si="3"/>
        <v>0</v>
      </c>
      <c r="G10" s="73">
        <f t="shared" si="3"/>
        <v>0</v>
      </c>
      <c r="H10" s="73">
        <f t="shared" si="3"/>
        <v>0</v>
      </c>
      <c r="I10" s="73">
        <f t="shared" si="3"/>
        <v>0</v>
      </c>
      <c r="J10" s="73">
        <f t="shared" si="3"/>
        <v>0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4">
        <f t="shared" si="1"/>
        <v>464862</v>
      </c>
      <c r="O10" s="75">
        <f t="shared" si="2"/>
        <v>672.7380607814761</v>
      </c>
      <c r="P10" s="76"/>
    </row>
    <row r="11" spans="1:16" ht="15">
      <c r="A11" s="64"/>
      <c r="B11" s="65">
        <v>521</v>
      </c>
      <c r="C11" s="66" t="s">
        <v>25</v>
      </c>
      <c r="D11" s="67">
        <v>333443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333443</v>
      </c>
      <c r="O11" s="68">
        <f t="shared" si="2"/>
        <v>482.55137481910276</v>
      </c>
      <c r="P11" s="69"/>
    </row>
    <row r="12" spans="1:16" ht="15">
      <c r="A12" s="64"/>
      <c r="B12" s="65">
        <v>522</v>
      </c>
      <c r="C12" s="66" t="s">
        <v>26</v>
      </c>
      <c r="D12" s="67">
        <v>131048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131048</v>
      </c>
      <c r="O12" s="68">
        <f t="shared" si="2"/>
        <v>189.64978292329957</v>
      </c>
      <c r="P12" s="69"/>
    </row>
    <row r="13" spans="1:16" ht="15">
      <c r="A13" s="64"/>
      <c r="B13" s="65">
        <v>525</v>
      </c>
      <c r="C13" s="66" t="s">
        <v>58</v>
      </c>
      <c r="D13" s="67">
        <v>371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371</v>
      </c>
      <c r="O13" s="68">
        <f t="shared" si="2"/>
        <v>0.5369030390738061</v>
      </c>
      <c r="P13" s="69"/>
    </row>
    <row r="14" spans="1:16" ht="15.75">
      <c r="A14" s="70" t="s">
        <v>28</v>
      </c>
      <c r="B14" s="71"/>
      <c r="C14" s="72"/>
      <c r="D14" s="73">
        <f aca="true" t="shared" si="4" ref="D14:M14">SUM(D15:D16)</f>
        <v>229453</v>
      </c>
      <c r="E14" s="73">
        <f t="shared" si="4"/>
        <v>0</v>
      </c>
      <c r="F14" s="73">
        <f t="shared" si="4"/>
        <v>0</v>
      </c>
      <c r="G14" s="73">
        <f t="shared" si="4"/>
        <v>0</v>
      </c>
      <c r="H14" s="73">
        <f t="shared" si="4"/>
        <v>0</v>
      </c>
      <c r="I14" s="73">
        <f t="shared" si="4"/>
        <v>0</v>
      </c>
      <c r="J14" s="73">
        <f t="shared" si="4"/>
        <v>0</v>
      </c>
      <c r="K14" s="73">
        <f t="shared" si="4"/>
        <v>0</v>
      </c>
      <c r="L14" s="73">
        <f t="shared" si="4"/>
        <v>0</v>
      </c>
      <c r="M14" s="73">
        <f t="shared" si="4"/>
        <v>0</v>
      </c>
      <c r="N14" s="74">
        <f t="shared" si="1"/>
        <v>229453</v>
      </c>
      <c r="O14" s="75">
        <f t="shared" si="2"/>
        <v>332.05933429811864</v>
      </c>
      <c r="P14" s="76"/>
    </row>
    <row r="15" spans="1:16" ht="15">
      <c r="A15" s="64"/>
      <c r="B15" s="65">
        <v>534</v>
      </c>
      <c r="C15" s="66" t="s">
        <v>59</v>
      </c>
      <c r="D15" s="67">
        <v>226878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226878</v>
      </c>
      <c r="O15" s="68">
        <f t="shared" si="2"/>
        <v>328.3328509406657</v>
      </c>
      <c r="P15" s="69"/>
    </row>
    <row r="16" spans="1:16" ht="15">
      <c r="A16" s="64"/>
      <c r="B16" s="65">
        <v>539</v>
      </c>
      <c r="C16" s="66" t="s">
        <v>44</v>
      </c>
      <c r="D16" s="67">
        <v>2575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2575</v>
      </c>
      <c r="O16" s="68">
        <f t="shared" si="2"/>
        <v>3.7264833574529668</v>
      </c>
      <c r="P16" s="69"/>
    </row>
    <row r="17" spans="1:16" ht="15.75">
      <c r="A17" s="70" t="s">
        <v>31</v>
      </c>
      <c r="B17" s="71"/>
      <c r="C17" s="72"/>
      <c r="D17" s="73">
        <f aca="true" t="shared" si="5" ref="D17:M17">SUM(D18:D18)</f>
        <v>30586</v>
      </c>
      <c r="E17" s="73">
        <f t="shared" si="5"/>
        <v>0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0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3">
        <f t="shared" si="1"/>
        <v>30586</v>
      </c>
      <c r="O17" s="75">
        <f t="shared" si="2"/>
        <v>44.26338639652677</v>
      </c>
      <c r="P17" s="76"/>
    </row>
    <row r="18" spans="1:16" ht="15">
      <c r="A18" s="64"/>
      <c r="B18" s="65">
        <v>541</v>
      </c>
      <c r="C18" s="66" t="s">
        <v>60</v>
      </c>
      <c r="D18" s="67">
        <v>30586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30586</v>
      </c>
      <c r="O18" s="68">
        <f t="shared" si="2"/>
        <v>44.26338639652677</v>
      </c>
      <c r="P18" s="69"/>
    </row>
    <row r="19" spans="1:16" ht="15.75">
      <c r="A19" s="70" t="s">
        <v>33</v>
      </c>
      <c r="B19" s="71"/>
      <c r="C19" s="72"/>
      <c r="D19" s="73">
        <f aca="true" t="shared" si="6" ref="D19:M19">SUM(D20:D20)</f>
        <v>0</v>
      </c>
      <c r="E19" s="73">
        <f t="shared" si="6"/>
        <v>758337</v>
      </c>
      <c r="F19" s="73">
        <f t="shared" si="6"/>
        <v>0</v>
      </c>
      <c r="G19" s="73">
        <f t="shared" si="6"/>
        <v>0</v>
      </c>
      <c r="H19" s="73">
        <f t="shared" si="6"/>
        <v>0</v>
      </c>
      <c r="I19" s="73">
        <f t="shared" si="6"/>
        <v>0</v>
      </c>
      <c r="J19" s="73">
        <f t="shared" si="6"/>
        <v>0</v>
      </c>
      <c r="K19" s="73">
        <f t="shared" si="6"/>
        <v>0</v>
      </c>
      <c r="L19" s="73">
        <f t="shared" si="6"/>
        <v>0</v>
      </c>
      <c r="M19" s="73">
        <f t="shared" si="6"/>
        <v>0</v>
      </c>
      <c r="N19" s="73">
        <f t="shared" si="1"/>
        <v>758337</v>
      </c>
      <c r="O19" s="75">
        <f t="shared" si="2"/>
        <v>1097.4486251808974</v>
      </c>
      <c r="P19" s="76"/>
    </row>
    <row r="20" spans="1:16" ht="15">
      <c r="A20" s="64"/>
      <c r="B20" s="65">
        <v>552</v>
      </c>
      <c r="C20" s="66" t="s">
        <v>34</v>
      </c>
      <c r="D20" s="67">
        <v>0</v>
      </c>
      <c r="E20" s="67">
        <v>758337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758337</v>
      </c>
      <c r="O20" s="68">
        <f t="shared" si="2"/>
        <v>1097.4486251808974</v>
      </c>
      <c r="P20" s="69"/>
    </row>
    <row r="21" spans="1:16" ht="15.75">
      <c r="A21" s="70" t="s">
        <v>35</v>
      </c>
      <c r="B21" s="71"/>
      <c r="C21" s="72"/>
      <c r="D21" s="73">
        <f aca="true" t="shared" si="7" ref="D21:M21">SUM(D22:D24)</f>
        <v>426991</v>
      </c>
      <c r="E21" s="73">
        <f t="shared" si="7"/>
        <v>0</v>
      </c>
      <c r="F21" s="73">
        <f t="shared" si="7"/>
        <v>0</v>
      </c>
      <c r="G21" s="73">
        <f t="shared" si="7"/>
        <v>0</v>
      </c>
      <c r="H21" s="73">
        <f t="shared" si="7"/>
        <v>0</v>
      </c>
      <c r="I21" s="73">
        <f t="shared" si="7"/>
        <v>0</v>
      </c>
      <c r="J21" s="73">
        <f t="shared" si="7"/>
        <v>0</v>
      </c>
      <c r="K21" s="73">
        <f t="shared" si="7"/>
        <v>0</v>
      </c>
      <c r="L21" s="73">
        <f t="shared" si="7"/>
        <v>0</v>
      </c>
      <c r="M21" s="73">
        <f t="shared" si="7"/>
        <v>0</v>
      </c>
      <c r="N21" s="73">
        <f t="shared" si="1"/>
        <v>426991</v>
      </c>
      <c r="O21" s="75">
        <f t="shared" si="2"/>
        <v>617.931982633864</v>
      </c>
      <c r="P21" s="69"/>
    </row>
    <row r="22" spans="1:16" ht="15">
      <c r="A22" s="64"/>
      <c r="B22" s="65">
        <v>571</v>
      </c>
      <c r="C22" s="66" t="s">
        <v>36</v>
      </c>
      <c r="D22" s="67">
        <v>11995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1"/>
        <v>11995</v>
      </c>
      <c r="O22" s="68">
        <f t="shared" si="2"/>
        <v>17.3589001447178</v>
      </c>
      <c r="P22" s="69"/>
    </row>
    <row r="23" spans="1:16" ht="15">
      <c r="A23" s="64"/>
      <c r="B23" s="65">
        <v>572</v>
      </c>
      <c r="C23" s="66" t="s">
        <v>61</v>
      </c>
      <c r="D23" s="67">
        <v>17216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17216</v>
      </c>
      <c r="O23" s="68">
        <f t="shared" si="2"/>
        <v>24.914616497829233</v>
      </c>
      <c r="P23" s="69"/>
    </row>
    <row r="24" spans="1:16" ht="15">
      <c r="A24" s="64"/>
      <c r="B24" s="65">
        <v>575</v>
      </c>
      <c r="C24" s="66" t="s">
        <v>62</v>
      </c>
      <c r="D24" s="67">
        <v>397780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1"/>
        <v>397780</v>
      </c>
      <c r="O24" s="68">
        <f t="shared" si="2"/>
        <v>575.6584659913169</v>
      </c>
      <c r="P24" s="69"/>
    </row>
    <row r="25" spans="1:16" ht="15.75">
      <c r="A25" s="70" t="s">
        <v>63</v>
      </c>
      <c r="B25" s="71"/>
      <c r="C25" s="72"/>
      <c r="D25" s="73">
        <f aca="true" t="shared" si="8" ref="D25:M25">SUM(D26:D26)</f>
        <v>47476</v>
      </c>
      <c r="E25" s="73">
        <f t="shared" si="8"/>
        <v>0</v>
      </c>
      <c r="F25" s="73">
        <f t="shared" si="8"/>
        <v>0</v>
      </c>
      <c r="G25" s="73">
        <f t="shared" si="8"/>
        <v>0</v>
      </c>
      <c r="H25" s="73">
        <f t="shared" si="8"/>
        <v>0</v>
      </c>
      <c r="I25" s="73">
        <f t="shared" si="8"/>
        <v>0</v>
      </c>
      <c r="J25" s="73">
        <f t="shared" si="8"/>
        <v>0</v>
      </c>
      <c r="K25" s="73">
        <f t="shared" si="8"/>
        <v>0</v>
      </c>
      <c r="L25" s="73">
        <f t="shared" si="8"/>
        <v>0</v>
      </c>
      <c r="M25" s="73">
        <f t="shared" si="8"/>
        <v>0</v>
      </c>
      <c r="N25" s="73">
        <f t="shared" si="1"/>
        <v>47476</v>
      </c>
      <c r="O25" s="75">
        <f t="shared" si="2"/>
        <v>68.70622286541244</v>
      </c>
      <c r="P25" s="69"/>
    </row>
    <row r="26" spans="1:16" ht="15.75" thickBot="1">
      <c r="A26" s="64"/>
      <c r="B26" s="65">
        <v>581</v>
      </c>
      <c r="C26" s="66" t="s">
        <v>64</v>
      </c>
      <c r="D26" s="67">
        <v>47476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1"/>
        <v>47476</v>
      </c>
      <c r="O26" s="68">
        <f t="shared" si="2"/>
        <v>68.70622286541244</v>
      </c>
      <c r="P26" s="69"/>
    </row>
    <row r="27" spans="1:119" ht="16.5" thickBot="1">
      <c r="A27" s="77" t="s">
        <v>10</v>
      </c>
      <c r="B27" s="78"/>
      <c r="C27" s="79"/>
      <c r="D27" s="80">
        <f>SUM(D5,D10,D14,D17,D19,D21,D25)</f>
        <v>1727399</v>
      </c>
      <c r="E27" s="80">
        <f aca="true" t="shared" si="9" ref="E27:M27">SUM(E5,E10,E14,E17,E19,E21,E25)</f>
        <v>758337</v>
      </c>
      <c r="F27" s="80">
        <f t="shared" si="9"/>
        <v>0</v>
      </c>
      <c r="G27" s="80">
        <f t="shared" si="9"/>
        <v>0</v>
      </c>
      <c r="H27" s="80">
        <f t="shared" si="9"/>
        <v>0</v>
      </c>
      <c r="I27" s="80">
        <f t="shared" si="9"/>
        <v>0</v>
      </c>
      <c r="J27" s="80">
        <f t="shared" si="9"/>
        <v>0</v>
      </c>
      <c r="K27" s="80">
        <f t="shared" si="9"/>
        <v>0</v>
      </c>
      <c r="L27" s="80">
        <f t="shared" si="9"/>
        <v>0</v>
      </c>
      <c r="M27" s="80">
        <f t="shared" si="9"/>
        <v>0</v>
      </c>
      <c r="N27" s="80">
        <f t="shared" si="1"/>
        <v>2485736</v>
      </c>
      <c r="O27" s="81">
        <f t="shared" si="2"/>
        <v>3597.302460202605</v>
      </c>
      <c r="P27" s="62"/>
      <c r="Q27" s="82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</row>
    <row r="28" spans="1:15" ht="15">
      <c r="A28" s="84"/>
      <c r="B28" s="85"/>
      <c r="C28" s="85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7"/>
    </row>
    <row r="29" spans="1:15" ht="15">
      <c r="A29" s="88"/>
      <c r="B29" s="89"/>
      <c r="C29" s="89"/>
      <c r="D29" s="90"/>
      <c r="E29" s="90"/>
      <c r="F29" s="90"/>
      <c r="G29" s="90"/>
      <c r="H29" s="90"/>
      <c r="I29" s="90"/>
      <c r="J29" s="90"/>
      <c r="K29" s="90"/>
      <c r="L29" s="117" t="s">
        <v>65</v>
      </c>
      <c r="M29" s="117"/>
      <c r="N29" s="117"/>
      <c r="O29" s="91">
        <v>691</v>
      </c>
    </row>
    <row r="30" spans="1:15" ht="15">
      <c r="A30" s="118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</row>
    <row r="31" spans="1:15" ht="15.75" customHeight="1" thickBot="1">
      <c r="A31" s="121" t="s">
        <v>48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3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495003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6">SUM(D5:M5)</f>
        <v>495003</v>
      </c>
      <c r="O5" s="32">
        <f aca="true" t="shared" si="2" ref="O5:O26">(N5/O$28)</f>
        <v>700.1456859971712</v>
      </c>
      <c r="P5" s="6"/>
    </row>
    <row r="6" spans="1:16" ht="15">
      <c r="A6" s="12"/>
      <c r="B6" s="44">
        <v>511</v>
      </c>
      <c r="C6" s="20" t="s">
        <v>19</v>
      </c>
      <c r="D6" s="46">
        <v>42140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42140</v>
      </c>
      <c r="O6" s="47">
        <f t="shared" si="2"/>
        <v>59.603960396039604</v>
      </c>
      <c r="P6" s="9"/>
    </row>
    <row r="7" spans="1:16" ht="15">
      <c r="A7" s="12"/>
      <c r="B7" s="44">
        <v>513</v>
      </c>
      <c r="C7" s="20" t="s">
        <v>20</v>
      </c>
      <c r="D7" s="46">
        <v>247803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247803</v>
      </c>
      <c r="O7" s="47">
        <f t="shared" si="2"/>
        <v>350.4992927864215</v>
      </c>
      <c r="P7" s="9"/>
    </row>
    <row r="8" spans="1:16" ht="15">
      <c r="A8" s="12"/>
      <c r="B8" s="44">
        <v>514</v>
      </c>
      <c r="C8" s="20" t="s">
        <v>21</v>
      </c>
      <c r="D8" s="46">
        <v>48000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48000</v>
      </c>
      <c r="O8" s="47">
        <f t="shared" si="2"/>
        <v>67.89250353606789</v>
      </c>
      <c r="P8" s="9"/>
    </row>
    <row r="9" spans="1:16" ht="15">
      <c r="A9" s="12"/>
      <c r="B9" s="44">
        <v>515</v>
      </c>
      <c r="C9" s="20" t="s">
        <v>22</v>
      </c>
      <c r="D9" s="46">
        <v>18517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18517</v>
      </c>
      <c r="O9" s="47">
        <f t="shared" si="2"/>
        <v>26.19094766619519</v>
      </c>
      <c r="P9" s="9"/>
    </row>
    <row r="10" spans="1:16" ht="15">
      <c r="A10" s="12"/>
      <c r="B10" s="44">
        <v>519</v>
      </c>
      <c r="C10" s="20" t="s">
        <v>23</v>
      </c>
      <c r="D10" s="46">
        <v>138543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138543</v>
      </c>
      <c r="O10" s="47">
        <f t="shared" si="2"/>
        <v>195.95898161244696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SUM(D12:D13)</f>
        <v>489482</v>
      </c>
      <c r="E11" s="31">
        <f t="shared" si="3"/>
        <v>11453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500935</v>
      </c>
      <c r="O11" s="43">
        <f t="shared" si="2"/>
        <v>708.5360678925035</v>
      </c>
      <c r="P11" s="10"/>
    </row>
    <row r="12" spans="1:16" ht="15">
      <c r="A12" s="12"/>
      <c r="B12" s="44">
        <v>521</v>
      </c>
      <c r="C12" s="20" t="s">
        <v>25</v>
      </c>
      <c r="D12" s="46">
        <v>316024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316024</v>
      </c>
      <c r="O12" s="47">
        <f t="shared" si="2"/>
        <v>446.992927864215</v>
      </c>
      <c r="P12" s="9"/>
    </row>
    <row r="13" spans="1:16" ht="15">
      <c r="A13" s="12"/>
      <c r="B13" s="44">
        <v>522</v>
      </c>
      <c r="C13" s="20" t="s">
        <v>26</v>
      </c>
      <c r="D13" s="46">
        <v>173458</v>
      </c>
      <c r="E13" s="46">
        <v>11453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184911</v>
      </c>
      <c r="O13" s="47">
        <f t="shared" si="2"/>
        <v>261.5431400282885</v>
      </c>
      <c r="P13" s="9"/>
    </row>
    <row r="14" spans="1:16" ht="15.75">
      <c r="A14" s="28" t="s">
        <v>28</v>
      </c>
      <c r="B14" s="29"/>
      <c r="C14" s="30"/>
      <c r="D14" s="31">
        <f aca="true" t="shared" si="4" ref="D14:M14">SUM(D15:D15)</f>
        <v>234751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234751</v>
      </c>
      <c r="O14" s="43">
        <f t="shared" si="2"/>
        <v>332.03818953323906</v>
      </c>
      <c r="P14" s="10"/>
    </row>
    <row r="15" spans="1:16" ht="15">
      <c r="A15" s="12"/>
      <c r="B15" s="44">
        <v>534</v>
      </c>
      <c r="C15" s="20" t="s">
        <v>29</v>
      </c>
      <c r="D15" s="46">
        <v>234751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234751</v>
      </c>
      <c r="O15" s="47">
        <f t="shared" si="2"/>
        <v>332.03818953323906</v>
      </c>
      <c r="P15" s="9"/>
    </row>
    <row r="16" spans="1:16" ht="15.75">
      <c r="A16" s="28" t="s">
        <v>31</v>
      </c>
      <c r="B16" s="29"/>
      <c r="C16" s="30"/>
      <c r="D16" s="31">
        <f aca="true" t="shared" si="5" ref="D16:M16">SUM(D17:D17)</f>
        <v>41482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41482</v>
      </c>
      <c r="O16" s="43">
        <f t="shared" si="2"/>
        <v>58.67326732673267</v>
      </c>
      <c r="P16" s="10"/>
    </row>
    <row r="17" spans="1:16" ht="15">
      <c r="A17" s="12"/>
      <c r="B17" s="44">
        <v>541</v>
      </c>
      <c r="C17" s="20" t="s">
        <v>32</v>
      </c>
      <c r="D17" s="46">
        <v>41482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41482</v>
      </c>
      <c r="O17" s="47">
        <f t="shared" si="2"/>
        <v>58.67326732673267</v>
      </c>
      <c r="P17" s="9"/>
    </row>
    <row r="18" spans="1:16" ht="15.75">
      <c r="A18" s="28" t="s">
        <v>33</v>
      </c>
      <c r="B18" s="29"/>
      <c r="C18" s="30"/>
      <c r="D18" s="31">
        <f aca="true" t="shared" si="6" ref="D18:M18">SUM(D19:D19)</f>
        <v>0</v>
      </c>
      <c r="E18" s="31">
        <f t="shared" si="6"/>
        <v>786489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786489</v>
      </c>
      <c r="O18" s="43">
        <f t="shared" si="2"/>
        <v>1112.4314002828855</v>
      </c>
      <c r="P18" s="10"/>
    </row>
    <row r="19" spans="1:16" ht="15">
      <c r="A19" s="13"/>
      <c r="B19" s="45">
        <v>552</v>
      </c>
      <c r="C19" s="21" t="s">
        <v>34</v>
      </c>
      <c r="D19" s="46">
        <v>0</v>
      </c>
      <c r="E19" s="46">
        <v>786489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786489</v>
      </c>
      <c r="O19" s="47">
        <f t="shared" si="2"/>
        <v>1112.4314002828855</v>
      </c>
      <c r="P19" s="9"/>
    </row>
    <row r="20" spans="1:16" ht="15.75">
      <c r="A20" s="28" t="s">
        <v>35</v>
      </c>
      <c r="B20" s="29"/>
      <c r="C20" s="30"/>
      <c r="D20" s="31">
        <f aca="true" t="shared" si="7" ref="D20:M20">SUM(D21:D23)</f>
        <v>710088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710088</v>
      </c>
      <c r="O20" s="43">
        <f t="shared" si="2"/>
        <v>1004.3677510608204</v>
      </c>
      <c r="P20" s="9"/>
    </row>
    <row r="21" spans="1:16" ht="15">
      <c r="A21" s="12"/>
      <c r="B21" s="44">
        <v>571</v>
      </c>
      <c r="C21" s="20" t="s">
        <v>36</v>
      </c>
      <c r="D21" s="46">
        <v>12339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12339</v>
      </c>
      <c r="O21" s="47">
        <f t="shared" si="2"/>
        <v>17.452616690240454</v>
      </c>
      <c r="P21" s="9"/>
    </row>
    <row r="22" spans="1:16" ht="15">
      <c r="A22" s="12"/>
      <c r="B22" s="44">
        <v>572</v>
      </c>
      <c r="C22" s="20" t="s">
        <v>37</v>
      </c>
      <c r="D22" s="46">
        <v>14124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14124</v>
      </c>
      <c r="O22" s="47">
        <f t="shared" si="2"/>
        <v>19.97736916548798</v>
      </c>
      <c r="P22" s="9"/>
    </row>
    <row r="23" spans="1:16" ht="15">
      <c r="A23" s="12"/>
      <c r="B23" s="44">
        <v>575</v>
      </c>
      <c r="C23" s="20" t="s">
        <v>38</v>
      </c>
      <c r="D23" s="46">
        <v>683625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683625</v>
      </c>
      <c r="O23" s="47">
        <f t="shared" si="2"/>
        <v>966.937765205092</v>
      </c>
      <c r="P23" s="9"/>
    </row>
    <row r="24" spans="1:16" ht="15.75">
      <c r="A24" s="28" t="s">
        <v>40</v>
      </c>
      <c r="B24" s="29"/>
      <c r="C24" s="30"/>
      <c r="D24" s="31">
        <f aca="true" t="shared" si="8" ref="D24:M24">SUM(D25:D25)</f>
        <v>38569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38569</v>
      </c>
      <c r="O24" s="43">
        <f t="shared" si="2"/>
        <v>54.55304101838755</v>
      </c>
      <c r="P24" s="9"/>
    </row>
    <row r="25" spans="1:16" ht="15.75" thickBot="1">
      <c r="A25" s="12"/>
      <c r="B25" s="44">
        <v>581</v>
      </c>
      <c r="C25" s="20" t="s">
        <v>39</v>
      </c>
      <c r="D25" s="46">
        <v>38569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38569</v>
      </c>
      <c r="O25" s="47">
        <f t="shared" si="2"/>
        <v>54.55304101838755</v>
      </c>
      <c r="P25" s="9"/>
    </row>
    <row r="26" spans="1:119" ht="16.5" thickBot="1">
      <c r="A26" s="14" t="s">
        <v>10</v>
      </c>
      <c r="B26" s="23"/>
      <c r="C26" s="22"/>
      <c r="D26" s="15">
        <f>SUM(D5,D11,D14,D16,D18,D20,D24)</f>
        <v>2009375</v>
      </c>
      <c r="E26" s="15">
        <f aca="true" t="shared" si="9" ref="E26:M26">SUM(E5,E11,E14,E16,E18,E20,E24)</f>
        <v>797942</v>
      </c>
      <c r="F26" s="15">
        <f t="shared" si="9"/>
        <v>0</v>
      </c>
      <c r="G26" s="15">
        <f t="shared" si="9"/>
        <v>0</v>
      </c>
      <c r="H26" s="15">
        <f t="shared" si="9"/>
        <v>0</v>
      </c>
      <c r="I26" s="15">
        <f t="shared" si="9"/>
        <v>0</v>
      </c>
      <c r="J26" s="15">
        <f t="shared" si="9"/>
        <v>0</v>
      </c>
      <c r="K26" s="15">
        <f t="shared" si="9"/>
        <v>0</v>
      </c>
      <c r="L26" s="15">
        <f t="shared" si="9"/>
        <v>0</v>
      </c>
      <c r="M26" s="15">
        <f t="shared" si="9"/>
        <v>0</v>
      </c>
      <c r="N26" s="15">
        <f t="shared" si="1"/>
        <v>2807317</v>
      </c>
      <c r="O26" s="37">
        <f t="shared" si="2"/>
        <v>3970.74540311174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52</v>
      </c>
      <c r="M28" s="93"/>
      <c r="N28" s="93"/>
      <c r="O28" s="41">
        <v>707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2022-06-29T20:00:42Z</cp:lastPrinted>
  <dcterms:created xsi:type="dcterms:W3CDTF">2000-08-31T21:26:31Z</dcterms:created>
  <dcterms:modified xsi:type="dcterms:W3CDTF">2022-06-29T20:00:45Z</dcterms:modified>
  <cp:category/>
  <cp:version/>
  <cp:contentType/>
  <cp:contentStatus/>
</cp:coreProperties>
</file>