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'2007'!$A$1:$O$31</definedName>
    <definedName name="_xlnm.Print_Area" localSheetId="14">'2008'!$A$1:$O$33</definedName>
    <definedName name="_xlnm.Print_Area" localSheetId="13">'2009'!$A$1:$O$32</definedName>
    <definedName name="_xlnm.Print_Area" localSheetId="12">'2010'!$A$1:$O$32</definedName>
    <definedName name="_xlnm.Print_Area" localSheetId="11">'2011'!$A$1:$O$31</definedName>
    <definedName name="_xlnm.Print_Area" localSheetId="10">'2012'!$A$1:$O$30</definedName>
    <definedName name="_xlnm.Print_Area" localSheetId="9">'2013'!$A$1:$O$30</definedName>
    <definedName name="_xlnm.Print_Area" localSheetId="8">'2014'!$A$1:$O$31</definedName>
    <definedName name="_xlnm.Print_Area" localSheetId="7">'2015'!$A$1:$O$33</definedName>
    <definedName name="_xlnm.Print_Area" localSheetId="6">'2016'!$A$1:$O$36</definedName>
    <definedName name="_xlnm.Print_Area" localSheetId="5">'2017'!$A$1:$O$36</definedName>
    <definedName name="_xlnm.Print_Area" localSheetId="4">'2018'!$A$1:$O$37</definedName>
    <definedName name="_xlnm.Print_Area" localSheetId="3">'2019'!$A$1:$O$38</definedName>
    <definedName name="_xlnm.Print_Area" localSheetId="2">'2020'!$A$1:$O$37</definedName>
    <definedName name="_xlnm.Print_Area" localSheetId="1">'2021'!$A$1:$P$38</definedName>
    <definedName name="_xlnm.Print_Area" localSheetId="0">'2022'!$A$1:$P$38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4" i="48" l="1"/>
  <c r="F34" i="48"/>
  <c r="G34" i="48"/>
  <c r="H34" i="48"/>
  <c r="I34" i="48"/>
  <c r="J34" i="48"/>
  <c r="K34" i="48"/>
  <c r="L34" i="48"/>
  <c r="M34" i="48"/>
  <c r="N34" i="48"/>
  <c r="D34" i="48"/>
  <c r="O33" i="48" l="1"/>
  <c r="P33" i="48" s="1"/>
  <c r="N32" i="48"/>
  <c r="M32" i="48"/>
  <c r="L32" i="48"/>
  <c r="K32" i="48"/>
  <c r="J32" i="48"/>
  <c r="I32" i="48"/>
  <c r="H32" i="48"/>
  <c r="G32" i="48"/>
  <c r="F32" i="48"/>
  <c r="E32" i="48"/>
  <c r="D32" i="48"/>
  <c r="O31" i="48"/>
  <c r="P31" i="48" s="1"/>
  <c r="O30" i="48"/>
  <c r="P30" i="48" s="1"/>
  <c r="O29" i="48"/>
  <c r="P29" i="48" s="1"/>
  <c r="O28" i="48"/>
  <c r="P28" i="48" s="1"/>
  <c r="O27" i="48"/>
  <c r="P27" i="48" s="1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N21" i="48"/>
  <c r="M21" i="48"/>
  <c r="L21" i="48"/>
  <c r="K21" i="48"/>
  <c r="J21" i="48"/>
  <c r="I21" i="48"/>
  <c r="H21" i="48"/>
  <c r="G21" i="48"/>
  <c r="F21" i="48"/>
  <c r="E21" i="48"/>
  <c r="D21" i="48"/>
  <c r="O20" i="48"/>
  <c r="P20" i="48" s="1"/>
  <c r="O19" i="48"/>
  <c r="P19" i="48" s="1"/>
  <c r="O18" i="48"/>
  <c r="P18" i="48" s="1"/>
  <c r="N17" i="48"/>
  <c r="M17" i="48"/>
  <c r="L17" i="48"/>
  <c r="K17" i="48"/>
  <c r="J17" i="48"/>
  <c r="I17" i="48"/>
  <c r="H17" i="48"/>
  <c r="G17" i="48"/>
  <c r="F17" i="48"/>
  <c r="E17" i="48"/>
  <c r="D17" i="48"/>
  <c r="O16" i="48"/>
  <c r="P16" i="48" s="1"/>
  <c r="O15" i="48"/>
  <c r="P15" i="48" s="1"/>
  <c r="O14" i="48"/>
  <c r="P14" i="48" s="1"/>
  <c r="O13" i="48"/>
  <c r="P13" i="48" s="1"/>
  <c r="O12" i="48"/>
  <c r="P12" i="48" s="1"/>
  <c r="N11" i="48"/>
  <c r="M11" i="48"/>
  <c r="L11" i="48"/>
  <c r="K11" i="48"/>
  <c r="J11" i="48"/>
  <c r="I11" i="48"/>
  <c r="H11" i="48"/>
  <c r="G11" i="48"/>
  <c r="F11" i="48"/>
  <c r="E11" i="48"/>
  <c r="D11" i="48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2" i="48" l="1"/>
  <c r="P32" i="48" s="1"/>
  <c r="O23" i="48"/>
  <c r="P23" i="48" s="1"/>
  <c r="O21" i="48"/>
  <c r="P21" i="48" s="1"/>
  <c r="O17" i="48"/>
  <c r="P17" i="48" s="1"/>
  <c r="O11" i="48"/>
  <c r="P11" i="48" s="1"/>
  <c r="O5" i="48"/>
  <c r="P5" i="48" s="1"/>
  <c r="F34" i="47"/>
  <c r="I34" i="47"/>
  <c r="O33" i="47"/>
  <c r="P33" i="47"/>
  <c r="N32" i="47"/>
  <c r="M32" i="47"/>
  <c r="L32" i="47"/>
  <c r="K32" i="47"/>
  <c r="O32" i="47" s="1"/>
  <c r="P32" i="47" s="1"/>
  <c r="J32" i="47"/>
  <c r="I32" i="47"/>
  <c r="H32" i="47"/>
  <c r="G32" i="47"/>
  <c r="F32" i="47"/>
  <c r="E32" i="47"/>
  <c r="D32" i="47"/>
  <c r="O31" i="47"/>
  <c r="P31" i="47"/>
  <c r="O30" i="47"/>
  <c r="P30" i="47" s="1"/>
  <c r="O29" i="47"/>
  <c r="P29" i="47" s="1"/>
  <c r="O28" i="47"/>
  <c r="P28" i="47" s="1"/>
  <c r="O27" i="47"/>
  <c r="P27" i="47" s="1"/>
  <c r="O26" i="47"/>
  <c r="P26" i="47" s="1"/>
  <c r="N25" i="47"/>
  <c r="M25" i="47"/>
  <c r="O25" i="47" s="1"/>
  <c r="P25" i="47" s="1"/>
  <c r="L25" i="47"/>
  <c r="K25" i="47"/>
  <c r="J25" i="47"/>
  <c r="I25" i="47"/>
  <c r="H25" i="47"/>
  <c r="G25" i="47"/>
  <c r="F25" i="47"/>
  <c r="E25" i="47"/>
  <c r="D25" i="47"/>
  <c r="O24" i="47"/>
  <c r="P24" i="47"/>
  <c r="N23" i="47"/>
  <c r="M23" i="47"/>
  <c r="L23" i="47"/>
  <c r="K23" i="47"/>
  <c r="O23" i="47" s="1"/>
  <c r="P23" i="47" s="1"/>
  <c r="J23" i="47"/>
  <c r="I23" i="47"/>
  <c r="H23" i="47"/>
  <c r="G23" i="47"/>
  <c r="F23" i="47"/>
  <c r="E23" i="47"/>
  <c r="D23" i="47"/>
  <c r="O22" i="47"/>
  <c r="P22" i="47"/>
  <c r="N21" i="47"/>
  <c r="M21" i="47"/>
  <c r="L21" i="47"/>
  <c r="O21" i="47" s="1"/>
  <c r="P21" i="47" s="1"/>
  <c r="K21" i="47"/>
  <c r="J21" i="47"/>
  <c r="I21" i="47"/>
  <c r="H21" i="47"/>
  <c r="G21" i="47"/>
  <c r="F21" i="47"/>
  <c r="E21" i="47"/>
  <c r="D21" i="47"/>
  <c r="O20" i="47"/>
  <c r="P20" i="47" s="1"/>
  <c r="O19" i="47"/>
  <c r="P19" i="47"/>
  <c r="O18" i="47"/>
  <c r="P18" i="47" s="1"/>
  <c r="N17" i="47"/>
  <c r="M17" i="47"/>
  <c r="L17" i="47"/>
  <c r="K17" i="47"/>
  <c r="J17" i="47"/>
  <c r="I17" i="47"/>
  <c r="H17" i="47"/>
  <c r="G17" i="47"/>
  <c r="G34" i="47" s="1"/>
  <c r="F17" i="47"/>
  <c r="E17" i="47"/>
  <c r="D17" i="47"/>
  <c r="O16" i="47"/>
  <c r="P16" i="47" s="1"/>
  <c r="O15" i="47"/>
  <c r="P15" i="47" s="1"/>
  <c r="O14" i="47"/>
  <c r="P14" i="47" s="1"/>
  <c r="O13" i="47"/>
  <c r="P13" i="47"/>
  <c r="O12" i="47"/>
  <c r="P12" i="47" s="1"/>
  <c r="N11" i="47"/>
  <c r="M11" i="47"/>
  <c r="L11" i="47"/>
  <c r="K11" i="47"/>
  <c r="J11" i="47"/>
  <c r="I11" i="47"/>
  <c r="H11" i="47"/>
  <c r="H34" i="47" s="1"/>
  <c r="G11" i="47"/>
  <c r="F11" i="47"/>
  <c r="E11" i="47"/>
  <c r="E34" i="47" s="1"/>
  <c r="D11" i="47"/>
  <c r="D34" i="47" s="1"/>
  <c r="O10" i="47"/>
  <c r="P10" i="47"/>
  <c r="O9" i="47"/>
  <c r="P9" i="47" s="1"/>
  <c r="O8" i="47"/>
  <c r="P8" i="47"/>
  <c r="O7" i="47"/>
  <c r="P7" i="47"/>
  <c r="O6" i="47"/>
  <c r="P6" i="47"/>
  <c r="N5" i="47"/>
  <c r="N34" i="47" s="1"/>
  <c r="M5" i="47"/>
  <c r="M34" i="47" s="1"/>
  <c r="L5" i="47"/>
  <c r="L34" i="47" s="1"/>
  <c r="K5" i="47"/>
  <c r="K34" i="47" s="1"/>
  <c r="J5" i="47"/>
  <c r="J34" i="47" s="1"/>
  <c r="I5" i="47"/>
  <c r="H5" i="47"/>
  <c r="G5" i="47"/>
  <c r="F5" i="47"/>
  <c r="E5" i="47"/>
  <c r="D5" i="47"/>
  <c r="F33" i="46"/>
  <c r="N32" i="46"/>
  <c r="O32" i="46" s="1"/>
  <c r="M31" i="46"/>
  <c r="L31" i="46"/>
  <c r="K31" i="46"/>
  <c r="J31" i="46"/>
  <c r="I31" i="46"/>
  <c r="H31" i="46"/>
  <c r="G31" i="46"/>
  <c r="F31" i="46"/>
  <c r="E31" i="46"/>
  <c r="D31" i="46"/>
  <c r="N30" i="46"/>
  <c r="O30" i="46" s="1"/>
  <c r="N29" i="46"/>
  <c r="O29" i="46"/>
  <c r="N28" i="46"/>
  <c r="O28" i="46" s="1"/>
  <c r="N27" i="46"/>
  <c r="O27" i="46" s="1"/>
  <c r="N26" i="46"/>
  <c r="O26" i="46" s="1"/>
  <c r="N25" i="46"/>
  <c r="O25" i="46" s="1"/>
  <c r="M24" i="46"/>
  <c r="L24" i="46"/>
  <c r="K24" i="46"/>
  <c r="J24" i="46"/>
  <c r="I24" i="46"/>
  <c r="H24" i="46"/>
  <c r="G24" i="46"/>
  <c r="N24" i="46" s="1"/>
  <c r="O24" i="46" s="1"/>
  <c r="F24" i="46"/>
  <c r="E24" i="46"/>
  <c r="D24" i="46"/>
  <c r="N23" i="46"/>
  <c r="O23" i="46" s="1"/>
  <c r="M22" i="46"/>
  <c r="L22" i="46"/>
  <c r="K22" i="46"/>
  <c r="J22" i="46"/>
  <c r="I22" i="46"/>
  <c r="H22" i="46"/>
  <c r="G22" i="46"/>
  <c r="N22" i="46" s="1"/>
  <c r="O22" i="46" s="1"/>
  <c r="F22" i="46"/>
  <c r="E22" i="46"/>
  <c r="D22" i="46"/>
  <c r="N21" i="46"/>
  <c r="O21" i="46" s="1"/>
  <c r="M20" i="46"/>
  <c r="L20" i="46"/>
  <c r="K20" i="46"/>
  <c r="J20" i="46"/>
  <c r="J33" i="46" s="1"/>
  <c r="I20" i="46"/>
  <c r="H20" i="46"/>
  <c r="G20" i="46"/>
  <c r="F20" i="46"/>
  <c r="E20" i="46"/>
  <c r="D20" i="46"/>
  <c r="N19" i="46"/>
  <c r="O19" i="46" s="1"/>
  <c r="N18" i="46"/>
  <c r="O18" i="46" s="1"/>
  <c r="M17" i="46"/>
  <c r="L17" i="46"/>
  <c r="K17" i="46"/>
  <c r="J17" i="46"/>
  <c r="I17" i="46"/>
  <c r="I33" i="46" s="1"/>
  <c r="H17" i="46"/>
  <c r="G17" i="46"/>
  <c r="F17" i="46"/>
  <c r="E17" i="46"/>
  <c r="D17" i="46"/>
  <c r="N16" i="46"/>
  <c r="O16" i="46" s="1"/>
  <c r="N15" i="46"/>
  <c r="O15" i="46"/>
  <c r="N14" i="46"/>
  <c r="O14" i="46" s="1"/>
  <c r="N13" i="46"/>
  <c r="O13" i="46" s="1"/>
  <c r="N12" i="46"/>
  <c r="O12" i="46" s="1"/>
  <c r="M11" i="46"/>
  <c r="L11" i="46"/>
  <c r="K11" i="46"/>
  <c r="J11" i="46"/>
  <c r="I11" i="46"/>
  <c r="H11" i="46"/>
  <c r="N11" i="46" s="1"/>
  <c r="O11" i="46" s="1"/>
  <c r="G11" i="46"/>
  <c r="G33" i="46" s="1"/>
  <c r="F11" i="46"/>
  <c r="E11" i="46"/>
  <c r="D11" i="46"/>
  <c r="N10" i="46"/>
  <c r="O10" i="46" s="1"/>
  <c r="N9" i="46"/>
  <c r="O9" i="46" s="1"/>
  <c r="N8" i="46"/>
  <c r="O8" i="46" s="1"/>
  <c r="N7" i="46"/>
  <c r="O7" i="46"/>
  <c r="N6" i="46"/>
  <c r="O6" i="46" s="1"/>
  <c r="M5" i="46"/>
  <c r="M33" i="46" s="1"/>
  <c r="L5" i="46"/>
  <c r="L33" i="46" s="1"/>
  <c r="K5" i="46"/>
  <c r="K33" i="46" s="1"/>
  <c r="J5" i="46"/>
  <c r="I5" i="46"/>
  <c r="H5" i="46"/>
  <c r="H33" i="46" s="1"/>
  <c r="G5" i="46"/>
  <c r="F5" i="46"/>
  <c r="E5" i="46"/>
  <c r="E33" i="46" s="1"/>
  <c r="D5" i="46"/>
  <c r="N5" i="46" s="1"/>
  <c r="O5" i="46" s="1"/>
  <c r="G34" i="45"/>
  <c r="N33" i="45"/>
  <c r="O33" i="45"/>
  <c r="M32" i="45"/>
  <c r="L32" i="45"/>
  <c r="K32" i="45"/>
  <c r="N32" i="45" s="1"/>
  <c r="O32" i="45" s="1"/>
  <c r="J32" i="45"/>
  <c r="I32" i="45"/>
  <c r="H32" i="45"/>
  <c r="G32" i="45"/>
  <c r="F32" i="45"/>
  <c r="E32" i="45"/>
  <c r="D32" i="45"/>
  <c r="N31" i="45"/>
  <c r="O31" i="45"/>
  <c r="N30" i="45"/>
  <c r="O30" i="45" s="1"/>
  <c r="N29" i="45"/>
  <c r="O29" i="45" s="1"/>
  <c r="N28" i="45"/>
  <c r="O28" i="45" s="1"/>
  <c r="N27" i="45"/>
  <c r="O27" i="45" s="1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M23" i="45"/>
  <c r="L23" i="45"/>
  <c r="K23" i="45"/>
  <c r="J23" i="45"/>
  <c r="I23" i="45"/>
  <c r="N23" i="45" s="1"/>
  <c r="O23" i="45" s="1"/>
  <c r="H23" i="45"/>
  <c r="G23" i="45"/>
  <c r="F23" i="45"/>
  <c r="E23" i="45"/>
  <c r="D23" i="45"/>
  <c r="N22" i="45"/>
  <c r="O22" i="45" s="1"/>
  <c r="M21" i="45"/>
  <c r="L21" i="45"/>
  <c r="N21" i="45" s="1"/>
  <c r="O21" i="45" s="1"/>
  <c r="K21" i="45"/>
  <c r="J21" i="45"/>
  <c r="I21" i="45"/>
  <c r="H21" i="45"/>
  <c r="G21" i="45"/>
  <c r="F21" i="45"/>
  <c r="E21" i="45"/>
  <c r="D21" i="45"/>
  <c r="N20" i="45"/>
  <c r="O20" i="45" s="1"/>
  <c r="N19" i="45"/>
  <c r="O19" i="45"/>
  <c r="N18" i="45"/>
  <c r="O18" i="45" s="1"/>
  <c r="M17" i="45"/>
  <c r="L17" i="45"/>
  <c r="K17" i="45"/>
  <c r="J17" i="45"/>
  <c r="I17" i="45"/>
  <c r="H17" i="45"/>
  <c r="G17" i="45"/>
  <c r="F17" i="45"/>
  <c r="E17" i="45"/>
  <c r="D17" i="45"/>
  <c r="N17" i="45" s="1"/>
  <c r="O17" i="45" s="1"/>
  <c r="N16" i="45"/>
  <c r="O16" i="45" s="1"/>
  <c r="N15" i="45"/>
  <c r="O15" i="45" s="1"/>
  <c r="N14" i="45"/>
  <c r="O14" i="45" s="1"/>
  <c r="N13" i="45"/>
  <c r="O13" i="45" s="1"/>
  <c r="N12" i="45"/>
  <c r="O12" i="45" s="1"/>
  <c r="M11" i="45"/>
  <c r="L11" i="45"/>
  <c r="K11" i="45"/>
  <c r="K34" i="45" s="1"/>
  <c r="J11" i="45"/>
  <c r="I11" i="45"/>
  <c r="N11" i="45" s="1"/>
  <c r="O11" i="45" s="1"/>
  <c r="H11" i="45"/>
  <c r="G11" i="45"/>
  <c r="F11" i="45"/>
  <c r="E11" i="45"/>
  <c r="D11" i="45"/>
  <c r="N10" i="45"/>
  <c r="O10" i="45" s="1"/>
  <c r="N9" i="45"/>
  <c r="O9" i="45"/>
  <c r="N8" i="45"/>
  <c r="O8" i="45" s="1"/>
  <c r="N7" i="45"/>
  <c r="O7" i="45" s="1"/>
  <c r="N6" i="45"/>
  <c r="O6" i="45" s="1"/>
  <c r="M5" i="45"/>
  <c r="M34" i="45" s="1"/>
  <c r="L5" i="45"/>
  <c r="L34" i="45" s="1"/>
  <c r="K5" i="45"/>
  <c r="J5" i="45"/>
  <c r="J34" i="45" s="1"/>
  <c r="I5" i="45"/>
  <c r="I34" i="45" s="1"/>
  <c r="H5" i="45"/>
  <c r="H34" i="45" s="1"/>
  <c r="G5" i="45"/>
  <c r="F5" i="45"/>
  <c r="F34" i="45" s="1"/>
  <c r="E5" i="45"/>
  <c r="E34" i="45" s="1"/>
  <c r="D5" i="45"/>
  <c r="D34" i="45" s="1"/>
  <c r="L33" i="44"/>
  <c r="N32" i="44"/>
  <c r="O32" i="44" s="1"/>
  <c r="M31" i="44"/>
  <c r="L31" i="44"/>
  <c r="K31" i="44"/>
  <c r="J31" i="44"/>
  <c r="I31" i="44"/>
  <c r="H31" i="44"/>
  <c r="G31" i="44"/>
  <c r="F31" i="44"/>
  <c r="N31" i="44" s="1"/>
  <c r="O31" i="44" s="1"/>
  <c r="E31" i="44"/>
  <c r="D31" i="44"/>
  <c r="N30" i="44"/>
  <c r="O30" i="44" s="1"/>
  <c r="N29" i="44"/>
  <c r="O29" i="44" s="1"/>
  <c r="N28" i="44"/>
  <c r="O28" i="44" s="1"/>
  <c r="N27" i="44"/>
  <c r="O27" i="44" s="1"/>
  <c r="N26" i="44"/>
  <c r="O26" i="44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4" i="44" s="1"/>
  <c r="O24" i="44" s="1"/>
  <c r="N23" i="44"/>
  <c r="O23" i="44" s="1"/>
  <c r="M22" i="44"/>
  <c r="L22" i="44"/>
  <c r="K22" i="44"/>
  <c r="J22" i="44"/>
  <c r="I22" i="44"/>
  <c r="H22" i="44"/>
  <c r="G22" i="44"/>
  <c r="F22" i="44"/>
  <c r="E22" i="44"/>
  <c r="D22" i="44"/>
  <c r="N22" i="44" s="1"/>
  <c r="O22" i="44" s="1"/>
  <c r="N21" i="44"/>
  <c r="O21" i="44" s="1"/>
  <c r="M20" i="44"/>
  <c r="L20" i="44"/>
  <c r="K20" i="44"/>
  <c r="J20" i="44"/>
  <c r="I20" i="44"/>
  <c r="H20" i="44"/>
  <c r="G20" i="44"/>
  <c r="F20" i="44"/>
  <c r="E20" i="44"/>
  <c r="D20" i="44"/>
  <c r="N20" i="44" s="1"/>
  <c r="O20" i="44" s="1"/>
  <c r="N19" i="44"/>
  <c r="O19" i="44" s="1"/>
  <c r="N18" i="44"/>
  <c r="O18" i="44" s="1"/>
  <c r="M17" i="44"/>
  <c r="L17" i="44"/>
  <c r="K17" i="44"/>
  <c r="J17" i="44"/>
  <c r="I17" i="44"/>
  <c r="H17" i="44"/>
  <c r="G17" i="44"/>
  <c r="F17" i="44"/>
  <c r="N17" i="44" s="1"/>
  <c r="O17" i="44" s="1"/>
  <c r="E17" i="44"/>
  <c r="D17" i="44"/>
  <c r="N16" i="44"/>
  <c r="O16" i="44" s="1"/>
  <c r="N15" i="44"/>
  <c r="O15" i="44" s="1"/>
  <c r="N14" i="44"/>
  <c r="O14" i="44" s="1"/>
  <c r="N13" i="44"/>
  <c r="O13" i="44" s="1"/>
  <c r="N12" i="44"/>
  <c r="O12" i="44"/>
  <c r="M11" i="44"/>
  <c r="M33" i="44" s="1"/>
  <c r="L11" i="44"/>
  <c r="K11" i="44"/>
  <c r="J11" i="44"/>
  <c r="I11" i="44"/>
  <c r="H11" i="44"/>
  <c r="G11" i="44"/>
  <c r="F11" i="44"/>
  <c r="E11" i="44"/>
  <c r="D11" i="44"/>
  <c r="N10" i="44"/>
  <c r="O10" i="44"/>
  <c r="N9" i="44"/>
  <c r="O9" i="44" s="1"/>
  <c r="N8" i="44"/>
  <c r="O8" i="44" s="1"/>
  <c r="N7" i="44"/>
  <c r="O7" i="44" s="1"/>
  <c r="N6" i="44"/>
  <c r="O6" i="44" s="1"/>
  <c r="M5" i="44"/>
  <c r="L5" i="44"/>
  <c r="K5" i="44"/>
  <c r="K33" i="44" s="1"/>
  <c r="J5" i="44"/>
  <c r="J33" i="44" s="1"/>
  <c r="I5" i="44"/>
  <c r="I33" i="44" s="1"/>
  <c r="H5" i="44"/>
  <c r="H33" i="44" s="1"/>
  <c r="G5" i="44"/>
  <c r="N5" i="44" s="1"/>
  <c r="O5" i="44" s="1"/>
  <c r="F5" i="44"/>
  <c r="F33" i="44" s="1"/>
  <c r="E5" i="44"/>
  <c r="E33" i="44" s="1"/>
  <c r="D5" i="44"/>
  <c r="D33" i="44" s="1"/>
  <c r="N31" i="43"/>
  <c r="O31" i="43" s="1"/>
  <c r="M30" i="43"/>
  <c r="L30" i="43"/>
  <c r="K30" i="43"/>
  <c r="J30" i="43"/>
  <c r="I30" i="43"/>
  <c r="H30" i="43"/>
  <c r="G30" i="43"/>
  <c r="F30" i="43"/>
  <c r="E30" i="43"/>
  <c r="D30" i="43"/>
  <c r="N29" i="43"/>
  <c r="O29" i="43" s="1"/>
  <c r="N28" i="43"/>
  <c r="O28" i="43" s="1"/>
  <c r="N27" i="43"/>
  <c r="O27" i="43" s="1"/>
  <c r="N26" i="43"/>
  <c r="O26" i="43"/>
  <c r="N25" i="43"/>
  <c r="O25" i="43" s="1"/>
  <c r="N24" i="43"/>
  <c r="O24" i="43" s="1"/>
  <c r="M23" i="43"/>
  <c r="L23" i="43"/>
  <c r="K23" i="43"/>
  <c r="J23" i="43"/>
  <c r="I23" i="43"/>
  <c r="H23" i="43"/>
  <c r="G23" i="43"/>
  <c r="F23" i="43"/>
  <c r="N23" i="43" s="1"/>
  <c r="O23" i="43" s="1"/>
  <c r="E23" i="43"/>
  <c r="D23" i="43"/>
  <c r="N22" i="43"/>
  <c r="O22" i="43" s="1"/>
  <c r="M21" i="43"/>
  <c r="L21" i="43"/>
  <c r="K21" i="43"/>
  <c r="J21" i="43"/>
  <c r="I21" i="43"/>
  <c r="H21" i="43"/>
  <c r="G21" i="43"/>
  <c r="F21" i="43"/>
  <c r="N21" i="43" s="1"/>
  <c r="O21" i="43" s="1"/>
  <c r="E21" i="43"/>
  <c r="D21" i="43"/>
  <c r="N20" i="43"/>
  <c r="O20" i="43" s="1"/>
  <c r="M19" i="43"/>
  <c r="L19" i="43"/>
  <c r="K19" i="43"/>
  <c r="J19" i="43"/>
  <c r="I19" i="43"/>
  <c r="H19" i="43"/>
  <c r="G19" i="43"/>
  <c r="F19" i="43"/>
  <c r="N19" i="43" s="1"/>
  <c r="O19" i="43" s="1"/>
  <c r="E19" i="43"/>
  <c r="D19" i="43"/>
  <c r="N18" i="43"/>
  <c r="O18" i="43" s="1"/>
  <c r="N17" i="43"/>
  <c r="O17" i="43" s="1"/>
  <c r="M16" i="43"/>
  <c r="L16" i="43"/>
  <c r="K16" i="43"/>
  <c r="J16" i="43"/>
  <c r="I16" i="43"/>
  <c r="I32" i="43" s="1"/>
  <c r="H16" i="43"/>
  <c r="G16" i="43"/>
  <c r="F16" i="43"/>
  <c r="E16" i="43"/>
  <c r="N16" i="43" s="1"/>
  <c r="O16" i="43" s="1"/>
  <c r="D16" i="43"/>
  <c r="N15" i="43"/>
  <c r="O15" i="43" s="1"/>
  <c r="N14" i="43"/>
  <c r="O14" i="43" s="1"/>
  <c r="N13" i="43"/>
  <c r="O13" i="43" s="1"/>
  <c r="N12" i="43"/>
  <c r="O12" i="43"/>
  <c r="N11" i="43"/>
  <c r="O11" i="43" s="1"/>
  <c r="M10" i="43"/>
  <c r="M32" i="43" s="1"/>
  <c r="L10" i="43"/>
  <c r="K10" i="43"/>
  <c r="J10" i="43"/>
  <c r="I10" i="43"/>
  <c r="H10" i="43"/>
  <c r="G10" i="43"/>
  <c r="F10" i="43"/>
  <c r="E10" i="43"/>
  <c r="D10" i="43"/>
  <c r="D32" i="43" s="1"/>
  <c r="N9" i="43"/>
  <c r="O9" i="43" s="1"/>
  <c r="N8" i="43"/>
  <c r="O8" i="43" s="1"/>
  <c r="N7" i="43"/>
  <c r="O7" i="43" s="1"/>
  <c r="N6" i="43"/>
  <c r="O6" i="43" s="1"/>
  <c r="M5" i="43"/>
  <c r="L5" i="43"/>
  <c r="L32" i="43" s="1"/>
  <c r="K5" i="43"/>
  <c r="K32" i="43" s="1"/>
  <c r="J5" i="43"/>
  <c r="J32" i="43" s="1"/>
  <c r="I5" i="43"/>
  <c r="H5" i="43"/>
  <c r="H32" i="43" s="1"/>
  <c r="G5" i="43"/>
  <c r="N5" i="43" s="1"/>
  <c r="O5" i="43" s="1"/>
  <c r="F5" i="43"/>
  <c r="F32" i="43" s="1"/>
  <c r="E5" i="43"/>
  <c r="E32" i="43" s="1"/>
  <c r="D5" i="43"/>
  <c r="J32" i="42"/>
  <c r="M32" i="42"/>
  <c r="N31" i="42"/>
  <c r="O31" i="42" s="1"/>
  <c r="M30" i="42"/>
  <c r="L30" i="42"/>
  <c r="K30" i="42"/>
  <c r="J30" i="42"/>
  <c r="I30" i="42"/>
  <c r="H30" i="42"/>
  <c r="G30" i="42"/>
  <c r="F30" i="42"/>
  <c r="E30" i="42"/>
  <c r="D30" i="42"/>
  <c r="N29" i="42"/>
  <c r="O29" i="42" s="1"/>
  <c r="N28" i="42"/>
  <c r="O28" i="42" s="1"/>
  <c r="N27" i="42"/>
  <c r="O27" i="42" s="1"/>
  <c r="N26" i="42"/>
  <c r="O26" i="42"/>
  <c r="N25" i="42"/>
  <c r="O25" i="42" s="1"/>
  <c r="N24" i="42"/>
  <c r="O24" i="42" s="1"/>
  <c r="M23" i="42"/>
  <c r="L23" i="42"/>
  <c r="K23" i="42"/>
  <c r="J23" i="42"/>
  <c r="I23" i="42"/>
  <c r="H23" i="42"/>
  <c r="G23" i="42"/>
  <c r="F23" i="42"/>
  <c r="N23" i="42" s="1"/>
  <c r="O23" i="42" s="1"/>
  <c r="E23" i="42"/>
  <c r="D23" i="42"/>
  <c r="N22" i="42"/>
  <c r="O22" i="42" s="1"/>
  <c r="M21" i="42"/>
  <c r="L21" i="42"/>
  <c r="K21" i="42"/>
  <c r="J21" i="42"/>
  <c r="I21" i="42"/>
  <c r="H21" i="42"/>
  <c r="G21" i="42"/>
  <c r="F21" i="42"/>
  <c r="N21" i="42" s="1"/>
  <c r="O21" i="42" s="1"/>
  <c r="E21" i="42"/>
  <c r="D21" i="42"/>
  <c r="N20" i="42"/>
  <c r="O20" i="42" s="1"/>
  <c r="M19" i="42"/>
  <c r="L19" i="42"/>
  <c r="K19" i="42"/>
  <c r="J19" i="42"/>
  <c r="I19" i="42"/>
  <c r="H19" i="42"/>
  <c r="G19" i="42"/>
  <c r="F19" i="42"/>
  <c r="N19" i="42" s="1"/>
  <c r="O19" i="42" s="1"/>
  <c r="E19" i="42"/>
  <c r="D19" i="42"/>
  <c r="N18" i="42"/>
  <c r="O18" i="42" s="1"/>
  <c r="N17" i="42"/>
  <c r="O17" i="42" s="1"/>
  <c r="M16" i="42"/>
  <c r="L16" i="42"/>
  <c r="K16" i="42"/>
  <c r="J16" i="42"/>
  <c r="I16" i="42"/>
  <c r="I32" i="42" s="1"/>
  <c r="H16" i="42"/>
  <c r="G16" i="42"/>
  <c r="F16" i="42"/>
  <c r="E16" i="42"/>
  <c r="N16" i="42" s="1"/>
  <c r="O16" i="42" s="1"/>
  <c r="D16" i="42"/>
  <c r="N15" i="42"/>
  <c r="O15" i="42" s="1"/>
  <c r="N14" i="42"/>
  <c r="O14" i="42" s="1"/>
  <c r="N13" i="42"/>
  <c r="O13" i="42" s="1"/>
  <c r="N12" i="42"/>
  <c r="O12" i="42"/>
  <c r="N11" i="42"/>
  <c r="O11" i="42" s="1"/>
  <c r="M10" i="42"/>
  <c r="L10" i="42"/>
  <c r="K10" i="42"/>
  <c r="J10" i="42"/>
  <c r="I10" i="42"/>
  <c r="H10" i="42"/>
  <c r="G10" i="42"/>
  <c r="F10" i="42"/>
  <c r="E10" i="42"/>
  <c r="D10" i="42"/>
  <c r="D32" i="42" s="1"/>
  <c r="N9" i="42"/>
  <c r="O9" i="42" s="1"/>
  <c r="N8" i="42"/>
  <c r="O8" i="42" s="1"/>
  <c r="N7" i="42"/>
  <c r="O7" i="42" s="1"/>
  <c r="N6" i="42"/>
  <c r="O6" i="42" s="1"/>
  <c r="M5" i="42"/>
  <c r="L5" i="42"/>
  <c r="L32" i="42" s="1"/>
  <c r="K5" i="42"/>
  <c r="K32" i="42" s="1"/>
  <c r="J5" i="42"/>
  <c r="I5" i="42"/>
  <c r="H5" i="42"/>
  <c r="H32" i="42" s="1"/>
  <c r="G5" i="42"/>
  <c r="N5" i="42" s="1"/>
  <c r="O5" i="42" s="1"/>
  <c r="F5" i="42"/>
  <c r="F32" i="42" s="1"/>
  <c r="E5" i="42"/>
  <c r="E32" i="42" s="1"/>
  <c r="D5" i="42"/>
  <c r="J27" i="41"/>
  <c r="N26" i="41"/>
  <c r="O26" i="41" s="1"/>
  <c r="M25" i="41"/>
  <c r="L25" i="41"/>
  <c r="K25" i="41"/>
  <c r="J25" i="41"/>
  <c r="I25" i="41"/>
  <c r="H25" i="41"/>
  <c r="G25" i="41"/>
  <c r="F25" i="41"/>
  <c r="E25" i="41"/>
  <c r="N25" i="41" s="1"/>
  <c r="O25" i="41" s="1"/>
  <c r="D25" i="41"/>
  <c r="N24" i="41"/>
  <c r="O24" i="41" s="1"/>
  <c r="N23" i="41"/>
  <c r="O23" i="41" s="1"/>
  <c r="N22" i="41"/>
  <c r="O22" i="41" s="1"/>
  <c r="N21" i="41"/>
  <c r="O21" i="41"/>
  <c r="M20" i="41"/>
  <c r="L20" i="41"/>
  <c r="K20" i="41"/>
  <c r="J20" i="41"/>
  <c r="I20" i="41"/>
  <c r="H20" i="41"/>
  <c r="G20" i="41"/>
  <c r="F20" i="41"/>
  <c r="E20" i="41"/>
  <c r="D20" i="41"/>
  <c r="N19" i="41"/>
  <c r="O19" i="41"/>
  <c r="M18" i="41"/>
  <c r="L18" i="41"/>
  <c r="K18" i="41"/>
  <c r="N18" i="41" s="1"/>
  <c r="O18" i="41" s="1"/>
  <c r="J18" i="41"/>
  <c r="I18" i="41"/>
  <c r="H18" i="41"/>
  <c r="G18" i="41"/>
  <c r="F18" i="41"/>
  <c r="E18" i="41"/>
  <c r="D18" i="41"/>
  <c r="N17" i="41"/>
  <c r="O17" i="41"/>
  <c r="M16" i="41"/>
  <c r="L16" i="41"/>
  <c r="K16" i="41"/>
  <c r="N16" i="41" s="1"/>
  <c r="O16" i="41" s="1"/>
  <c r="J16" i="41"/>
  <c r="I16" i="41"/>
  <c r="H16" i="41"/>
  <c r="G16" i="41"/>
  <c r="F16" i="41"/>
  <c r="E16" i="41"/>
  <c r="D16" i="41"/>
  <c r="N15" i="41"/>
  <c r="O15" i="41"/>
  <c r="M14" i="41"/>
  <c r="L14" i="41"/>
  <c r="K14" i="41"/>
  <c r="N14" i="41" s="1"/>
  <c r="O14" i="41" s="1"/>
  <c r="J14" i="41"/>
  <c r="I14" i="41"/>
  <c r="H14" i="41"/>
  <c r="G14" i="41"/>
  <c r="F14" i="41"/>
  <c r="E14" i="41"/>
  <c r="D14" i="41"/>
  <c r="N13" i="41"/>
  <c r="O13" i="41"/>
  <c r="N12" i="41"/>
  <c r="O12" i="41" s="1"/>
  <c r="M11" i="41"/>
  <c r="M27" i="41" s="1"/>
  <c r="L11" i="41"/>
  <c r="K11" i="41"/>
  <c r="J11" i="41"/>
  <c r="I11" i="41"/>
  <c r="H11" i="41"/>
  <c r="G11" i="41"/>
  <c r="F11" i="41"/>
  <c r="E11" i="41"/>
  <c r="D11" i="41"/>
  <c r="D27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L27" i="41" s="1"/>
  <c r="K5" i="41"/>
  <c r="K27" i="41" s="1"/>
  <c r="J5" i="41"/>
  <c r="I5" i="41"/>
  <c r="I27" i="41" s="1"/>
  <c r="H5" i="41"/>
  <c r="H27" i="41" s="1"/>
  <c r="G5" i="41"/>
  <c r="G27" i="41" s="1"/>
  <c r="F5" i="41"/>
  <c r="F27" i="41" s="1"/>
  <c r="E5" i="41"/>
  <c r="E27" i="41" s="1"/>
  <c r="D5" i="41"/>
  <c r="H29" i="40"/>
  <c r="K29" i="40"/>
  <c r="N28" i="40"/>
  <c r="O28" i="40" s="1"/>
  <c r="M27" i="40"/>
  <c r="L27" i="40"/>
  <c r="K27" i="40"/>
  <c r="J27" i="40"/>
  <c r="I27" i="40"/>
  <c r="H27" i="40"/>
  <c r="G27" i="40"/>
  <c r="N27" i="40" s="1"/>
  <c r="O27" i="40" s="1"/>
  <c r="F27" i="40"/>
  <c r="E27" i="40"/>
  <c r="D27" i="40"/>
  <c r="N26" i="40"/>
  <c r="O26" i="40" s="1"/>
  <c r="N25" i="40"/>
  <c r="O25" i="40"/>
  <c r="N24" i="40"/>
  <c r="O24" i="40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2" i="40" s="1"/>
  <c r="O22" i="40" s="1"/>
  <c r="N21" i="40"/>
  <c r="O21" i="40" s="1"/>
  <c r="M20" i="40"/>
  <c r="L20" i="40"/>
  <c r="K20" i="40"/>
  <c r="J20" i="40"/>
  <c r="I20" i="40"/>
  <c r="H20" i="40"/>
  <c r="G20" i="40"/>
  <c r="F20" i="40"/>
  <c r="E20" i="40"/>
  <c r="D20" i="40"/>
  <c r="N20" i="40" s="1"/>
  <c r="O20" i="40" s="1"/>
  <c r="N19" i="40"/>
  <c r="O19" i="40" s="1"/>
  <c r="M18" i="40"/>
  <c r="L18" i="40"/>
  <c r="K18" i="40"/>
  <c r="J18" i="40"/>
  <c r="I18" i="40"/>
  <c r="H18" i="40"/>
  <c r="G18" i="40"/>
  <c r="F18" i="40"/>
  <c r="E18" i="40"/>
  <c r="D18" i="40"/>
  <c r="N18" i="40" s="1"/>
  <c r="O18" i="40" s="1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6" i="40" s="1"/>
  <c r="O16" i="40" s="1"/>
  <c r="N15" i="40"/>
  <c r="O15" i="40" s="1"/>
  <c r="N14" i="40"/>
  <c r="O14" i="40" s="1"/>
  <c r="N13" i="40"/>
  <c r="O13" i="40" s="1"/>
  <c r="N12" i="40"/>
  <c r="O12" i="40" s="1"/>
  <c r="N11" i="40"/>
  <c r="O11" i="40"/>
  <c r="M10" i="40"/>
  <c r="L10" i="40"/>
  <c r="L29" i="40" s="1"/>
  <c r="K10" i="40"/>
  <c r="J10" i="40"/>
  <c r="I10" i="40"/>
  <c r="I29" i="40" s="1"/>
  <c r="H10" i="40"/>
  <c r="G10" i="40"/>
  <c r="F10" i="40"/>
  <c r="E10" i="40"/>
  <c r="D10" i="40"/>
  <c r="N9" i="40"/>
  <c r="O9" i="40"/>
  <c r="N8" i="40"/>
  <c r="O8" i="40"/>
  <c r="N7" i="40"/>
  <c r="O7" i="40" s="1"/>
  <c r="N6" i="40"/>
  <c r="O6" i="40" s="1"/>
  <c r="M5" i="40"/>
  <c r="M29" i="40" s="1"/>
  <c r="L5" i="40"/>
  <c r="K5" i="40"/>
  <c r="J5" i="40"/>
  <c r="J29" i="40" s="1"/>
  <c r="I5" i="40"/>
  <c r="H5" i="40"/>
  <c r="G5" i="40"/>
  <c r="G29" i="40" s="1"/>
  <c r="F5" i="40"/>
  <c r="F29" i="40" s="1"/>
  <c r="E5" i="40"/>
  <c r="E29" i="40" s="1"/>
  <c r="D5" i="40"/>
  <c r="D29" i="40" s="1"/>
  <c r="M27" i="39"/>
  <c r="N26" i="39"/>
  <c r="O26" i="39" s="1"/>
  <c r="M25" i="39"/>
  <c r="L25" i="39"/>
  <c r="K25" i="39"/>
  <c r="J25" i="39"/>
  <c r="I25" i="39"/>
  <c r="H25" i="39"/>
  <c r="G25" i="39"/>
  <c r="F25" i="39"/>
  <c r="E25" i="39"/>
  <c r="D25" i="39"/>
  <c r="N25" i="39" s="1"/>
  <c r="O25" i="39" s="1"/>
  <c r="N24" i="39"/>
  <c r="O24" i="39" s="1"/>
  <c r="N23" i="39"/>
  <c r="O23" i="39"/>
  <c r="N22" i="39"/>
  <c r="O22" i="39" s="1"/>
  <c r="M21" i="39"/>
  <c r="L21" i="39"/>
  <c r="K21" i="39"/>
  <c r="J21" i="39"/>
  <c r="I21" i="39"/>
  <c r="H21" i="39"/>
  <c r="N21" i="39" s="1"/>
  <c r="O21" i="39" s="1"/>
  <c r="G21" i="39"/>
  <c r="F21" i="39"/>
  <c r="E21" i="39"/>
  <c r="D21" i="39"/>
  <c r="N20" i="39"/>
  <c r="O20" i="39" s="1"/>
  <c r="M19" i="39"/>
  <c r="L19" i="39"/>
  <c r="K19" i="39"/>
  <c r="J19" i="39"/>
  <c r="I19" i="39"/>
  <c r="H19" i="39"/>
  <c r="N19" i="39" s="1"/>
  <c r="O19" i="39" s="1"/>
  <c r="G19" i="39"/>
  <c r="F19" i="39"/>
  <c r="E19" i="39"/>
  <c r="D19" i="39"/>
  <c r="N18" i="39"/>
  <c r="O18" i="39" s="1"/>
  <c r="M17" i="39"/>
  <c r="L17" i="39"/>
  <c r="K17" i="39"/>
  <c r="K27" i="39" s="1"/>
  <c r="J17" i="39"/>
  <c r="I17" i="39"/>
  <c r="H17" i="39"/>
  <c r="H27" i="39" s="1"/>
  <c r="G17" i="39"/>
  <c r="F17" i="39"/>
  <c r="N17" i="39" s="1"/>
  <c r="O17" i="39" s="1"/>
  <c r="E17" i="39"/>
  <c r="D17" i="39"/>
  <c r="N16" i="39"/>
  <c r="O16" i="39"/>
  <c r="N15" i="39"/>
  <c r="O15" i="39" s="1"/>
  <c r="M14" i="39"/>
  <c r="L14" i="39"/>
  <c r="K14" i="39"/>
  <c r="J14" i="39"/>
  <c r="J27" i="39" s="1"/>
  <c r="I14" i="39"/>
  <c r="H14" i="39"/>
  <c r="G14" i="39"/>
  <c r="F14" i="39"/>
  <c r="E14" i="39"/>
  <c r="D14" i="39"/>
  <c r="N14" i="39" s="1"/>
  <c r="O14" i="39" s="1"/>
  <c r="N13" i="39"/>
  <c r="O13" i="39" s="1"/>
  <c r="N12" i="39"/>
  <c r="O12" i="39"/>
  <c r="N11" i="39"/>
  <c r="O11" i="39" s="1"/>
  <c r="M10" i="39"/>
  <c r="L10" i="39"/>
  <c r="K10" i="39"/>
  <c r="J10" i="39"/>
  <c r="I10" i="39"/>
  <c r="H10" i="39"/>
  <c r="G10" i="39"/>
  <c r="F10" i="39"/>
  <c r="N10" i="39" s="1"/>
  <c r="O10" i="39" s="1"/>
  <c r="E10" i="39"/>
  <c r="D10" i="39"/>
  <c r="N9" i="39"/>
  <c r="O9" i="39"/>
  <c r="N8" i="39"/>
  <c r="O8" i="39" s="1"/>
  <c r="N7" i="39"/>
  <c r="O7" i="39"/>
  <c r="N6" i="39"/>
  <c r="O6" i="39" s="1"/>
  <c r="M5" i="39"/>
  <c r="L5" i="39"/>
  <c r="L27" i="39" s="1"/>
  <c r="K5" i="39"/>
  <c r="J5" i="39"/>
  <c r="I5" i="39"/>
  <c r="I27" i="39" s="1"/>
  <c r="H5" i="39"/>
  <c r="G5" i="39"/>
  <c r="G27" i="39" s="1"/>
  <c r="F5" i="39"/>
  <c r="F27" i="39" s="1"/>
  <c r="E5" i="39"/>
  <c r="E27" i="39" s="1"/>
  <c r="D5" i="39"/>
  <c r="D27" i="39" s="1"/>
  <c r="N28" i="38"/>
  <c r="O28" i="38" s="1"/>
  <c r="M27" i="38"/>
  <c r="L27" i="38"/>
  <c r="K27" i="38"/>
  <c r="J27" i="38"/>
  <c r="I27" i="38"/>
  <c r="H27" i="38"/>
  <c r="G27" i="38"/>
  <c r="F27" i="38"/>
  <c r="E27" i="38"/>
  <c r="D27" i="38"/>
  <c r="N27" i="38" s="1"/>
  <c r="O27" i="38" s="1"/>
  <c r="N26" i="38"/>
  <c r="O26" i="38"/>
  <c r="N25" i="38"/>
  <c r="O25" i="38" s="1"/>
  <c r="N24" i="38"/>
  <c r="O24" i="38"/>
  <c r="M23" i="38"/>
  <c r="L23" i="38"/>
  <c r="K23" i="38"/>
  <c r="J23" i="38"/>
  <c r="I23" i="38"/>
  <c r="H23" i="38"/>
  <c r="G23" i="38"/>
  <c r="F23" i="38"/>
  <c r="N23" i="38" s="1"/>
  <c r="O23" i="38" s="1"/>
  <c r="E23" i="38"/>
  <c r="D23" i="38"/>
  <c r="N22" i="38"/>
  <c r="O22" i="38" s="1"/>
  <c r="M21" i="38"/>
  <c r="L21" i="38"/>
  <c r="K21" i="38"/>
  <c r="J21" i="38"/>
  <c r="I21" i="38"/>
  <c r="H21" i="38"/>
  <c r="G21" i="38"/>
  <c r="F21" i="38"/>
  <c r="N21" i="38" s="1"/>
  <c r="O21" i="38" s="1"/>
  <c r="E21" i="38"/>
  <c r="D21" i="38"/>
  <c r="N20" i="38"/>
  <c r="O20" i="38" s="1"/>
  <c r="M19" i="38"/>
  <c r="L19" i="38"/>
  <c r="K19" i="38"/>
  <c r="J19" i="38"/>
  <c r="I19" i="38"/>
  <c r="H19" i="38"/>
  <c r="H29" i="38" s="1"/>
  <c r="G19" i="38"/>
  <c r="F19" i="38"/>
  <c r="E19" i="38"/>
  <c r="D19" i="38"/>
  <c r="N19" i="38" s="1"/>
  <c r="O19" i="38" s="1"/>
  <c r="N18" i="38"/>
  <c r="O18" i="38"/>
  <c r="N17" i="38"/>
  <c r="O17" i="38"/>
  <c r="M16" i="38"/>
  <c r="L16" i="38"/>
  <c r="K16" i="38"/>
  <c r="J16" i="38"/>
  <c r="N16" i="38" s="1"/>
  <c r="O16" i="38" s="1"/>
  <c r="I16" i="38"/>
  <c r="H16" i="38"/>
  <c r="G16" i="38"/>
  <c r="F16" i="38"/>
  <c r="E16" i="38"/>
  <c r="D16" i="38"/>
  <c r="N15" i="38"/>
  <c r="O15" i="38"/>
  <c r="N14" i="38"/>
  <c r="O14" i="38" s="1"/>
  <c r="N13" i="38"/>
  <c r="O13" i="38"/>
  <c r="M12" i="38"/>
  <c r="L12" i="38"/>
  <c r="K12" i="38"/>
  <c r="J12" i="38"/>
  <c r="I12" i="38"/>
  <c r="H12" i="38"/>
  <c r="G12" i="38"/>
  <c r="F12" i="38"/>
  <c r="E12" i="38"/>
  <c r="N12" i="38" s="1"/>
  <c r="O12" i="38" s="1"/>
  <c r="D12" i="38"/>
  <c r="N11" i="38"/>
  <c r="O11" i="38" s="1"/>
  <c r="N10" i="38"/>
  <c r="O10" i="38" s="1"/>
  <c r="N9" i="38"/>
  <c r="O9" i="38" s="1"/>
  <c r="N8" i="38"/>
  <c r="O8" i="38" s="1"/>
  <c r="N7" i="38"/>
  <c r="O7" i="38"/>
  <c r="N6" i="38"/>
  <c r="O6" i="38" s="1"/>
  <c r="M5" i="38"/>
  <c r="M29" i="38" s="1"/>
  <c r="L5" i="38"/>
  <c r="L29" i="38" s="1"/>
  <c r="K5" i="38"/>
  <c r="K29" i="38" s="1"/>
  <c r="J5" i="38"/>
  <c r="I5" i="38"/>
  <c r="I29" i="38" s="1"/>
  <c r="H5" i="38"/>
  <c r="G5" i="38"/>
  <c r="G29" i="38"/>
  <c r="F5" i="38"/>
  <c r="F29" i="38" s="1"/>
  <c r="E5" i="38"/>
  <c r="E29" i="38" s="1"/>
  <c r="D5" i="38"/>
  <c r="D29" i="38" s="1"/>
  <c r="N25" i="37"/>
  <c r="O25" i="37" s="1"/>
  <c r="M24" i="37"/>
  <c r="L24" i="37"/>
  <c r="K24" i="37"/>
  <c r="J24" i="37"/>
  <c r="I24" i="37"/>
  <c r="H24" i="37"/>
  <c r="G24" i="37"/>
  <c r="F24" i="37"/>
  <c r="E24" i="37"/>
  <c r="N24" i="37" s="1"/>
  <c r="O24" i="37" s="1"/>
  <c r="D24" i="37"/>
  <c r="N23" i="37"/>
  <c r="O23" i="37"/>
  <c r="N22" i="37"/>
  <c r="O22" i="37"/>
  <c r="N21" i="37"/>
  <c r="O21" i="37" s="1"/>
  <c r="M20" i="37"/>
  <c r="L20" i="37"/>
  <c r="K20" i="37"/>
  <c r="J20" i="37"/>
  <c r="I20" i="37"/>
  <c r="H20" i="37"/>
  <c r="G20" i="37"/>
  <c r="F20" i="37"/>
  <c r="E20" i="37"/>
  <c r="D20" i="37"/>
  <c r="N20" i="37" s="1"/>
  <c r="O20" i="37" s="1"/>
  <c r="N19" i="37"/>
  <c r="O19" i="37" s="1"/>
  <c r="M18" i="37"/>
  <c r="L18" i="37"/>
  <c r="K18" i="37"/>
  <c r="J18" i="37"/>
  <c r="I18" i="37"/>
  <c r="H18" i="37"/>
  <c r="G18" i="37"/>
  <c r="F18" i="37"/>
  <c r="E18" i="37"/>
  <c r="N18" i="37" s="1"/>
  <c r="O18" i="37" s="1"/>
  <c r="D18" i="37"/>
  <c r="N17" i="37"/>
  <c r="O17" i="37" s="1"/>
  <c r="M16" i="37"/>
  <c r="L16" i="37"/>
  <c r="K16" i="37"/>
  <c r="J16" i="37"/>
  <c r="I16" i="37"/>
  <c r="H16" i="37"/>
  <c r="G16" i="37"/>
  <c r="G26" i="37" s="1"/>
  <c r="F16" i="37"/>
  <c r="E16" i="37"/>
  <c r="D16" i="37"/>
  <c r="N16" i="37" s="1"/>
  <c r="O16" i="37" s="1"/>
  <c r="N15" i="37"/>
  <c r="O15" i="37" s="1"/>
  <c r="M14" i="37"/>
  <c r="L14" i="37"/>
  <c r="K14" i="37"/>
  <c r="J14" i="37"/>
  <c r="I14" i="37"/>
  <c r="N14" i="37" s="1"/>
  <c r="O14" i="37" s="1"/>
  <c r="H14" i="37"/>
  <c r="G14" i="37"/>
  <c r="F14" i="37"/>
  <c r="E14" i="37"/>
  <c r="D14" i="37"/>
  <c r="N13" i="37"/>
  <c r="O13" i="37"/>
  <c r="N12" i="37"/>
  <c r="O12" i="37" s="1"/>
  <c r="M11" i="37"/>
  <c r="L11" i="37"/>
  <c r="L26" i="37" s="1"/>
  <c r="K11" i="37"/>
  <c r="J11" i="37"/>
  <c r="I11" i="37"/>
  <c r="H11" i="37"/>
  <c r="G11" i="37"/>
  <c r="F11" i="37"/>
  <c r="E11" i="37"/>
  <c r="E26" i="37" s="1"/>
  <c r="D11" i="37"/>
  <c r="N11" i="37" s="1"/>
  <c r="O11" i="37" s="1"/>
  <c r="N10" i="37"/>
  <c r="O10" i="37" s="1"/>
  <c r="N9" i="37"/>
  <c r="O9" i="37" s="1"/>
  <c r="N8" i="37"/>
  <c r="O8" i="37" s="1"/>
  <c r="N7" i="37"/>
  <c r="O7" i="37" s="1"/>
  <c r="N6" i="37"/>
  <c r="O6" i="37"/>
  <c r="M5" i="37"/>
  <c r="M26" i="37" s="1"/>
  <c r="L5" i="37"/>
  <c r="K5" i="37"/>
  <c r="K26" i="37" s="1"/>
  <c r="J5" i="37"/>
  <c r="J26" i="37" s="1"/>
  <c r="I5" i="37"/>
  <c r="H5" i="37"/>
  <c r="H26" i="37" s="1"/>
  <c r="G5" i="37"/>
  <c r="F5" i="37"/>
  <c r="F26" i="37" s="1"/>
  <c r="E5" i="37"/>
  <c r="D5" i="37"/>
  <c r="D26" i="37" s="1"/>
  <c r="N25" i="36"/>
  <c r="O25" i="36" s="1"/>
  <c r="M24" i="36"/>
  <c r="L24" i="36"/>
  <c r="N24" i="36" s="1"/>
  <c r="O24" i="36" s="1"/>
  <c r="K24" i="36"/>
  <c r="J24" i="36"/>
  <c r="I24" i="36"/>
  <c r="H24" i="36"/>
  <c r="G24" i="36"/>
  <c r="F24" i="36"/>
  <c r="E24" i="36"/>
  <c r="D24" i="36"/>
  <c r="N23" i="36"/>
  <c r="O23" i="36"/>
  <c r="N22" i="36"/>
  <c r="O22" i="36" s="1"/>
  <c r="N21" i="36"/>
  <c r="O21" i="36"/>
  <c r="M20" i="36"/>
  <c r="L20" i="36"/>
  <c r="K20" i="36"/>
  <c r="J20" i="36"/>
  <c r="I20" i="36"/>
  <c r="H20" i="36"/>
  <c r="G20" i="36"/>
  <c r="F20" i="36"/>
  <c r="E20" i="36"/>
  <c r="D20" i="36"/>
  <c r="N19" i="36"/>
  <c r="O19" i="36" s="1"/>
  <c r="M18" i="36"/>
  <c r="L18" i="36"/>
  <c r="K18" i="36"/>
  <c r="K26" i="36"/>
  <c r="J18" i="36"/>
  <c r="I18" i="36"/>
  <c r="H18" i="36"/>
  <c r="G18" i="36"/>
  <c r="F18" i="36"/>
  <c r="E18" i="36"/>
  <c r="D18" i="36"/>
  <c r="N18" i="36" s="1"/>
  <c r="O18" i="36" s="1"/>
  <c r="N17" i="36"/>
  <c r="O17" i="36"/>
  <c r="M16" i="36"/>
  <c r="L16" i="36"/>
  <c r="K16" i="36"/>
  <c r="J16" i="36"/>
  <c r="J26" i="36" s="1"/>
  <c r="I16" i="36"/>
  <c r="H16" i="36"/>
  <c r="G16" i="36"/>
  <c r="F16" i="36"/>
  <c r="E16" i="36"/>
  <c r="D16" i="36"/>
  <c r="N15" i="36"/>
  <c r="O15" i="36" s="1"/>
  <c r="M14" i="36"/>
  <c r="M26" i="36" s="1"/>
  <c r="L14" i="36"/>
  <c r="K14" i="36"/>
  <c r="J14" i="36"/>
  <c r="I14" i="36"/>
  <c r="H14" i="36"/>
  <c r="G14" i="36"/>
  <c r="F14" i="36"/>
  <c r="E14" i="36"/>
  <c r="E26" i="36" s="1"/>
  <c r="D14" i="36"/>
  <c r="N14" i="36" s="1"/>
  <c r="O14" i="36" s="1"/>
  <c r="N13" i="36"/>
  <c r="O13" i="36" s="1"/>
  <c r="N12" i="36"/>
  <c r="O12" i="36" s="1"/>
  <c r="M11" i="36"/>
  <c r="L11" i="36"/>
  <c r="K11" i="36"/>
  <c r="J11" i="36"/>
  <c r="I11" i="36"/>
  <c r="H11" i="36"/>
  <c r="G11" i="36"/>
  <c r="F11" i="36"/>
  <c r="E11" i="36"/>
  <c r="D11" i="36"/>
  <c r="N11" i="36" s="1"/>
  <c r="O11" i="36" s="1"/>
  <c r="N10" i="36"/>
  <c r="O10" i="36" s="1"/>
  <c r="N9" i="36"/>
  <c r="O9" i="36"/>
  <c r="N8" i="36"/>
  <c r="O8" i="36" s="1"/>
  <c r="N7" i="36"/>
  <c r="O7" i="36"/>
  <c r="N6" i="36"/>
  <c r="O6" i="36" s="1"/>
  <c r="M5" i="36"/>
  <c r="L5" i="36"/>
  <c r="K5" i="36"/>
  <c r="J5" i="36"/>
  <c r="I5" i="36"/>
  <c r="I26" i="36" s="1"/>
  <c r="H5" i="36"/>
  <c r="H26" i="36" s="1"/>
  <c r="G5" i="36"/>
  <c r="G26" i="36" s="1"/>
  <c r="F5" i="36"/>
  <c r="F26" i="36" s="1"/>
  <c r="E5" i="36"/>
  <c r="D5" i="36"/>
  <c r="N5" i="36" s="1"/>
  <c r="O5" i="36" s="1"/>
  <c r="N26" i="35"/>
  <c r="O26" i="35" s="1"/>
  <c r="M25" i="35"/>
  <c r="L25" i="35"/>
  <c r="L27" i="35"/>
  <c r="K25" i="35"/>
  <c r="J25" i="35"/>
  <c r="I25" i="35"/>
  <c r="N25" i="35" s="1"/>
  <c r="O25" i="35" s="1"/>
  <c r="H25" i="35"/>
  <c r="G25" i="35"/>
  <c r="F25" i="35"/>
  <c r="E25" i="35"/>
  <c r="D25" i="35"/>
  <c r="N24" i="35"/>
  <c r="O24" i="35"/>
  <c r="N23" i="35"/>
  <c r="O23" i="35" s="1"/>
  <c r="N22" i="35"/>
  <c r="O22" i="35"/>
  <c r="M21" i="35"/>
  <c r="L21" i="35"/>
  <c r="K21" i="35"/>
  <c r="J21" i="35"/>
  <c r="I21" i="35"/>
  <c r="H21" i="35"/>
  <c r="G21" i="35"/>
  <c r="F21" i="35"/>
  <c r="E21" i="35"/>
  <c r="D21" i="35"/>
  <c r="N21" i="35" s="1"/>
  <c r="O21" i="35" s="1"/>
  <c r="N20" i="35"/>
  <c r="O20" i="35" s="1"/>
  <c r="M19" i="35"/>
  <c r="L19" i="35"/>
  <c r="K19" i="35"/>
  <c r="J19" i="35"/>
  <c r="I19" i="35"/>
  <c r="H19" i="35"/>
  <c r="G19" i="35"/>
  <c r="F19" i="35"/>
  <c r="E19" i="35"/>
  <c r="D19" i="35"/>
  <c r="N19" i="35" s="1"/>
  <c r="O19" i="35" s="1"/>
  <c r="N18" i="35"/>
  <c r="O18" i="35"/>
  <c r="M17" i="35"/>
  <c r="L17" i="35"/>
  <c r="K17" i="35"/>
  <c r="J17" i="35"/>
  <c r="I17" i="35"/>
  <c r="H17" i="35"/>
  <c r="H27" i="35" s="1"/>
  <c r="G17" i="35"/>
  <c r="F17" i="35"/>
  <c r="E17" i="35"/>
  <c r="N17" i="35" s="1"/>
  <c r="O17" i="35" s="1"/>
  <c r="D17" i="35"/>
  <c r="N16" i="35"/>
  <c r="O16" i="35" s="1"/>
  <c r="N15" i="35"/>
  <c r="O15" i="35"/>
  <c r="M14" i="35"/>
  <c r="L14" i="35"/>
  <c r="K14" i="35"/>
  <c r="J14" i="35"/>
  <c r="I14" i="35"/>
  <c r="H14" i="35"/>
  <c r="G14" i="35"/>
  <c r="F14" i="35"/>
  <c r="E14" i="35"/>
  <c r="D14" i="35"/>
  <c r="D27" i="35" s="1"/>
  <c r="N13" i="35"/>
  <c r="O13" i="35" s="1"/>
  <c r="N12" i="35"/>
  <c r="O12" i="35" s="1"/>
  <c r="M11" i="35"/>
  <c r="L11" i="35"/>
  <c r="K11" i="35"/>
  <c r="J11" i="35"/>
  <c r="I11" i="35"/>
  <c r="H11" i="35"/>
  <c r="G11" i="35"/>
  <c r="F11" i="35"/>
  <c r="F27" i="35" s="1"/>
  <c r="E11" i="35"/>
  <c r="N11" i="35" s="1"/>
  <c r="O11" i="35" s="1"/>
  <c r="D11" i="35"/>
  <c r="N10" i="35"/>
  <c r="O10" i="35" s="1"/>
  <c r="N9" i="35"/>
  <c r="O9" i="35" s="1"/>
  <c r="N8" i="35"/>
  <c r="O8" i="35" s="1"/>
  <c r="N7" i="35"/>
  <c r="O7" i="35" s="1"/>
  <c r="N6" i="35"/>
  <c r="O6" i="35"/>
  <c r="M5" i="35"/>
  <c r="M27" i="35" s="1"/>
  <c r="L5" i="35"/>
  <c r="K5" i="35"/>
  <c r="K27" i="35" s="1"/>
  <c r="J5" i="35"/>
  <c r="J27" i="35" s="1"/>
  <c r="I5" i="35"/>
  <c r="I27" i="35" s="1"/>
  <c r="H5" i="35"/>
  <c r="G5" i="35"/>
  <c r="G27" i="35" s="1"/>
  <c r="F5" i="35"/>
  <c r="E5" i="35"/>
  <c r="D5" i="35"/>
  <c r="N27" i="34"/>
  <c r="O27" i="34"/>
  <c r="M26" i="34"/>
  <c r="L26" i="34"/>
  <c r="K26" i="34"/>
  <c r="J26" i="34"/>
  <c r="I26" i="34"/>
  <c r="H26" i="34"/>
  <c r="G26" i="34"/>
  <c r="F26" i="34"/>
  <c r="E26" i="34"/>
  <c r="D26" i="34"/>
  <c r="N26" i="34" s="1"/>
  <c r="O26" i="34" s="1"/>
  <c r="N25" i="34"/>
  <c r="O25" i="34" s="1"/>
  <c r="N24" i="34"/>
  <c r="O24" i="34"/>
  <c r="N23" i="34"/>
  <c r="O23" i="34" s="1"/>
  <c r="M22" i="34"/>
  <c r="L22" i="34"/>
  <c r="K22" i="34"/>
  <c r="J22" i="34"/>
  <c r="I22" i="34"/>
  <c r="H22" i="34"/>
  <c r="G22" i="34"/>
  <c r="F22" i="34"/>
  <c r="E22" i="34"/>
  <c r="D22" i="34"/>
  <c r="N22" i="34" s="1"/>
  <c r="O22" i="34" s="1"/>
  <c r="N21" i="34"/>
  <c r="O21" i="34"/>
  <c r="M20" i="34"/>
  <c r="M28" i="34" s="1"/>
  <c r="L20" i="34"/>
  <c r="K20" i="34"/>
  <c r="J20" i="34"/>
  <c r="I20" i="34"/>
  <c r="H20" i="34"/>
  <c r="G20" i="34"/>
  <c r="F20" i="34"/>
  <c r="N20" i="34" s="1"/>
  <c r="O20" i="34" s="1"/>
  <c r="E20" i="34"/>
  <c r="D20" i="34"/>
  <c r="N19" i="34"/>
  <c r="O19" i="34" s="1"/>
  <c r="M18" i="34"/>
  <c r="L18" i="34"/>
  <c r="N18" i="34" s="1"/>
  <c r="O18" i="34" s="1"/>
  <c r="K18" i="34"/>
  <c r="J18" i="34"/>
  <c r="I18" i="34"/>
  <c r="H18" i="34"/>
  <c r="G18" i="34"/>
  <c r="F18" i="34"/>
  <c r="E18" i="34"/>
  <c r="D18" i="34"/>
  <c r="N17" i="34"/>
  <c r="O17" i="34"/>
  <c r="N16" i="34"/>
  <c r="O16" i="34" s="1"/>
  <c r="M15" i="34"/>
  <c r="L15" i="34"/>
  <c r="K15" i="34"/>
  <c r="J15" i="34"/>
  <c r="I15" i="34"/>
  <c r="H15" i="34"/>
  <c r="G15" i="34"/>
  <c r="G28" i="34" s="1"/>
  <c r="F15" i="34"/>
  <c r="E15" i="34"/>
  <c r="E28" i="34" s="1"/>
  <c r="D15" i="34"/>
  <c r="N15" i="34" s="1"/>
  <c r="O15" i="34" s="1"/>
  <c r="N14" i="34"/>
  <c r="O14" i="34" s="1"/>
  <c r="N13" i="34"/>
  <c r="O13" i="34" s="1"/>
  <c r="N12" i="34"/>
  <c r="O12" i="34" s="1"/>
  <c r="M11" i="34"/>
  <c r="L11" i="34"/>
  <c r="K11" i="34"/>
  <c r="J11" i="34"/>
  <c r="N11" i="34" s="1"/>
  <c r="O11" i="34" s="1"/>
  <c r="I11" i="34"/>
  <c r="H11" i="34"/>
  <c r="G11" i="34"/>
  <c r="F11" i="34"/>
  <c r="E11" i="34"/>
  <c r="D11" i="34"/>
  <c r="N10" i="34"/>
  <c r="O10" i="34"/>
  <c r="N9" i="34"/>
  <c r="O9" i="34" s="1"/>
  <c r="N8" i="34"/>
  <c r="O8" i="34"/>
  <c r="N7" i="34"/>
  <c r="O7" i="34" s="1"/>
  <c r="N6" i="34"/>
  <c r="O6" i="34"/>
  <c r="M5" i="34"/>
  <c r="L5" i="34"/>
  <c r="L28" i="34" s="1"/>
  <c r="K5" i="34"/>
  <c r="K28" i="34" s="1"/>
  <c r="J5" i="34"/>
  <c r="J28" i="34" s="1"/>
  <c r="I5" i="34"/>
  <c r="I28" i="34"/>
  <c r="H5" i="34"/>
  <c r="N5" i="34" s="1"/>
  <c r="O5" i="34" s="1"/>
  <c r="G5" i="34"/>
  <c r="F5" i="34"/>
  <c r="F28" i="34" s="1"/>
  <c r="E5" i="34"/>
  <c r="D5" i="34"/>
  <c r="E26" i="33"/>
  <c r="F26" i="33"/>
  <c r="G26" i="33"/>
  <c r="N26" i="33" s="1"/>
  <c r="O26" i="33" s="1"/>
  <c r="H26" i="33"/>
  <c r="I26" i="33"/>
  <c r="J26" i="33"/>
  <c r="K26" i="33"/>
  <c r="L26" i="33"/>
  <c r="M26" i="33"/>
  <c r="D26" i="33"/>
  <c r="E22" i="33"/>
  <c r="F22" i="33"/>
  <c r="G22" i="33"/>
  <c r="H22" i="33"/>
  <c r="N22" i="33" s="1"/>
  <c r="O22" i="33" s="1"/>
  <c r="I22" i="33"/>
  <c r="J22" i="33"/>
  <c r="K22" i="33"/>
  <c r="L22" i="33"/>
  <c r="M22" i="33"/>
  <c r="E20" i="33"/>
  <c r="F20" i="33"/>
  <c r="G20" i="33"/>
  <c r="H20" i="33"/>
  <c r="I20" i="33"/>
  <c r="J20" i="33"/>
  <c r="K20" i="33"/>
  <c r="L20" i="33"/>
  <c r="M20" i="33"/>
  <c r="M28" i="33"/>
  <c r="E18" i="33"/>
  <c r="N18" i="33" s="1"/>
  <c r="O18" i="33" s="1"/>
  <c r="F18" i="33"/>
  <c r="G18" i="33"/>
  <c r="H18" i="33"/>
  <c r="I18" i="33"/>
  <c r="J18" i="33"/>
  <c r="K18" i="33"/>
  <c r="L18" i="33"/>
  <c r="L28" i="33" s="1"/>
  <c r="M18" i="33"/>
  <c r="E15" i="33"/>
  <c r="N15" i="33" s="1"/>
  <c r="O15" i="33" s="1"/>
  <c r="F15" i="33"/>
  <c r="G15" i="33"/>
  <c r="H15" i="33"/>
  <c r="I15" i="33"/>
  <c r="J15" i="33"/>
  <c r="K15" i="33"/>
  <c r="L15" i="33"/>
  <c r="M15" i="33"/>
  <c r="E11" i="33"/>
  <c r="E28" i="33" s="1"/>
  <c r="F11" i="33"/>
  <c r="G11" i="33"/>
  <c r="H11" i="33"/>
  <c r="I11" i="33"/>
  <c r="J11" i="33"/>
  <c r="K11" i="33"/>
  <c r="L11" i="33"/>
  <c r="M11" i="33"/>
  <c r="E5" i="33"/>
  <c r="F5" i="33"/>
  <c r="F28" i="33" s="1"/>
  <c r="G5" i="33"/>
  <c r="G28" i="33" s="1"/>
  <c r="H5" i="33"/>
  <c r="H28" i="33" s="1"/>
  <c r="I5" i="33"/>
  <c r="I28" i="33" s="1"/>
  <c r="J5" i="33"/>
  <c r="J28" i="33" s="1"/>
  <c r="K5" i="33"/>
  <c r="K28" i="33" s="1"/>
  <c r="L5" i="33"/>
  <c r="M5" i="33"/>
  <c r="D22" i="33"/>
  <c r="D18" i="33"/>
  <c r="D15" i="33"/>
  <c r="D11" i="33"/>
  <c r="N11" i="33" s="1"/>
  <c r="O11" i="33" s="1"/>
  <c r="D5" i="33"/>
  <c r="N5" i="33" s="1"/>
  <c r="O5" i="33" s="1"/>
  <c r="N27" i="33"/>
  <c r="O27" i="33" s="1"/>
  <c r="N23" i="33"/>
  <c r="O23" i="33" s="1"/>
  <c r="N24" i="33"/>
  <c r="O24" i="33" s="1"/>
  <c r="N25" i="33"/>
  <c r="O25" i="33"/>
  <c r="D20" i="33"/>
  <c r="N21" i="33"/>
  <c r="O21" i="33"/>
  <c r="N19" i="33"/>
  <c r="O19" i="33"/>
  <c r="N13" i="33"/>
  <c r="O13" i="33"/>
  <c r="N14" i="33"/>
  <c r="O14" i="33" s="1"/>
  <c r="N7" i="33"/>
  <c r="O7" i="33"/>
  <c r="N8" i="33"/>
  <c r="O8" i="33" s="1"/>
  <c r="N9" i="33"/>
  <c r="O9" i="33"/>
  <c r="N10" i="33"/>
  <c r="O10" i="33" s="1"/>
  <c r="N6" i="33"/>
  <c r="O6" i="33"/>
  <c r="N16" i="33"/>
  <c r="O16" i="33" s="1"/>
  <c r="N17" i="33"/>
  <c r="O17" i="33"/>
  <c r="N12" i="33"/>
  <c r="O12" i="33" s="1"/>
  <c r="N5" i="37"/>
  <c r="O5" i="37" s="1"/>
  <c r="N5" i="39"/>
  <c r="O5" i="39" s="1"/>
  <c r="N20" i="33"/>
  <c r="O20" i="33" s="1"/>
  <c r="N10" i="40"/>
  <c r="O10" i="40" s="1"/>
  <c r="J29" i="38"/>
  <c r="N20" i="36"/>
  <c r="O20" i="36" s="1"/>
  <c r="N20" i="41"/>
  <c r="O20" i="41" s="1"/>
  <c r="N30" i="42"/>
  <c r="O30" i="42" s="1"/>
  <c r="N30" i="43"/>
  <c r="O30" i="43" s="1"/>
  <c r="N11" i="44"/>
  <c r="O11" i="44" s="1"/>
  <c r="N25" i="45"/>
  <c r="O25" i="45" s="1"/>
  <c r="N20" i="46"/>
  <c r="O20" i="46" s="1"/>
  <c r="N31" i="46"/>
  <c r="O31" i="46" s="1"/>
  <c r="O17" i="47"/>
  <c r="P17" i="47" s="1"/>
  <c r="O11" i="47"/>
  <c r="P11" i="47" s="1"/>
  <c r="N27" i="39" l="1"/>
  <c r="O27" i="39" s="1"/>
  <c r="N27" i="41"/>
  <c r="O27" i="41" s="1"/>
  <c r="N29" i="38"/>
  <c r="O29" i="38" s="1"/>
  <c r="O34" i="47"/>
  <c r="P34" i="47" s="1"/>
  <c r="N34" i="45"/>
  <c r="O34" i="45" s="1"/>
  <c r="N33" i="44"/>
  <c r="O33" i="44" s="1"/>
  <c r="N29" i="40"/>
  <c r="O29" i="40" s="1"/>
  <c r="N16" i="36"/>
  <c r="O16" i="36" s="1"/>
  <c r="I26" i="37"/>
  <c r="N26" i="37" s="1"/>
  <c r="O26" i="37" s="1"/>
  <c r="D28" i="34"/>
  <c r="N28" i="34" s="1"/>
  <c r="O28" i="34" s="1"/>
  <c r="N5" i="40"/>
  <c r="O5" i="40" s="1"/>
  <c r="N17" i="46"/>
  <c r="O17" i="46" s="1"/>
  <c r="N5" i="45"/>
  <c r="O5" i="45" s="1"/>
  <c r="N10" i="42"/>
  <c r="O10" i="42" s="1"/>
  <c r="N14" i="35"/>
  <c r="O14" i="35" s="1"/>
  <c r="G32" i="42"/>
  <c r="N32" i="42" s="1"/>
  <c r="O32" i="42" s="1"/>
  <c r="G32" i="43"/>
  <c r="N32" i="43" s="1"/>
  <c r="O32" i="43" s="1"/>
  <c r="D33" i="46"/>
  <c r="N33" i="46" s="1"/>
  <c r="O33" i="46" s="1"/>
  <c r="D26" i="36"/>
  <c r="G33" i="44"/>
  <c r="N5" i="35"/>
  <c r="O5" i="35" s="1"/>
  <c r="E27" i="35"/>
  <c r="N27" i="35" s="1"/>
  <c r="O27" i="35" s="1"/>
  <c r="N10" i="43"/>
  <c r="O10" i="43" s="1"/>
  <c r="O5" i="47"/>
  <c r="P5" i="47" s="1"/>
  <c r="N5" i="41"/>
  <c r="O5" i="41" s="1"/>
  <c r="N11" i="41"/>
  <c r="O11" i="41" s="1"/>
  <c r="D28" i="33"/>
  <c r="N28" i="33" s="1"/>
  <c r="O28" i="33" s="1"/>
  <c r="H28" i="34"/>
  <c r="L26" i="36"/>
  <c r="N5" i="38"/>
  <c r="O5" i="38" s="1"/>
  <c r="N26" i="36" l="1"/>
  <c r="O26" i="36" s="1"/>
  <c r="N25" i="48" l="1"/>
  <c r="J25" i="48"/>
  <c r="M25" i="48"/>
  <c r="G25" i="48"/>
  <c r="E25" i="48"/>
  <c r="K25" i="48"/>
  <c r="L25" i="48"/>
  <c r="H25" i="48"/>
  <c r="I25" i="48"/>
  <c r="O26" i="48"/>
  <c r="P26" i="48" s="1"/>
  <c r="F25" i="48"/>
  <c r="D25" i="48"/>
  <c r="O34" i="48" l="1"/>
  <c r="P34" i="48" s="1"/>
  <c r="O25" i="48"/>
  <c r="P25" i="48" s="1"/>
</calcChain>
</file>

<file path=xl/sharedStrings.xml><?xml version="1.0" encoding="utf-8"?>
<sst xmlns="http://schemas.openxmlformats.org/spreadsheetml/2006/main" count="737" uniqueCount="97">
  <si>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</si>
  <si>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</si>
  <si>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</si>
  <si>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</si>
  <si>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</si>
  <si>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</si>
  <si>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</si>
  <si>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</si>
  <si>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</si>
  <si>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</si>
  <si>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</si>
  <si>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</si>
  <si>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</si>
  <si>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</si>
  <si>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</si>
  <si>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</si>
  <si>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</si>
  <si>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</si>
  <si>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</si>
  <si>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</si>
  <si>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</si>
  <si>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</si>
  <si>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</si>
  <si>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Other General Government Services</t>
  </si>
  <si>
    <t>Public Safety</t>
  </si>
  <si>
    <t>Law Enforcement</t>
  </si>
  <si>
    <t>Fire Control</t>
  </si>
  <si>
    <t>Emergency and Disaster Relief Services</t>
  </si>
  <si>
    <t>Physical Environment</t>
  </si>
  <si>
    <t>Garbage / Solid Waste Control Services</t>
  </si>
  <si>
    <t>Flood Control / Stormwater Management</t>
  </si>
  <si>
    <t>Transportation</t>
  </si>
  <si>
    <t>Road and Street Facilities</t>
  </si>
  <si>
    <t>Economic Environment</t>
  </si>
  <si>
    <t>Industry Development</t>
  </si>
  <si>
    <t>Culture / Recreation</t>
  </si>
  <si>
    <t>Libraries</t>
  </si>
  <si>
    <t>Parks and Recreation</t>
  </si>
  <si>
    <t>Special Recreation Facilities</t>
  </si>
  <si>
    <t>Inter-Fund Group Transfers Out</t>
  </si>
  <si>
    <t>Other Uses and Non-Operating</t>
  </si>
  <si>
    <t>2009 Municipal Population:</t>
  </si>
  <si>
    <t>Cedar Key Expenditures Reported by Account Code and Fund Type</t>
  </si>
  <si>
    <t>Local Fiscal Year Ended September 30, 2010</t>
  </si>
  <si>
    <t>Other Physical Environment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</si>
  <si>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</si>
  <si>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</si>
  <si>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</si>
  <si>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</si>
  <si>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</si>
  <si>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</si>
  <si>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</si>
  <si>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</si>
  <si>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</si>
  <si>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Debt Service Payments</t>
  </si>
  <si>
    <t>2008 Municipal Population:</t>
  </si>
  <si>
    <t>Local Fiscal Year Ended September 30, 2014</t>
  </si>
  <si>
    <t>Other General Government</t>
  </si>
  <si>
    <t>Emergency and Disaster Relief</t>
  </si>
  <si>
    <t>Garbage / Solid Waste</t>
  </si>
  <si>
    <t>Road / Street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</si>
  <si>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</si>
  <si>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</si>
  <si>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</si>
  <si>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</si>
  <si>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</si>
  <si>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2015</t>
  </si>
  <si>
    <t>Protective Inspections</t>
  </si>
  <si>
    <t>Other Public Safety</t>
  </si>
  <si>
    <t>Special Events</t>
  </si>
  <si>
    <t>2015 Municipal Population:</t>
  </si>
  <si>
    <t>Local Fiscal Year Ended September 30, 2007</t>
  </si>
  <si>
    <t>Other Culture / Recreation</t>
  </si>
  <si>
    <t>2007 Municipal Population:</t>
  </si>
  <si>
    <t>Local Fiscal Year Ended September 30, 2016</t>
  </si>
  <si>
    <t>Cultural Services</t>
  </si>
  <si>
    <t>2016 Municipal Population:</t>
  </si>
  <si>
    <t>Local Fiscal Year Ended September 30, 2017</t>
  </si>
  <si>
    <t>2017 Municipal Population:</t>
  </si>
  <si>
    <t>Local Fiscal Year Ended September 30, 2018</t>
  </si>
  <si>
    <t>Executive</t>
  </si>
  <si>
    <t>2018 Municipal Population:</t>
  </si>
  <si>
    <t>Local Fiscal Year Ended September 30, 2019</t>
  </si>
  <si>
    <t>Conservation / Resource Management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</si>
  <si>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</si>
  <si>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</si>
  <si>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</si>
  <si>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</si>
  <si>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</si>
  <si>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</si>
  <si>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</si>
  <si>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Conservation and Resource Management</t>
  </si>
  <si>
    <t>Inter-fund Group Transfers Out</t>
  </si>
  <si>
    <t>2021 Municipal Population:</t>
  </si>
  <si>
    <t>Local Fiscal Year Ended September 30, 2022</t>
  </si>
  <si>
    <t>Sewer / Wastewater Services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</si>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</sst>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89</v>
      </c>
      <c r="N4" s="34" t="s">
        <v>5</v>
      </c>
      <c r="O4" s="34" t="s">
        <v>90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SUM(D6:D10)</f>
        <v>544452</v>
      </c>
      <c r="E5" s="26">
        <f>SUM(E6:E10)</f>
        <v>0</v>
      </c>
      <c r="F5" s="26">
        <f>SUM(F6:F10)</f>
        <v>0</v>
      </c>
      <c r="G5" s="26">
        <f>SUM(G6:G10)</f>
        <v>0</v>
      </c>
      <c r="H5" s="26">
        <f>SUM(H6:H10)</f>
        <v>0</v>
      </c>
      <c r="I5" s="26">
        <f>SUM(I6:I10)</f>
        <v>0</v>
      </c>
      <c r="J5" s="26">
        <f>SUM(J6:J10)</f>
        <v>0</v>
      </c>
      <c r="K5" s="26">
        <f>SUM(K6:K10)</f>
        <v>0</v>
      </c>
      <c r="L5" s="26">
        <f>SUM(L6:L10)</f>
        <v>0</v>
      </c>
      <c r="M5" s="26">
        <f>SUM(M6:M10)</f>
        <v>0</v>
      </c>
      <c r="N5" s="26">
        <f>SUM(N6:N10)</f>
        <v>0</v>
      </c>
      <c r="O5" s="27">
        <f>SUM(D5:N5)</f>
        <v>544452</v>
      </c>
      <c r="P5" s="32">
        <f>(O5/P$36)</f>
        <v>790.20609579100142</v>
      </c>
      <c r="Q5" s="6"/>
    </row>
    <row r="6" spans="1:134">
      <c r="A6" s="12"/>
      <c r="B6" s="44">
        <v>511</v>
      </c>
      <c r="C6" s="20" t="s">
        <v>19</v>
      </c>
      <c r="D6" s="46">
        <v>29714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29714</v>
      </c>
      <c r="P6" s="47">
        <f>(O6/P$36)</f>
        <v>43.126269956458636</v>
      </c>
      <c r="Q6" s="9"/>
    </row>
    <row r="7" spans="1:134">
      <c r="A7" s="12"/>
      <c r="B7" s="44">
        <v>512</v>
      </c>
      <c r="C7" s="20" t="s">
        <v>80</v>
      </c>
      <c r="D7" s="46">
        <v>191509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191509</v>
      </c>
      <c r="P7" s="47">
        <f>(O7/P$36)</f>
        <v>277.9521044992743</v>
      </c>
      <c r="Q7" s="9"/>
    </row>
    <row r="8" spans="1:134">
      <c r="A8" s="12"/>
      <c r="B8" s="44">
        <v>513</v>
      </c>
      <c r="C8" s="20" t="s">
        <v>20</v>
      </c>
      <c r="D8" s="46">
        <v>56895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56895</v>
      </c>
      <c r="P8" s="47">
        <f>(O8/P$36)</f>
        <v>82.576197387518135</v>
      </c>
      <c r="Q8" s="9"/>
    </row>
    <row r="9" spans="1:134">
      <c r="A9" s="12"/>
      <c r="B9" s="44">
        <v>514</v>
      </c>
      <c r="C9" s="20" t="s">
        <v>21</v>
      </c>
      <c r="D9" s="46">
        <v>60000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60000</v>
      </c>
      <c r="P9" s="47">
        <f>(O9/P$36)</f>
        <v>87.082728592162553</v>
      </c>
      <c r="Q9" s="9"/>
    </row>
    <row r="10" spans="1:134">
      <c r="A10" s="12"/>
      <c r="B10" s="44">
        <v>519</v>
      </c>
      <c r="C10" s="20" t="s">
        <v>23</v>
      </c>
      <c r="D10" s="46">
        <v>206334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206334</v>
      </c>
      <c r="P10" s="47">
        <f>(O10/P$36)</f>
        <v>299.46879535558782</v>
      </c>
      <c r="Q10" s="9"/>
    </row>
    <row r="11" spans="1:134" ht="15.75">
      <c r="A11" s="28" t="s">
        <v>24</v>
      </c>
      <c r="B11" s="29"/>
      <c r="C11" s="30"/>
      <c r="D11" s="31">
        <f>SUM(D12:D16)</f>
        <v>1035633</v>
      </c>
      <c r="E11" s="31">
        <f>SUM(E12:E16)</f>
        <v>0</v>
      </c>
      <c r="F11" s="31">
        <f>SUM(F12:F16)</f>
        <v>0</v>
      </c>
      <c r="G11" s="31">
        <f>SUM(G12:G16)</f>
        <v>0</v>
      </c>
      <c r="H11" s="31">
        <f>SUM(H12:H16)</f>
        <v>0</v>
      </c>
      <c r="I11" s="31">
        <f>SUM(I12:I16)</f>
        <v>0</v>
      </c>
      <c r="J11" s="31">
        <f>SUM(J12:J16)</f>
        <v>0</v>
      </c>
      <c r="K11" s="31">
        <f>SUM(K12:K16)</f>
        <v>0</v>
      </c>
      <c r="L11" s="31">
        <f>SUM(L12:L16)</f>
        <v>0</v>
      </c>
      <c r="M11" s="31">
        <f>SUM(M12:M16)</f>
        <v>0</v>
      </c>
      <c r="N11" s="31">
        <f>SUM(N12:N16)</f>
        <v>0</v>
      </c>
      <c r="O11" s="42">
        <f>SUM(D11:N11)</f>
        <v>1035633</v>
      </c>
      <c r="P11" s="43">
        <f>(O11/P$36)</f>
        <v>1503.0957910014513</v>
      </c>
      <c r="Q11" s="10"/>
    </row>
    <row r="12" spans="1:134">
      <c r="A12" s="12"/>
      <c r="B12" s="44">
        <v>521</v>
      </c>
      <c r="C12" s="20" t="s">
        <v>25</v>
      </c>
      <c r="D12" s="46">
        <v>369696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369696</v>
      </c>
      <c r="P12" s="47">
        <f>(O12/P$36)</f>
        <v>536.56894049346874</v>
      </c>
      <c r="Q12" s="9"/>
    </row>
    <row r="13" spans="1:134">
      <c r="A13" s="12"/>
      <c r="B13" s="44">
        <v>522</v>
      </c>
      <c r="C13" s="20" t="s">
        <v>26</v>
      </c>
      <c r="D13" s="46">
        <v>524432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16" si="1">SUM(D13:N13)</f>
        <v>524432</v>
      </c>
      <c r="P13" s="47">
        <f>(O13/P$36)</f>
        <v>761.14949201741649</v>
      </c>
      <c r="Q13" s="9"/>
    </row>
    <row r="14" spans="1:134">
      <c r="A14" s="12"/>
      <c r="B14" s="44">
        <v>524</v>
      </c>
      <c r="C14" s="20" t="s">
        <v>67</v>
      </c>
      <c r="D14" s="46">
        <v>126258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126258</v>
      </c>
      <c r="P14" s="47">
        <f>(O14/P$36)</f>
        <v>183.24818577648767</v>
      </c>
      <c r="Q14" s="9"/>
    </row>
    <row r="15" spans="1:134">
      <c r="A15" s="12"/>
      <c r="B15" s="44">
        <v>525</v>
      </c>
      <c r="C15" s="20" t="s">
        <v>27</v>
      </c>
      <c r="D15" s="46">
        <v>1539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1539</v>
      </c>
      <c r="P15" s="47">
        <f>(O15/P$36)</f>
        <v>2.2336719883889695</v>
      </c>
      <c r="Q15" s="9"/>
    </row>
    <row r="16" spans="1:134">
      <c r="A16" s="12"/>
      <c r="B16" s="44">
        <v>529</v>
      </c>
      <c r="C16" s="20" t="s">
        <v>68</v>
      </c>
      <c r="D16" s="46">
        <v>13708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13708</v>
      </c>
      <c r="P16" s="47">
        <f>(O16/P$36)</f>
        <v>19.895500725689406</v>
      </c>
      <c r="Q16" s="9"/>
    </row>
    <row r="17" spans="1:17" ht="15.75">
      <c r="A17" s="28" t="s">
        <v>28</v>
      </c>
      <c r="B17" s="29"/>
      <c r="C17" s="30"/>
      <c r="D17" s="31">
        <f>SUM(D18:D20)</f>
        <v>328030</v>
      </c>
      <c r="E17" s="31">
        <f>SUM(E18:E20)</f>
        <v>0</v>
      </c>
      <c r="F17" s="31">
        <f>SUM(F18:F20)</f>
        <v>0</v>
      </c>
      <c r="G17" s="31">
        <f>SUM(G18:G20)</f>
        <v>0</v>
      </c>
      <c r="H17" s="31">
        <f>SUM(H18:H20)</f>
        <v>0</v>
      </c>
      <c r="I17" s="31">
        <f>SUM(I18:I20)</f>
        <v>0</v>
      </c>
      <c r="J17" s="31">
        <f>SUM(J18:J20)</f>
        <v>0</v>
      </c>
      <c r="K17" s="31">
        <f>SUM(K18:K20)</f>
        <v>0</v>
      </c>
      <c r="L17" s="31">
        <f>SUM(L18:L20)</f>
        <v>0</v>
      </c>
      <c r="M17" s="31">
        <f>SUM(M18:M20)</f>
        <v>0</v>
      </c>
      <c r="N17" s="31">
        <f>SUM(N18:N20)</f>
        <v>0</v>
      </c>
      <c r="O17" s="42">
        <f>SUM(D17:N17)</f>
        <v>328030</v>
      </c>
      <c r="P17" s="43">
        <f>(O17/P$36)</f>
        <v>476.0957910014514</v>
      </c>
      <c r="Q17" s="10"/>
    </row>
    <row r="18" spans="1:17">
      <c r="A18" s="12"/>
      <c r="B18" s="44">
        <v>534</v>
      </c>
      <c r="C18" s="20" t="s">
        <v>29</v>
      </c>
      <c r="D18" s="46">
        <v>237649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31" si="2">SUM(D18:N18)</f>
        <v>237649</v>
      </c>
      <c r="P18" s="47">
        <f>(O18/P$36)</f>
        <v>344.91872278664732</v>
      </c>
      <c r="Q18" s="9"/>
    </row>
    <row r="19" spans="1:17">
      <c r="A19" s="12"/>
      <c r="B19" s="44">
        <v>535</v>
      </c>
      <c r="C19" s="20" t="s">
        <v>95</v>
      </c>
      <c r="D19" s="46">
        <v>85000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85000</v>
      </c>
      <c r="P19" s="47">
        <f>(O19/P$36)</f>
        <v>123.36719883889695</v>
      </c>
      <c r="Q19" s="9"/>
    </row>
    <row r="20" spans="1:17">
      <c r="A20" s="12"/>
      <c r="B20" s="44">
        <v>539</v>
      </c>
      <c r="C20" s="20" t="s">
        <v>44</v>
      </c>
      <c r="D20" s="46">
        <v>5381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5381</v>
      </c>
      <c r="P20" s="47">
        <f>(O20/P$36)</f>
        <v>7.8098693759071116</v>
      </c>
      <c r="Q20" s="9"/>
    </row>
    <row r="21" spans="1:17" ht="15.75">
      <c r="A21" s="28" t="s">
        <v>31</v>
      </c>
      <c r="B21" s="29"/>
      <c r="C21" s="30"/>
      <c r="D21" s="31">
        <f>SUM(D22:D22)</f>
        <v>29068</v>
      </c>
      <c r="E21" s="31">
        <f>SUM(E22:E22)</f>
        <v>0</v>
      </c>
      <c r="F21" s="31">
        <f>SUM(F22:F22)</f>
        <v>0</v>
      </c>
      <c r="G21" s="31">
        <f>SUM(G22:G22)</f>
        <v>0</v>
      </c>
      <c r="H21" s="31">
        <f>SUM(H22:H22)</f>
        <v>0</v>
      </c>
      <c r="I21" s="31">
        <f>SUM(I22:I22)</f>
        <v>0</v>
      </c>
      <c r="J21" s="31">
        <f>SUM(J22:J22)</f>
        <v>0</v>
      </c>
      <c r="K21" s="31">
        <f>SUM(K22:K22)</f>
        <v>0</v>
      </c>
      <c r="L21" s="31">
        <f>SUM(L22:L22)</f>
        <v>0</v>
      </c>
      <c r="M21" s="31">
        <f>SUM(M22:M22)</f>
        <v>0</v>
      </c>
      <c r="N21" s="31">
        <f>SUM(N22:N22)</f>
        <v>0</v>
      </c>
      <c r="O21" s="31">
        <f t="shared" si="2"/>
        <v>29068</v>
      </c>
      <c r="P21" s="43">
        <f>(O21/P$36)</f>
        <v>42.188679245283019</v>
      </c>
      <c r="Q21" s="10"/>
    </row>
    <row r="22" spans="1:17">
      <c r="A22" s="12"/>
      <c r="B22" s="44">
        <v>541</v>
      </c>
      <c r="C22" s="20" t="s">
        <v>32</v>
      </c>
      <c r="D22" s="46">
        <v>29068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29068</v>
      </c>
      <c r="P22" s="47">
        <f>(O22/P$36)</f>
        <v>42.188679245283019</v>
      </c>
      <c r="Q22" s="9"/>
    </row>
    <row r="23" spans="1:17" ht="15.75">
      <c r="A23" s="28" t="s">
        <v>33</v>
      </c>
      <c r="B23" s="29"/>
      <c r="C23" s="30"/>
      <c r="D23" s="31">
        <f>SUM(D24:D24)</f>
        <v>0</v>
      </c>
      <c r="E23" s="31">
        <f>SUM(E24:E24)</f>
        <v>850408</v>
      </c>
      <c r="F23" s="31">
        <f>SUM(F24:F24)</f>
        <v>0</v>
      </c>
      <c r="G23" s="31">
        <f>SUM(G24:G24)</f>
        <v>0</v>
      </c>
      <c r="H23" s="31">
        <f>SUM(H24:H24)</f>
        <v>0</v>
      </c>
      <c r="I23" s="31">
        <f>SUM(I24:I24)</f>
        <v>0</v>
      </c>
      <c r="J23" s="31">
        <f>SUM(J24:J24)</f>
        <v>0</v>
      </c>
      <c r="K23" s="31">
        <f>SUM(K24:K24)</f>
        <v>0</v>
      </c>
      <c r="L23" s="31">
        <f>SUM(L24:L24)</f>
        <v>0</v>
      </c>
      <c r="M23" s="31">
        <f>SUM(M24:M24)</f>
        <v>0</v>
      </c>
      <c r="N23" s="31">
        <f>SUM(N24:N24)</f>
        <v>0</v>
      </c>
      <c r="O23" s="31">
        <f t="shared" si="2"/>
        <v>850408</v>
      </c>
      <c r="P23" s="43">
        <f>(O23/P$36)</f>
        <v>1234.2641509433963</v>
      </c>
      <c r="Q23" s="10"/>
    </row>
    <row r="24" spans="1:17">
      <c r="A24" s="13"/>
      <c r="B24" s="45">
        <v>552</v>
      </c>
      <c r="C24" s="21" t="s">
        <v>34</v>
      </c>
      <c r="D24" s="46">
        <v>0</v>
      </c>
      <c r="E24" s="46">
        <v>850408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850408</v>
      </c>
      <c r="P24" s="47">
        <f>(O24/P$36)</f>
        <v>1234.2641509433963</v>
      </c>
      <c r="Q24" s="9"/>
    </row>
    <row r="25" spans="1:17" ht="15.75">
      <c r="A25" s="28" t="s">
        <v>35</v>
      </c>
      <c r="B25" s="29"/>
      <c r="C25" s="30"/>
      <c r="D25" s="31">
        <f>SUM(D26:D31)</f>
        <v>147263</v>
      </c>
      <c r="E25" s="31">
        <f>SUM(E26:E31)</f>
        <v>0</v>
      </c>
      <c r="F25" s="31">
        <f>SUM(F26:F31)</f>
        <v>0</v>
      </c>
      <c r="G25" s="31">
        <f>SUM(G26:G31)</f>
        <v>0</v>
      </c>
      <c r="H25" s="31">
        <f>SUM(H26:H31)</f>
        <v>0</v>
      </c>
      <c r="I25" s="31">
        <f>SUM(I26:I31)</f>
        <v>0</v>
      </c>
      <c r="J25" s="31">
        <f>SUM(J26:J31)</f>
        <v>0</v>
      </c>
      <c r="K25" s="31">
        <f>SUM(K26:K31)</f>
        <v>0</v>
      </c>
      <c r="L25" s="31">
        <f>SUM(L26:L31)</f>
        <v>0</v>
      </c>
      <c r="M25" s="31">
        <f>SUM(M26:M31)</f>
        <v>0</v>
      </c>
      <c r="N25" s="31">
        <f>SUM(N26:N31)</f>
        <v>0</v>
      </c>
      <c r="O25" s="31">
        <f>SUM(D25:N25)</f>
        <v>147263</v>
      </c>
      <c r="P25" s="43">
        <f>(O25/P$36)</f>
        <v>213.73439767779391</v>
      </c>
      <c r="Q25" s="9"/>
    </row>
    <row r="26" spans="1:17">
      <c r="A26" s="12"/>
      <c r="B26" s="44">
        <v>571</v>
      </c>
      <c r="C26" s="20" t="s">
        <v>36</v>
      </c>
      <c r="D26" s="46">
        <v>15366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15366</v>
      </c>
      <c r="P26" s="47">
        <f>(O26/P$36)</f>
        <v>22.30188679245283</v>
      </c>
      <c r="Q26" s="9"/>
    </row>
    <row r="27" spans="1:17">
      <c r="A27" s="12"/>
      <c r="B27" s="44">
        <v>572</v>
      </c>
      <c r="C27" s="20" t="s">
        <v>37</v>
      </c>
      <c r="D27" s="46">
        <v>53494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53494</v>
      </c>
      <c r="P27" s="47">
        <f>(O27/P$36)</f>
        <v>77.640058055152394</v>
      </c>
      <c r="Q27" s="9"/>
    </row>
    <row r="28" spans="1:17">
      <c r="A28" s="12"/>
      <c r="B28" s="44">
        <v>573</v>
      </c>
      <c r="C28" s="20" t="s">
        <v>75</v>
      </c>
      <c r="D28" s="46">
        <v>18461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18461</v>
      </c>
      <c r="P28" s="47">
        <f>(O28/P$36)</f>
        <v>26.793904208998548</v>
      </c>
      <c r="Q28" s="9"/>
    </row>
    <row r="29" spans="1:17">
      <c r="A29" s="12"/>
      <c r="B29" s="44">
        <v>574</v>
      </c>
      <c r="C29" s="20" t="s">
        <v>69</v>
      </c>
      <c r="D29" s="46">
        <v>7965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7965</v>
      </c>
      <c r="P29" s="47">
        <f>(O29/P$36)</f>
        <v>11.56023222060958</v>
      </c>
      <c r="Q29" s="9"/>
    </row>
    <row r="30" spans="1:17">
      <c r="A30" s="12"/>
      <c r="B30" s="44">
        <v>575</v>
      </c>
      <c r="C30" s="20" t="s">
        <v>38</v>
      </c>
      <c r="D30" s="46">
        <v>50788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50788</v>
      </c>
      <c r="P30" s="47">
        <f>(O30/P$36)</f>
        <v>73.712626995645863</v>
      </c>
      <c r="Q30" s="9"/>
    </row>
    <row r="31" spans="1:17">
      <c r="A31" s="12"/>
      <c r="B31" s="44">
        <v>579</v>
      </c>
      <c r="C31" s="20" t="s">
        <v>72</v>
      </c>
      <c r="D31" s="46">
        <v>1189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1189</v>
      </c>
      <c r="P31" s="47">
        <f>(O31/P$36)</f>
        <v>1.725689404934688</v>
      </c>
      <c r="Q31" s="9"/>
    </row>
    <row r="32" spans="1:17" ht="15.75">
      <c r="A32" s="28" t="s">
        <v>40</v>
      </c>
      <c r="B32" s="29"/>
      <c r="C32" s="30"/>
      <c r="D32" s="31">
        <f>SUM(D33:D33)</f>
        <v>65340</v>
      </c>
      <c r="E32" s="31">
        <f>SUM(E33:E33)</f>
        <v>0</v>
      </c>
      <c r="F32" s="31">
        <f>SUM(F33:F33)</f>
        <v>0</v>
      </c>
      <c r="G32" s="31">
        <f>SUM(G33:G33)</f>
        <v>0</v>
      </c>
      <c r="H32" s="31">
        <f>SUM(H33:H33)</f>
        <v>0</v>
      </c>
      <c r="I32" s="31">
        <f>SUM(I33:I33)</f>
        <v>0</v>
      </c>
      <c r="J32" s="31">
        <f>SUM(J33:J33)</f>
        <v>0</v>
      </c>
      <c r="K32" s="31">
        <f>SUM(K33:K33)</f>
        <v>0</v>
      </c>
      <c r="L32" s="31">
        <f>SUM(L33:L33)</f>
        <v>0</v>
      </c>
      <c r="M32" s="31">
        <f>SUM(M33:M33)</f>
        <v>0</v>
      </c>
      <c r="N32" s="31">
        <f>SUM(N33:N33)</f>
        <v>0</v>
      </c>
      <c r="O32" s="31">
        <f>SUM(D32:N32)</f>
        <v>65340</v>
      </c>
      <c r="P32" s="43">
        <f>(O32/P$36)</f>
        <v>94.833091436865018</v>
      </c>
      <c r="Q32" s="9"/>
    </row>
    <row r="33" spans="1:120" ht="15.75" thickBot="1">
      <c r="A33" s="12"/>
      <c r="B33" s="44">
        <v>581</v>
      </c>
      <c r="C33" s="20" t="s">
        <v>92</v>
      </c>
      <c r="D33" s="46">
        <v>65340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65340</v>
      </c>
      <c r="P33" s="47">
        <f>(O33/P$36)</f>
        <v>94.833091436865018</v>
      </c>
      <c r="Q33" s="9"/>
    </row>
    <row r="34" spans="1:120" ht="16.5" thickBot="1">
      <c r="A34" s="14" t="s">
        <v>10</v>
      </c>
      <c r="B34" s="23"/>
      <c r="C34" s="22"/>
      <c r="D34" s="15">
        <f>SUM(D5,D11,D17,D21,D23,D25,D32)</f>
        <v>2149786</v>
      </c>
      <c r="E34" s="15">
        <f t="shared" ref="E34:N34" si="3">SUM(E5,E11,E17,E21,E23,E25,E32)</f>
        <v>850408</v>
      </c>
      <c r="F34" s="15">
        <f t="shared" si="3"/>
        <v>0</v>
      </c>
      <c r="G34" s="15">
        <f t="shared" si="3"/>
        <v>0</v>
      </c>
      <c r="H34" s="15">
        <f t="shared" si="3"/>
        <v>0</v>
      </c>
      <c r="I34" s="15">
        <f t="shared" si="3"/>
        <v>0</v>
      </c>
      <c r="J34" s="15">
        <f t="shared" si="3"/>
        <v>0</v>
      </c>
      <c r="K34" s="15">
        <f t="shared" si="3"/>
        <v>0</v>
      </c>
      <c r="L34" s="15">
        <f t="shared" si="3"/>
        <v>0</v>
      </c>
      <c r="M34" s="15">
        <f t="shared" si="3"/>
        <v>0</v>
      </c>
      <c r="N34" s="15">
        <f t="shared" si="3"/>
        <v>0</v>
      </c>
      <c r="O34" s="15">
        <f>SUM(D34:N34)</f>
        <v>3000194</v>
      </c>
      <c r="P34" s="37">
        <f>(O34/P$36)</f>
        <v>4354.4179970972427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93" t="s">
        <v>96</v>
      </c>
      <c r="N36" s="93"/>
      <c r="O36" s="93"/>
      <c r="P36" s="41">
        <v>689</v>
      </c>
    </row>
    <row r="37" spans="1:120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  <row r="38" spans="1:120" ht="15.75" customHeight="1" thickBot="1">
      <c r="A38" s="97" t="s">
        <v>48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495003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6" si="1">SUM(D5:M5)</f>
        <v>495003</v>
      </c>
      <c r="O5" s="32">
        <f t="shared" ref="O5:O26" si="2">(N5/O$28)</f>
        <v>700.1456859971712</v>
      </c>
      <c r="P5" s="6"/>
    </row>
    <row r="6" spans="1:133">
      <c r="A6" s="12"/>
      <c r="B6" s="44">
        <v>511</v>
      </c>
      <c r="C6" s="20" t="s">
        <v>19</v>
      </c>
      <c r="D6" s="46">
        <v>42140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42140</v>
      </c>
      <c r="O6" s="47">
        <f t="shared" si="2"/>
        <v>59.603960396039604</v>
      </c>
      <c r="P6" s="9"/>
    </row>
    <row r="7" spans="1:133">
      <c r="A7" s="12"/>
      <c r="B7" s="44">
        <v>513</v>
      </c>
      <c r="C7" s="20" t="s">
        <v>20</v>
      </c>
      <c r="D7" s="46">
        <v>247803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247803</v>
      </c>
      <c r="O7" s="47">
        <f t="shared" si="2"/>
        <v>350.49929278642151</v>
      </c>
      <c r="P7" s="9"/>
    </row>
    <row r="8" spans="1:133">
      <c r="A8" s="12"/>
      <c r="B8" s="44">
        <v>514</v>
      </c>
      <c r="C8" s="20" t="s">
        <v>21</v>
      </c>
      <c r="D8" s="46">
        <v>48000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48000</v>
      </c>
      <c r="O8" s="47">
        <f t="shared" si="2"/>
        <v>67.892503536067892</v>
      </c>
      <c r="P8" s="9"/>
    </row>
    <row r="9" spans="1:133">
      <c r="A9" s="12"/>
      <c r="B9" s="44">
        <v>515</v>
      </c>
      <c r="C9" s="20" t="s">
        <v>22</v>
      </c>
      <c r="D9" s="46">
        <v>18517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18517</v>
      </c>
      <c r="O9" s="47">
        <f t="shared" si="2"/>
        <v>26.190947666195189</v>
      </c>
      <c r="P9" s="9"/>
    </row>
    <row r="10" spans="1:133">
      <c r="A10" s="12"/>
      <c r="B10" s="44">
        <v>519</v>
      </c>
      <c r="C10" s="20" t="s">
        <v>23</v>
      </c>
      <c r="D10" s="46">
        <v>138543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138543</v>
      </c>
      <c r="O10" s="47">
        <f t="shared" si="2"/>
        <v>195.95898161244696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489482</v>
      </c>
      <c r="E11" s="31">
        <f t="shared" si="3"/>
        <v>11453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500935</v>
      </c>
      <c r="O11" s="43">
        <f t="shared" si="2"/>
        <v>708.53606789250352</v>
      </c>
      <c r="P11" s="10"/>
    </row>
    <row r="12" spans="1:133">
      <c r="A12" s="12"/>
      <c r="B12" s="44">
        <v>521</v>
      </c>
      <c r="C12" s="20" t="s">
        <v>25</v>
      </c>
      <c r="D12" s="46">
        <v>316024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316024</v>
      </c>
      <c r="O12" s="47">
        <f t="shared" si="2"/>
        <v>446.99292786421501</v>
      </c>
      <c r="P12" s="9"/>
    </row>
    <row r="13" spans="1:133">
      <c r="A13" s="12"/>
      <c r="B13" s="44">
        <v>522</v>
      </c>
      <c r="C13" s="20" t="s">
        <v>26</v>
      </c>
      <c r="D13" s="46">
        <v>173458</v>
      </c>
      <c r="E13" s="46">
        <v>11453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184911</v>
      </c>
      <c r="O13" s="47">
        <f t="shared" si="2"/>
        <v>261.54314002828852</v>
      </c>
      <c r="P13" s="9"/>
    </row>
    <row r="14" spans="1:133" ht="15.75">
      <c r="A14" s="28" t="s">
        <v>28</v>
      </c>
      <c r="B14" s="29"/>
      <c r="C14" s="30"/>
      <c r="D14" s="31">
        <f t="shared" ref="D14:M14" si="4">SUM(D15:D15)</f>
        <v>234751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234751</v>
      </c>
      <c r="O14" s="43">
        <f t="shared" si="2"/>
        <v>332.03818953323906</v>
      </c>
      <c r="P14" s="10"/>
    </row>
    <row r="15" spans="1:133">
      <c r="A15" s="12"/>
      <c r="B15" s="44">
        <v>534</v>
      </c>
      <c r="C15" s="20" t="s">
        <v>29</v>
      </c>
      <c r="D15" s="46">
        <v>234751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234751</v>
      </c>
      <c r="O15" s="47">
        <f t="shared" si="2"/>
        <v>332.03818953323906</v>
      </c>
      <c r="P15" s="9"/>
    </row>
    <row r="16" spans="1:133" ht="15.75">
      <c r="A16" s="28" t="s">
        <v>31</v>
      </c>
      <c r="B16" s="29"/>
      <c r="C16" s="30"/>
      <c r="D16" s="31">
        <f t="shared" ref="D16:M16" si="5">SUM(D17:D17)</f>
        <v>41482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41482</v>
      </c>
      <c r="O16" s="43">
        <f t="shared" si="2"/>
        <v>58.67326732673267</v>
      </c>
      <c r="P16" s="10"/>
    </row>
    <row r="17" spans="1:119">
      <c r="A17" s="12"/>
      <c r="B17" s="44">
        <v>541</v>
      </c>
      <c r="C17" s="20" t="s">
        <v>32</v>
      </c>
      <c r="D17" s="46">
        <v>41482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41482</v>
      </c>
      <c r="O17" s="47">
        <f t="shared" si="2"/>
        <v>58.67326732673267</v>
      </c>
      <c r="P17" s="9"/>
    </row>
    <row r="18" spans="1:119" ht="15.75">
      <c r="A18" s="28" t="s">
        <v>33</v>
      </c>
      <c r="B18" s="29"/>
      <c r="C18" s="30"/>
      <c r="D18" s="31">
        <f t="shared" ref="D18:M18" si="6">SUM(D19:D19)</f>
        <v>0</v>
      </c>
      <c r="E18" s="31">
        <f t="shared" si="6"/>
        <v>786489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786489</v>
      </c>
      <c r="O18" s="43">
        <f t="shared" si="2"/>
        <v>1112.4314002828855</v>
      </c>
      <c r="P18" s="10"/>
    </row>
    <row r="19" spans="1:119">
      <c r="A19" s="13"/>
      <c r="B19" s="45">
        <v>552</v>
      </c>
      <c r="C19" s="21" t="s">
        <v>34</v>
      </c>
      <c r="D19" s="46">
        <v>0</v>
      </c>
      <c r="E19" s="46">
        <v>786489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786489</v>
      </c>
      <c r="O19" s="47">
        <f t="shared" si="2"/>
        <v>1112.4314002828855</v>
      </c>
      <c r="P19" s="9"/>
    </row>
    <row r="20" spans="1:119" ht="15.75">
      <c r="A20" s="28" t="s">
        <v>35</v>
      </c>
      <c r="B20" s="29"/>
      <c r="C20" s="30"/>
      <c r="D20" s="31">
        <f t="shared" ref="D20:M20" si="7">SUM(D21:D23)</f>
        <v>710088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710088</v>
      </c>
      <c r="O20" s="43">
        <f t="shared" si="2"/>
        <v>1004.3677510608204</v>
      </c>
      <c r="P20" s="9"/>
    </row>
    <row r="21" spans="1:119">
      <c r="A21" s="12"/>
      <c r="B21" s="44">
        <v>571</v>
      </c>
      <c r="C21" s="20" t="s">
        <v>36</v>
      </c>
      <c r="D21" s="46">
        <v>12339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12339</v>
      </c>
      <c r="O21" s="47">
        <f t="shared" si="2"/>
        <v>17.452616690240454</v>
      </c>
      <c r="P21" s="9"/>
    </row>
    <row r="22" spans="1:119">
      <c r="A22" s="12"/>
      <c r="B22" s="44">
        <v>572</v>
      </c>
      <c r="C22" s="20" t="s">
        <v>37</v>
      </c>
      <c r="D22" s="46">
        <v>14124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14124</v>
      </c>
      <c r="O22" s="47">
        <f t="shared" si="2"/>
        <v>19.977369165487978</v>
      </c>
      <c r="P22" s="9"/>
    </row>
    <row r="23" spans="1:119">
      <c r="A23" s="12"/>
      <c r="B23" s="44">
        <v>575</v>
      </c>
      <c r="C23" s="20" t="s">
        <v>38</v>
      </c>
      <c r="D23" s="46">
        <v>683625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683625</v>
      </c>
      <c r="O23" s="47">
        <f t="shared" si="2"/>
        <v>966.93776520509198</v>
      </c>
      <c r="P23" s="9"/>
    </row>
    <row r="24" spans="1:119" ht="15.75">
      <c r="A24" s="28" t="s">
        <v>40</v>
      </c>
      <c r="B24" s="29"/>
      <c r="C24" s="30"/>
      <c r="D24" s="31">
        <f t="shared" ref="D24:M24" si="8">SUM(D25:D25)</f>
        <v>38569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38569</v>
      </c>
      <c r="O24" s="43">
        <f t="shared" si="2"/>
        <v>54.553041018387553</v>
      </c>
      <c r="P24" s="9"/>
    </row>
    <row r="25" spans="1:119" ht="15.75" thickBot="1">
      <c r="A25" s="12"/>
      <c r="B25" s="44">
        <v>581</v>
      </c>
      <c r="C25" s="20" t="s">
        <v>39</v>
      </c>
      <c r="D25" s="46">
        <v>38569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38569</v>
      </c>
      <c r="O25" s="47">
        <f t="shared" si="2"/>
        <v>54.553041018387553</v>
      </c>
      <c r="P25" s="9"/>
    </row>
    <row r="26" spans="1:119" ht="16.5" thickBot="1">
      <c r="A26" s="14" t="s">
        <v>10</v>
      </c>
      <c r="B26" s="23"/>
      <c r="C26" s="22"/>
      <c r="D26" s="15">
        <f>SUM(D5,D11,D14,D16,D18,D20,D24)</f>
        <v>2009375</v>
      </c>
      <c r="E26" s="15">
        <f t="shared" ref="E26:M26" si="9">SUM(E5,E11,E14,E16,E18,E20,E24)</f>
        <v>797942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0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0</v>
      </c>
      <c r="N26" s="15">
        <f t="shared" si="1"/>
        <v>2807317</v>
      </c>
      <c r="O26" s="37">
        <f t="shared" si="2"/>
        <v>3970.74540311174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52</v>
      </c>
      <c r="M28" s="93"/>
      <c r="N28" s="93"/>
      <c r="O28" s="41">
        <v>707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512891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6" si="1">SUM(D5:M5)</f>
        <v>512891</v>
      </c>
      <c r="O5" s="32">
        <f t="shared" ref="O5:O26" si="2">(N5/O$28)</f>
        <v>720.35252808988764</v>
      </c>
      <c r="P5" s="6"/>
    </row>
    <row r="6" spans="1:133">
      <c r="A6" s="12"/>
      <c r="B6" s="44">
        <v>511</v>
      </c>
      <c r="C6" s="20" t="s">
        <v>19</v>
      </c>
      <c r="D6" s="46">
        <v>46602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46602</v>
      </c>
      <c r="O6" s="47">
        <f t="shared" si="2"/>
        <v>65.452247191011239</v>
      </c>
      <c r="P6" s="9"/>
    </row>
    <row r="7" spans="1:133">
      <c r="A7" s="12"/>
      <c r="B7" s="44">
        <v>513</v>
      </c>
      <c r="C7" s="20" t="s">
        <v>20</v>
      </c>
      <c r="D7" s="46">
        <v>253778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253778</v>
      </c>
      <c r="O7" s="47">
        <f t="shared" si="2"/>
        <v>356.42977528089887</v>
      </c>
      <c r="P7" s="9"/>
    </row>
    <row r="8" spans="1:133">
      <c r="A8" s="12"/>
      <c r="B8" s="44">
        <v>514</v>
      </c>
      <c r="C8" s="20" t="s">
        <v>21</v>
      </c>
      <c r="D8" s="46">
        <v>48085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48085</v>
      </c>
      <c r="O8" s="47">
        <f t="shared" si="2"/>
        <v>67.535112359550567</v>
      </c>
      <c r="P8" s="9"/>
    </row>
    <row r="9" spans="1:133">
      <c r="A9" s="12"/>
      <c r="B9" s="44">
        <v>515</v>
      </c>
      <c r="C9" s="20" t="s">
        <v>22</v>
      </c>
      <c r="D9" s="46">
        <v>19037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19037</v>
      </c>
      <c r="O9" s="47">
        <f t="shared" si="2"/>
        <v>26.737359550561798</v>
      </c>
      <c r="P9" s="9"/>
    </row>
    <row r="10" spans="1:133">
      <c r="A10" s="12"/>
      <c r="B10" s="44">
        <v>519</v>
      </c>
      <c r="C10" s="20" t="s">
        <v>23</v>
      </c>
      <c r="D10" s="46">
        <v>145389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145389</v>
      </c>
      <c r="O10" s="47">
        <f t="shared" si="2"/>
        <v>204.19803370786516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413654</v>
      </c>
      <c r="E11" s="31">
        <f t="shared" si="3"/>
        <v>3610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417264</v>
      </c>
      <c r="O11" s="43">
        <f t="shared" si="2"/>
        <v>586.04494382022472</v>
      </c>
      <c r="P11" s="10"/>
    </row>
    <row r="12" spans="1:133">
      <c r="A12" s="12"/>
      <c r="B12" s="44">
        <v>521</v>
      </c>
      <c r="C12" s="20" t="s">
        <v>25</v>
      </c>
      <c r="D12" s="46">
        <v>316613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316613</v>
      </c>
      <c r="O12" s="47">
        <f t="shared" si="2"/>
        <v>444.6811797752809</v>
      </c>
      <c r="P12" s="9"/>
    </row>
    <row r="13" spans="1:133">
      <c r="A13" s="12"/>
      <c r="B13" s="44">
        <v>522</v>
      </c>
      <c r="C13" s="20" t="s">
        <v>26</v>
      </c>
      <c r="D13" s="46">
        <v>97041</v>
      </c>
      <c r="E13" s="46">
        <v>3610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100651</v>
      </c>
      <c r="O13" s="47">
        <f t="shared" si="2"/>
        <v>141.36376404494382</v>
      </c>
      <c r="P13" s="9"/>
    </row>
    <row r="14" spans="1:133" ht="15.75">
      <c r="A14" s="28" t="s">
        <v>28</v>
      </c>
      <c r="B14" s="29"/>
      <c r="C14" s="30"/>
      <c r="D14" s="31">
        <f t="shared" ref="D14:M14" si="4">SUM(D15:D15)</f>
        <v>227599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227599</v>
      </c>
      <c r="O14" s="43">
        <f t="shared" si="2"/>
        <v>319.6615168539326</v>
      </c>
      <c r="P14" s="10"/>
    </row>
    <row r="15" spans="1:133">
      <c r="A15" s="12"/>
      <c r="B15" s="44">
        <v>534</v>
      </c>
      <c r="C15" s="20" t="s">
        <v>29</v>
      </c>
      <c r="D15" s="46">
        <v>227599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227599</v>
      </c>
      <c r="O15" s="47">
        <f t="shared" si="2"/>
        <v>319.6615168539326</v>
      </c>
      <c r="P15" s="9"/>
    </row>
    <row r="16" spans="1:133" ht="15.75">
      <c r="A16" s="28" t="s">
        <v>31</v>
      </c>
      <c r="B16" s="29"/>
      <c r="C16" s="30"/>
      <c r="D16" s="31">
        <f t="shared" ref="D16:M16" si="5">SUM(D17:D17)</f>
        <v>89968</v>
      </c>
      <c r="E16" s="31">
        <f t="shared" si="5"/>
        <v>53835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143803</v>
      </c>
      <c r="O16" s="43">
        <f t="shared" si="2"/>
        <v>201.97050561797752</v>
      </c>
      <c r="P16" s="10"/>
    </row>
    <row r="17" spans="1:119">
      <c r="A17" s="12"/>
      <c r="B17" s="44">
        <v>541</v>
      </c>
      <c r="C17" s="20" t="s">
        <v>32</v>
      </c>
      <c r="D17" s="46">
        <v>89968</v>
      </c>
      <c r="E17" s="46">
        <v>53835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143803</v>
      </c>
      <c r="O17" s="47">
        <f t="shared" si="2"/>
        <v>201.97050561797752</v>
      </c>
      <c r="P17" s="9"/>
    </row>
    <row r="18" spans="1:119" ht="15.75">
      <c r="A18" s="28" t="s">
        <v>33</v>
      </c>
      <c r="B18" s="29"/>
      <c r="C18" s="30"/>
      <c r="D18" s="31">
        <f t="shared" ref="D18:M18" si="6">SUM(D19:D19)</f>
        <v>0</v>
      </c>
      <c r="E18" s="31">
        <f t="shared" si="6"/>
        <v>838083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838083</v>
      </c>
      <c r="O18" s="43">
        <f t="shared" si="2"/>
        <v>1177.0828651685392</v>
      </c>
      <c r="P18" s="10"/>
    </row>
    <row r="19" spans="1:119">
      <c r="A19" s="13"/>
      <c r="B19" s="45">
        <v>552</v>
      </c>
      <c r="C19" s="21" t="s">
        <v>34</v>
      </c>
      <c r="D19" s="46">
        <v>0</v>
      </c>
      <c r="E19" s="46">
        <v>838083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838083</v>
      </c>
      <c r="O19" s="47">
        <f t="shared" si="2"/>
        <v>1177.0828651685392</v>
      </c>
      <c r="P19" s="9"/>
    </row>
    <row r="20" spans="1:119" ht="15.75">
      <c r="A20" s="28" t="s">
        <v>35</v>
      </c>
      <c r="B20" s="29"/>
      <c r="C20" s="30"/>
      <c r="D20" s="31">
        <f t="shared" ref="D20:M20" si="7">SUM(D21:D23)</f>
        <v>98240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98240</v>
      </c>
      <c r="O20" s="43">
        <f t="shared" si="2"/>
        <v>137.97752808988764</v>
      </c>
      <c r="P20" s="9"/>
    </row>
    <row r="21" spans="1:119">
      <c r="A21" s="12"/>
      <c r="B21" s="44">
        <v>571</v>
      </c>
      <c r="C21" s="20" t="s">
        <v>36</v>
      </c>
      <c r="D21" s="46">
        <v>11585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11585</v>
      </c>
      <c r="O21" s="47">
        <f t="shared" si="2"/>
        <v>16.271067415730336</v>
      </c>
      <c r="P21" s="9"/>
    </row>
    <row r="22" spans="1:119">
      <c r="A22" s="12"/>
      <c r="B22" s="44">
        <v>572</v>
      </c>
      <c r="C22" s="20" t="s">
        <v>37</v>
      </c>
      <c r="D22" s="46">
        <v>23485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23485</v>
      </c>
      <c r="O22" s="47">
        <f t="shared" si="2"/>
        <v>32.984550561797754</v>
      </c>
      <c r="P22" s="9"/>
    </row>
    <row r="23" spans="1:119">
      <c r="A23" s="12"/>
      <c r="B23" s="44">
        <v>575</v>
      </c>
      <c r="C23" s="20" t="s">
        <v>38</v>
      </c>
      <c r="D23" s="46">
        <v>63170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63170</v>
      </c>
      <c r="O23" s="47">
        <f t="shared" si="2"/>
        <v>88.721910112359552</v>
      </c>
      <c r="P23" s="9"/>
    </row>
    <row r="24" spans="1:119" ht="15.75">
      <c r="A24" s="28" t="s">
        <v>40</v>
      </c>
      <c r="B24" s="29"/>
      <c r="C24" s="30"/>
      <c r="D24" s="31">
        <f t="shared" ref="D24:M24" si="8">SUM(D25:D25)</f>
        <v>16253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1"/>
        <v>16253</v>
      </c>
      <c r="O24" s="43">
        <f t="shared" si="2"/>
        <v>22.827247191011235</v>
      </c>
      <c r="P24" s="9"/>
    </row>
    <row r="25" spans="1:119" ht="15.75" thickBot="1">
      <c r="A25" s="12"/>
      <c r="B25" s="44">
        <v>581</v>
      </c>
      <c r="C25" s="20" t="s">
        <v>39</v>
      </c>
      <c r="D25" s="46">
        <v>16253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16253</v>
      </c>
      <c r="O25" s="47">
        <f t="shared" si="2"/>
        <v>22.827247191011235</v>
      </c>
      <c r="P25" s="9"/>
    </row>
    <row r="26" spans="1:119" ht="16.5" thickBot="1">
      <c r="A26" s="14" t="s">
        <v>10</v>
      </c>
      <c r="B26" s="23"/>
      <c r="C26" s="22"/>
      <c r="D26" s="15">
        <f>SUM(D5,D11,D14,D16,D18,D20,D24)</f>
        <v>1358605</v>
      </c>
      <c r="E26" s="15">
        <f t="shared" ref="E26:M26" si="9">SUM(E5,E11,E14,E16,E18,E20,E24)</f>
        <v>895528</v>
      </c>
      <c r="F26" s="15">
        <f t="shared" si="9"/>
        <v>0</v>
      </c>
      <c r="G26" s="15">
        <f t="shared" si="9"/>
        <v>0</v>
      </c>
      <c r="H26" s="15">
        <f t="shared" si="9"/>
        <v>0</v>
      </c>
      <c r="I26" s="15">
        <f t="shared" si="9"/>
        <v>0</v>
      </c>
      <c r="J26" s="15">
        <f t="shared" si="9"/>
        <v>0</v>
      </c>
      <c r="K26" s="15">
        <f t="shared" si="9"/>
        <v>0</v>
      </c>
      <c r="L26" s="15">
        <f t="shared" si="9"/>
        <v>0</v>
      </c>
      <c r="M26" s="15">
        <f t="shared" si="9"/>
        <v>0</v>
      </c>
      <c r="N26" s="15">
        <f t="shared" si="1"/>
        <v>2254133</v>
      </c>
      <c r="O26" s="37">
        <f t="shared" si="2"/>
        <v>3165.9171348314608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6"/>
      <c r="B27" s="18"/>
      <c r="C27" s="18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/>
    </row>
    <row r="28" spans="1:119">
      <c r="A28" s="38"/>
      <c r="B28" s="39"/>
      <c r="C28" s="39"/>
      <c r="D28" s="40"/>
      <c r="E28" s="40"/>
      <c r="F28" s="40"/>
      <c r="G28" s="40"/>
      <c r="H28" s="40"/>
      <c r="I28" s="40"/>
      <c r="J28" s="40"/>
      <c r="K28" s="40"/>
      <c r="L28" s="93" t="s">
        <v>50</v>
      </c>
      <c r="M28" s="93"/>
      <c r="N28" s="93"/>
      <c r="O28" s="41">
        <v>712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48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512115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512115</v>
      </c>
      <c r="O5" s="32">
        <f t="shared" ref="O5:O27" si="2">(N5/O$29)</f>
        <v>724.34936350777934</v>
      </c>
      <c r="P5" s="6"/>
    </row>
    <row r="6" spans="1:133">
      <c r="A6" s="12"/>
      <c r="B6" s="44">
        <v>511</v>
      </c>
      <c r="C6" s="20" t="s">
        <v>19</v>
      </c>
      <c r="D6" s="46">
        <v>44439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44439</v>
      </c>
      <c r="O6" s="47">
        <f t="shared" si="2"/>
        <v>62.855728429985852</v>
      </c>
      <c r="P6" s="9"/>
    </row>
    <row r="7" spans="1:133">
      <c r="A7" s="12"/>
      <c r="B7" s="44">
        <v>513</v>
      </c>
      <c r="C7" s="20" t="s">
        <v>20</v>
      </c>
      <c r="D7" s="46">
        <v>100110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100110</v>
      </c>
      <c r="O7" s="47">
        <f t="shared" si="2"/>
        <v>141.5983026874116</v>
      </c>
      <c r="P7" s="9"/>
    </row>
    <row r="8" spans="1:133">
      <c r="A8" s="12"/>
      <c r="B8" s="44">
        <v>514</v>
      </c>
      <c r="C8" s="20" t="s">
        <v>21</v>
      </c>
      <c r="D8" s="46">
        <v>55189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55189</v>
      </c>
      <c r="O8" s="47">
        <f t="shared" si="2"/>
        <v>78.060820367751063</v>
      </c>
      <c r="P8" s="9"/>
    </row>
    <row r="9" spans="1:133">
      <c r="A9" s="12"/>
      <c r="B9" s="44">
        <v>515</v>
      </c>
      <c r="C9" s="20" t="s">
        <v>22</v>
      </c>
      <c r="D9" s="46">
        <v>20739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20739</v>
      </c>
      <c r="O9" s="47">
        <f t="shared" si="2"/>
        <v>29.333804809052335</v>
      </c>
      <c r="P9" s="9"/>
    </row>
    <row r="10" spans="1:133">
      <c r="A10" s="12"/>
      <c r="B10" s="44">
        <v>519</v>
      </c>
      <c r="C10" s="20" t="s">
        <v>23</v>
      </c>
      <c r="D10" s="46">
        <v>291638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291638</v>
      </c>
      <c r="O10" s="47">
        <f t="shared" si="2"/>
        <v>412.50070721357849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403772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403772</v>
      </c>
      <c r="O11" s="43">
        <f t="shared" si="2"/>
        <v>571.10608203677509</v>
      </c>
      <c r="P11" s="10"/>
    </row>
    <row r="12" spans="1:133">
      <c r="A12" s="12"/>
      <c r="B12" s="44">
        <v>521</v>
      </c>
      <c r="C12" s="20" t="s">
        <v>25</v>
      </c>
      <c r="D12" s="46">
        <v>315689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315689</v>
      </c>
      <c r="O12" s="47">
        <f t="shared" si="2"/>
        <v>446.5190947666195</v>
      </c>
      <c r="P12" s="9"/>
    </row>
    <row r="13" spans="1:133">
      <c r="A13" s="12"/>
      <c r="B13" s="44">
        <v>522</v>
      </c>
      <c r="C13" s="20" t="s">
        <v>26</v>
      </c>
      <c r="D13" s="46">
        <v>88083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88083</v>
      </c>
      <c r="O13" s="47">
        <f t="shared" si="2"/>
        <v>124.58698727015559</v>
      </c>
      <c r="P13" s="9"/>
    </row>
    <row r="14" spans="1:133" ht="15.75">
      <c r="A14" s="28" t="s">
        <v>28</v>
      </c>
      <c r="B14" s="29"/>
      <c r="C14" s="30"/>
      <c r="D14" s="31">
        <f t="shared" ref="D14:M14" si="4">SUM(D15:D16)</f>
        <v>223512</v>
      </c>
      <c r="E14" s="31">
        <f t="shared" si="4"/>
        <v>1490142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1713654</v>
      </c>
      <c r="O14" s="43">
        <f t="shared" si="2"/>
        <v>2423.8387553041021</v>
      </c>
      <c r="P14" s="10"/>
    </row>
    <row r="15" spans="1:133">
      <c r="A15" s="12"/>
      <c r="B15" s="44">
        <v>534</v>
      </c>
      <c r="C15" s="20" t="s">
        <v>29</v>
      </c>
      <c r="D15" s="46">
        <v>223512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223512</v>
      </c>
      <c r="O15" s="47">
        <f t="shared" si="2"/>
        <v>316.14144271570012</v>
      </c>
      <c r="P15" s="9"/>
    </row>
    <row r="16" spans="1:133">
      <c r="A16" s="12"/>
      <c r="B16" s="44">
        <v>539</v>
      </c>
      <c r="C16" s="20" t="s">
        <v>44</v>
      </c>
      <c r="D16" s="46">
        <v>0</v>
      </c>
      <c r="E16" s="46">
        <v>1490142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1490142</v>
      </c>
      <c r="O16" s="47">
        <f t="shared" si="2"/>
        <v>2107.6973125884015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SUM(D18:D18)</f>
        <v>694817</v>
      </c>
      <c r="E17" s="31">
        <f t="shared" si="5"/>
        <v>1318427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31">
        <f t="shared" si="1"/>
        <v>2013244</v>
      </c>
      <c r="O17" s="43">
        <f t="shared" si="2"/>
        <v>2847.5869872701555</v>
      </c>
      <c r="P17" s="10"/>
    </row>
    <row r="18" spans="1:119">
      <c r="A18" s="12"/>
      <c r="B18" s="44">
        <v>541</v>
      </c>
      <c r="C18" s="20" t="s">
        <v>32</v>
      </c>
      <c r="D18" s="46">
        <v>694817</v>
      </c>
      <c r="E18" s="46">
        <v>1318427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2013244</v>
      </c>
      <c r="O18" s="47">
        <f t="shared" si="2"/>
        <v>2847.5869872701555</v>
      </c>
      <c r="P18" s="9"/>
    </row>
    <row r="19" spans="1:119" ht="15.75">
      <c r="A19" s="28" t="s">
        <v>33</v>
      </c>
      <c r="B19" s="29"/>
      <c r="C19" s="30"/>
      <c r="D19" s="31">
        <f t="shared" ref="D19:M19" si="6">SUM(D20:D20)</f>
        <v>0</v>
      </c>
      <c r="E19" s="31">
        <f t="shared" si="6"/>
        <v>942427</v>
      </c>
      <c r="F19" s="31">
        <f t="shared" si="6"/>
        <v>0</v>
      </c>
      <c r="G19" s="31">
        <f t="shared" si="6"/>
        <v>0</v>
      </c>
      <c r="H19" s="31">
        <f t="shared" si="6"/>
        <v>0</v>
      </c>
      <c r="I19" s="31">
        <f t="shared" si="6"/>
        <v>0</v>
      </c>
      <c r="J19" s="31">
        <f t="shared" si="6"/>
        <v>0</v>
      </c>
      <c r="K19" s="31">
        <f t="shared" si="6"/>
        <v>0</v>
      </c>
      <c r="L19" s="31">
        <f t="shared" si="6"/>
        <v>0</v>
      </c>
      <c r="M19" s="31">
        <f t="shared" si="6"/>
        <v>0</v>
      </c>
      <c r="N19" s="31">
        <f t="shared" si="1"/>
        <v>942427</v>
      </c>
      <c r="O19" s="43">
        <f t="shared" si="2"/>
        <v>1332.994342291372</v>
      </c>
      <c r="P19" s="10"/>
    </row>
    <row r="20" spans="1:119">
      <c r="A20" s="13"/>
      <c r="B20" s="45">
        <v>552</v>
      </c>
      <c r="C20" s="21" t="s">
        <v>34</v>
      </c>
      <c r="D20" s="46">
        <v>0</v>
      </c>
      <c r="E20" s="46">
        <v>942427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942427</v>
      </c>
      <c r="O20" s="47">
        <f t="shared" si="2"/>
        <v>1332.994342291372</v>
      </c>
      <c r="P20" s="9"/>
    </row>
    <row r="21" spans="1:119" ht="15.75">
      <c r="A21" s="28" t="s">
        <v>35</v>
      </c>
      <c r="B21" s="29"/>
      <c r="C21" s="30"/>
      <c r="D21" s="31">
        <f t="shared" ref="D21:M21" si="7">SUM(D22:D24)</f>
        <v>213678</v>
      </c>
      <c r="E21" s="31">
        <f t="shared" si="7"/>
        <v>0</v>
      </c>
      <c r="F21" s="31">
        <f t="shared" si="7"/>
        <v>0</v>
      </c>
      <c r="G21" s="31">
        <f t="shared" si="7"/>
        <v>0</v>
      </c>
      <c r="H21" s="31">
        <f t="shared" si="7"/>
        <v>0</v>
      </c>
      <c r="I21" s="31">
        <f t="shared" si="7"/>
        <v>0</v>
      </c>
      <c r="J21" s="31">
        <f t="shared" si="7"/>
        <v>0</v>
      </c>
      <c r="K21" s="31">
        <f t="shared" si="7"/>
        <v>0</v>
      </c>
      <c r="L21" s="31">
        <f t="shared" si="7"/>
        <v>0</v>
      </c>
      <c r="M21" s="31">
        <f t="shared" si="7"/>
        <v>0</v>
      </c>
      <c r="N21" s="31">
        <f t="shared" si="1"/>
        <v>213678</v>
      </c>
      <c r="O21" s="43">
        <f t="shared" si="2"/>
        <v>302.23196605374824</v>
      </c>
      <c r="P21" s="9"/>
    </row>
    <row r="22" spans="1:119">
      <c r="A22" s="12"/>
      <c r="B22" s="44">
        <v>571</v>
      </c>
      <c r="C22" s="20" t="s">
        <v>36</v>
      </c>
      <c r="D22" s="46">
        <v>9632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9632</v>
      </c>
      <c r="O22" s="47">
        <f t="shared" si="2"/>
        <v>13.623762376237623</v>
      </c>
      <c r="P22" s="9"/>
    </row>
    <row r="23" spans="1:119">
      <c r="A23" s="12"/>
      <c r="B23" s="44">
        <v>572</v>
      </c>
      <c r="C23" s="20" t="s">
        <v>37</v>
      </c>
      <c r="D23" s="46">
        <v>56224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56224</v>
      </c>
      <c r="O23" s="47">
        <f t="shared" si="2"/>
        <v>79.524752475247524</v>
      </c>
      <c r="P23" s="9"/>
    </row>
    <row r="24" spans="1:119">
      <c r="A24" s="12"/>
      <c r="B24" s="44">
        <v>575</v>
      </c>
      <c r="C24" s="20" t="s">
        <v>38</v>
      </c>
      <c r="D24" s="46">
        <v>147822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147822</v>
      </c>
      <c r="O24" s="47">
        <f t="shared" si="2"/>
        <v>209.08345120226309</v>
      </c>
      <c r="P24" s="9"/>
    </row>
    <row r="25" spans="1:119" ht="15.75">
      <c r="A25" s="28" t="s">
        <v>40</v>
      </c>
      <c r="B25" s="29"/>
      <c r="C25" s="30"/>
      <c r="D25" s="31">
        <f t="shared" ref="D25:M25" si="8">SUM(D26:D26)</f>
        <v>0</v>
      </c>
      <c r="E25" s="31">
        <f t="shared" si="8"/>
        <v>77923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77923</v>
      </c>
      <c r="O25" s="43">
        <f t="shared" si="2"/>
        <v>110.21640735502122</v>
      </c>
      <c r="P25" s="9"/>
    </row>
    <row r="26" spans="1:119" ht="15.75" thickBot="1">
      <c r="A26" s="12"/>
      <c r="B26" s="44">
        <v>581</v>
      </c>
      <c r="C26" s="20" t="s">
        <v>39</v>
      </c>
      <c r="D26" s="46">
        <v>0</v>
      </c>
      <c r="E26" s="46">
        <v>77923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77923</v>
      </c>
      <c r="O26" s="47">
        <f t="shared" si="2"/>
        <v>110.21640735502122</v>
      </c>
      <c r="P26" s="9"/>
    </row>
    <row r="27" spans="1:119" ht="16.5" thickBot="1">
      <c r="A27" s="14" t="s">
        <v>10</v>
      </c>
      <c r="B27" s="23"/>
      <c r="C27" s="22"/>
      <c r="D27" s="15">
        <f>SUM(D5,D11,D14,D17,D19,D21,D25)</f>
        <v>2047894</v>
      </c>
      <c r="E27" s="15">
        <f t="shared" ref="E27:M27" si="9">SUM(E5,E11,E14,E17,E19,E21,E25)</f>
        <v>3828919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0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 t="shared" si="1"/>
        <v>5876813</v>
      </c>
      <c r="O27" s="37">
        <f t="shared" si="2"/>
        <v>8312.3239038189531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47</v>
      </c>
      <c r="M29" s="93"/>
      <c r="N29" s="93"/>
      <c r="O29" s="41">
        <v>707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48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435886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8" si="1">SUM(D5:M5)</f>
        <v>435886</v>
      </c>
      <c r="O5" s="32">
        <f t="shared" ref="O5:O28" si="2">(N5/O$30)</f>
        <v>620.92022792022794</v>
      </c>
      <c r="P5" s="6"/>
    </row>
    <row r="6" spans="1:133">
      <c r="A6" s="12"/>
      <c r="B6" s="44">
        <v>511</v>
      </c>
      <c r="C6" s="20" t="s">
        <v>19</v>
      </c>
      <c r="D6" s="46">
        <v>55819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55819</v>
      </c>
      <c r="O6" s="47">
        <f t="shared" si="2"/>
        <v>79.51424501424502</v>
      </c>
      <c r="P6" s="9"/>
    </row>
    <row r="7" spans="1:133">
      <c r="A7" s="12"/>
      <c r="B7" s="44">
        <v>513</v>
      </c>
      <c r="C7" s="20" t="s">
        <v>20</v>
      </c>
      <c r="D7" s="46">
        <v>113939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113939</v>
      </c>
      <c r="O7" s="47">
        <f t="shared" si="2"/>
        <v>162.30626780626781</v>
      </c>
      <c r="P7" s="9"/>
    </row>
    <row r="8" spans="1:133">
      <c r="A8" s="12"/>
      <c r="B8" s="44">
        <v>514</v>
      </c>
      <c r="C8" s="20" t="s">
        <v>21</v>
      </c>
      <c r="D8" s="46">
        <v>57514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57514</v>
      </c>
      <c r="O8" s="47">
        <f t="shared" si="2"/>
        <v>81.928774928774928</v>
      </c>
      <c r="P8" s="9"/>
    </row>
    <row r="9" spans="1:133">
      <c r="A9" s="12"/>
      <c r="B9" s="44">
        <v>515</v>
      </c>
      <c r="C9" s="20" t="s">
        <v>22</v>
      </c>
      <c r="D9" s="46">
        <v>24502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24502</v>
      </c>
      <c r="O9" s="47">
        <f t="shared" si="2"/>
        <v>34.903133903133906</v>
      </c>
      <c r="P9" s="9"/>
    </row>
    <row r="10" spans="1:133">
      <c r="A10" s="12"/>
      <c r="B10" s="44">
        <v>519</v>
      </c>
      <c r="C10" s="20" t="s">
        <v>23</v>
      </c>
      <c r="D10" s="46">
        <v>184112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184112</v>
      </c>
      <c r="O10" s="47">
        <f t="shared" si="2"/>
        <v>262.26780626780629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573656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573656</v>
      </c>
      <c r="O11" s="43">
        <f t="shared" si="2"/>
        <v>817.17378917378915</v>
      </c>
      <c r="P11" s="10"/>
    </row>
    <row r="12" spans="1:133">
      <c r="A12" s="12"/>
      <c r="B12" s="44">
        <v>521</v>
      </c>
      <c r="C12" s="20" t="s">
        <v>25</v>
      </c>
      <c r="D12" s="46">
        <v>446417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446417</v>
      </c>
      <c r="O12" s="47">
        <f t="shared" si="2"/>
        <v>635.92165242165242</v>
      </c>
      <c r="P12" s="9"/>
    </row>
    <row r="13" spans="1:133">
      <c r="A13" s="12"/>
      <c r="B13" s="44">
        <v>522</v>
      </c>
      <c r="C13" s="20" t="s">
        <v>26</v>
      </c>
      <c r="D13" s="46">
        <v>119942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119942</v>
      </c>
      <c r="O13" s="47">
        <f t="shared" si="2"/>
        <v>170.85754985754986</v>
      </c>
      <c r="P13" s="9"/>
    </row>
    <row r="14" spans="1:133">
      <c r="A14" s="12"/>
      <c r="B14" s="44">
        <v>525</v>
      </c>
      <c r="C14" s="20" t="s">
        <v>27</v>
      </c>
      <c r="D14" s="46">
        <v>7297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7297</v>
      </c>
      <c r="O14" s="47">
        <f t="shared" si="2"/>
        <v>10.394586894586894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SUM(D16:D17)</f>
        <v>207482</v>
      </c>
      <c r="E15" s="31">
        <f t="shared" si="4"/>
        <v>362925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570407</v>
      </c>
      <c r="O15" s="43">
        <f t="shared" si="2"/>
        <v>812.54558404558406</v>
      </c>
      <c r="P15" s="10"/>
    </row>
    <row r="16" spans="1:133">
      <c r="A16" s="12"/>
      <c r="B16" s="44">
        <v>534</v>
      </c>
      <c r="C16" s="20" t="s">
        <v>29</v>
      </c>
      <c r="D16" s="46">
        <v>207482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207482</v>
      </c>
      <c r="O16" s="47">
        <f t="shared" si="2"/>
        <v>295.55840455840456</v>
      </c>
      <c r="P16" s="9"/>
    </row>
    <row r="17" spans="1:119">
      <c r="A17" s="12"/>
      <c r="B17" s="44">
        <v>539</v>
      </c>
      <c r="C17" s="20" t="s">
        <v>44</v>
      </c>
      <c r="D17" s="46">
        <v>0</v>
      </c>
      <c r="E17" s="46">
        <v>362925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362925</v>
      </c>
      <c r="O17" s="47">
        <f t="shared" si="2"/>
        <v>516.98717948717945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30304</v>
      </c>
      <c r="E18" s="31">
        <f t="shared" si="5"/>
        <v>209296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239600</v>
      </c>
      <c r="O18" s="43">
        <f t="shared" si="2"/>
        <v>341.31054131054128</v>
      </c>
      <c r="P18" s="10"/>
    </row>
    <row r="19" spans="1:119">
      <c r="A19" s="12"/>
      <c r="B19" s="44">
        <v>541</v>
      </c>
      <c r="C19" s="20" t="s">
        <v>32</v>
      </c>
      <c r="D19" s="46">
        <v>30304</v>
      </c>
      <c r="E19" s="46">
        <v>209296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239600</v>
      </c>
      <c r="O19" s="47">
        <f t="shared" si="2"/>
        <v>341.31054131054128</v>
      </c>
      <c r="P19" s="9"/>
    </row>
    <row r="20" spans="1:119" ht="15.75">
      <c r="A20" s="28" t="s">
        <v>33</v>
      </c>
      <c r="B20" s="29"/>
      <c r="C20" s="30"/>
      <c r="D20" s="31">
        <f t="shared" ref="D20:M20" si="6">SUM(D21:D21)</f>
        <v>0</v>
      </c>
      <c r="E20" s="31">
        <f t="shared" si="6"/>
        <v>990518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990518</v>
      </c>
      <c r="O20" s="43">
        <f t="shared" si="2"/>
        <v>1410.9943019943021</v>
      </c>
      <c r="P20" s="10"/>
    </row>
    <row r="21" spans="1:119">
      <c r="A21" s="13"/>
      <c r="B21" s="45">
        <v>552</v>
      </c>
      <c r="C21" s="21" t="s">
        <v>34</v>
      </c>
      <c r="D21" s="46">
        <v>0</v>
      </c>
      <c r="E21" s="46">
        <v>990518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990518</v>
      </c>
      <c r="O21" s="47">
        <f t="shared" si="2"/>
        <v>1410.9943019943021</v>
      </c>
      <c r="P21" s="9"/>
    </row>
    <row r="22" spans="1:119" ht="15.75">
      <c r="A22" s="28" t="s">
        <v>35</v>
      </c>
      <c r="B22" s="29"/>
      <c r="C22" s="30"/>
      <c r="D22" s="31">
        <f t="shared" ref="D22:M22" si="7">SUM(D23:D25)</f>
        <v>124094</v>
      </c>
      <c r="E22" s="31">
        <f t="shared" si="7"/>
        <v>13264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137358</v>
      </c>
      <c r="O22" s="43">
        <f t="shared" si="2"/>
        <v>195.66666666666666</v>
      </c>
      <c r="P22" s="9"/>
    </row>
    <row r="23" spans="1:119">
      <c r="A23" s="12"/>
      <c r="B23" s="44">
        <v>571</v>
      </c>
      <c r="C23" s="20" t="s">
        <v>36</v>
      </c>
      <c r="D23" s="46">
        <v>32393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32393</v>
      </c>
      <c r="O23" s="47">
        <f t="shared" si="2"/>
        <v>46.143874643874646</v>
      </c>
      <c r="P23" s="9"/>
    </row>
    <row r="24" spans="1:119">
      <c r="A24" s="12"/>
      <c r="B24" s="44">
        <v>572</v>
      </c>
      <c r="C24" s="20" t="s">
        <v>37</v>
      </c>
      <c r="D24" s="46">
        <v>52439</v>
      </c>
      <c r="E24" s="46">
        <v>13264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65703</v>
      </c>
      <c r="O24" s="47">
        <f t="shared" si="2"/>
        <v>93.59401709401709</v>
      </c>
      <c r="P24" s="9"/>
    </row>
    <row r="25" spans="1:119">
      <c r="A25" s="12"/>
      <c r="B25" s="44">
        <v>575</v>
      </c>
      <c r="C25" s="20" t="s">
        <v>38</v>
      </c>
      <c r="D25" s="46">
        <v>39262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39262</v>
      </c>
      <c r="O25" s="47">
        <f t="shared" si="2"/>
        <v>55.928774928774928</v>
      </c>
      <c r="P25" s="9"/>
    </row>
    <row r="26" spans="1:119" ht="15.75">
      <c r="A26" s="28" t="s">
        <v>40</v>
      </c>
      <c r="B26" s="29"/>
      <c r="C26" s="30"/>
      <c r="D26" s="31">
        <f t="shared" ref="D26:M26" si="8">SUM(D27:D27)</f>
        <v>40399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40399</v>
      </c>
      <c r="O26" s="43">
        <f t="shared" si="2"/>
        <v>57.548433048433047</v>
      </c>
      <c r="P26" s="9"/>
    </row>
    <row r="27" spans="1:119" ht="15.75" thickBot="1">
      <c r="A27" s="12"/>
      <c r="B27" s="44">
        <v>581</v>
      </c>
      <c r="C27" s="20" t="s">
        <v>39</v>
      </c>
      <c r="D27" s="46">
        <v>40399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40399</v>
      </c>
      <c r="O27" s="47">
        <f t="shared" si="2"/>
        <v>57.548433048433047</v>
      </c>
      <c r="P27" s="9"/>
    </row>
    <row r="28" spans="1:119" ht="16.5" thickBot="1">
      <c r="A28" s="14" t="s">
        <v>10</v>
      </c>
      <c r="B28" s="23"/>
      <c r="C28" s="22"/>
      <c r="D28" s="15">
        <f>SUM(D5,D11,D15,D18,D20,D22,D26)</f>
        <v>1411821</v>
      </c>
      <c r="E28" s="15">
        <f t="shared" ref="E28:M28" si="9">SUM(E5,E11,E15,E18,E20,E22,E26)</f>
        <v>1576003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1"/>
        <v>2987824</v>
      </c>
      <c r="O28" s="37">
        <f t="shared" si="2"/>
        <v>4256.1595441595446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45</v>
      </c>
      <c r="M30" s="93"/>
      <c r="N30" s="93"/>
      <c r="O30" s="41">
        <v>702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504278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8" si="1">SUM(D5:M5)</f>
        <v>504278</v>
      </c>
      <c r="O5" s="32">
        <f t="shared" ref="O5:O28" si="2">(N5/O$30)</f>
        <v>561.55679287305122</v>
      </c>
      <c r="P5" s="6"/>
    </row>
    <row r="6" spans="1:133">
      <c r="A6" s="12"/>
      <c r="B6" s="44">
        <v>511</v>
      </c>
      <c r="C6" s="20" t="s">
        <v>19</v>
      </c>
      <c r="D6" s="46">
        <v>52894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52894</v>
      </c>
      <c r="O6" s="47">
        <f t="shared" si="2"/>
        <v>58.902004454342986</v>
      </c>
      <c r="P6" s="9"/>
    </row>
    <row r="7" spans="1:133">
      <c r="A7" s="12"/>
      <c r="B7" s="44">
        <v>513</v>
      </c>
      <c r="C7" s="20" t="s">
        <v>20</v>
      </c>
      <c r="D7" s="46">
        <v>117608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117608</v>
      </c>
      <c r="O7" s="47">
        <f t="shared" si="2"/>
        <v>130.96659242761692</v>
      </c>
      <c r="P7" s="9"/>
    </row>
    <row r="8" spans="1:133">
      <c r="A8" s="12"/>
      <c r="B8" s="44">
        <v>514</v>
      </c>
      <c r="C8" s="20" t="s">
        <v>21</v>
      </c>
      <c r="D8" s="46">
        <v>61525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61525</v>
      </c>
      <c r="O8" s="47">
        <f t="shared" si="2"/>
        <v>68.513363028953236</v>
      </c>
      <c r="P8" s="9"/>
    </row>
    <row r="9" spans="1:133">
      <c r="A9" s="12"/>
      <c r="B9" s="44">
        <v>515</v>
      </c>
      <c r="C9" s="20" t="s">
        <v>22</v>
      </c>
      <c r="D9" s="46">
        <v>83879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83879</v>
      </c>
      <c r="O9" s="47">
        <f t="shared" si="2"/>
        <v>93.406458797327389</v>
      </c>
      <c r="P9" s="9"/>
    </row>
    <row r="10" spans="1:133">
      <c r="A10" s="12"/>
      <c r="B10" s="44">
        <v>519</v>
      </c>
      <c r="C10" s="20" t="s">
        <v>23</v>
      </c>
      <c r="D10" s="46">
        <v>188372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188372</v>
      </c>
      <c r="O10" s="47">
        <f t="shared" si="2"/>
        <v>209.76837416481069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SUM(D12:D14)</f>
        <v>486440</v>
      </c>
      <c r="E11" s="31">
        <f t="shared" si="3"/>
        <v>64261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550701</v>
      </c>
      <c r="O11" s="43">
        <f t="shared" si="2"/>
        <v>613.25278396436522</v>
      </c>
      <c r="P11" s="10"/>
    </row>
    <row r="12" spans="1:133">
      <c r="A12" s="12"/>
      <c r="B12" s="44">
        <v>521</v>
      </c>
      <c r="C12" s="20" t="s">
        <v>25</v>
      </c>
      <c r="D12" s="46">
        <v>372405</v>
      </c>
      <c r="E12" s="46">
        <v>17180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389585</v>
      </c>
      <c r="O12" s="47">
        <f t="shared" si="2"/>
        <v>433.83630289532294</v>
      </c>
      <c r="P12" s="9"/>
    </row>
    <row r="13" spans="1:133">
      <c r="A13" s="12"/>
      <c r="B13" s="44">
        <v>522</v>
      </c>
      <c r="C13" s="20" t="s">
        <v>26</v>
      </c>
      <c r="D13" s="46">
        <v>108355</v>
      </c>
      <c r="E13" s="46">
        <v>47081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155436</v>
      </c>
      <c r="O13" s="47">
        <f t="shared" si="2"/>
        <v>173.09131403118039</v>
      </c>
      <c r="P13" s="9"/>
    </row>
    <row r="14" spans="1:133">
      <c r="A14" s="12"/>
      <c r="B14" s="44">
        <v>525</v>
      </c>
      <c r="C14" s="20" t="s">
        <v>27</v>
      </c>
      <c r="D14" s="46">
        <v>5680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5680</v>
      </c>
      <c r="O14" s="47">
        <f t="shared" si="2"/>
        <v>6.3251670378619158</v>
      </c>
      <c r="P14" s="9"/>
    </row>
    <row r="15" spans="1:133" ht="15.75">
      <c r="A15" s="28" t="s">
        <v>28</v>
      </c>
      <c r="B15" s="29"/>
      <c r="C15" s="30"/>
      <c r="D15" s="31">
        <f t="shared" ref="D15:M15" si="4">SUM(D16:D17)</f>
        <v>252618</v>
      </c>
      <c r="E15" s="31">
        <f t="shared" si="4"/>
        <v>213438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0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466056</v>
      </c>
      <c r="O15" s="43">
        <f t="shared" si="2"/>
        <v>518.99331848552333</v>
      </c>
      <c r="P15" s="10"/>
    </row>
    <row r="16" spans="1:133">
      <c r="A16" s="12"/>
      <c r="B16" s="44">
        <v>534</v>
      </c>
      <c r="C16" s="20" t="s">
        <v>29</v>
      </c>
      <c r="D16" s="46">
        <v>199478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199478</v>
      </c>
      <c r="O16" s="47">
        <f t="shared" si="2"/>
        <v>222.1358574610245</v>
      </c>
      <c r="P16" s="9"/>
    </row>
    <row r="17" spans="1:119">
      <c r="A17" s="12"/>
      <c r="B17" s="44">
        <v>538</v>
      </c>
      <c r="C17" s="20" t="s">
        <v>30</v>
      </c>
      <c r="D17" s="46">
        <v>53140</v>
      </c>
      <c r="E17" s="46">
        <v>213438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266578</v>
      </c>
      <c r="O17" s="47">
        <f t="shared" si="2"/>
        <v>296.85746102449889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47052</v>
      </c>
      <c r="E18" s="31">
        <f t="shared" si="5"/>
        <v>1081515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1128567</v>
      </c>
      <c r="O18" s="43">
        <f t="shared" si="2"/>
        <v>1256.7561247216036</v>
      </c>
      <c r="P18" s="10"/>
    </row>
    <row r="19" spans="1:119">
      <c r="A19" s="12"/>
      <c r="B19" s="44">
        <v>541</v>
      </c>
      <c r="C19" s="20" t="s">
        <v>32</v>
      </c>
      <c r="D19" s="46">
        <v>47052</v>
      </c>
      <c r="E19" s="46">
        <v>1081515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1128567</v>
      </c>
      <c r="O19" s="47">
        <f t="shared" si="2"/>
        <v>1256.7561247216036</v>
      </c>
      <c r="P19" s="9"/>
    </row>
    <row r="20" spans="1:119" ht="15.75">
      <c r="A20" s="28" t="s">
        <v>33</v>
      </c>
      <c r="B20" s="29"/>
      <c r="C20" s="30"/>
      <c r="D20" s="31">
        <f t="shared" ref="D20:M20" si="6">SUM(D21:D21)</f>
        <v>0</v>
      </c>
      <c r="E20" s="31">
        <f t="shared" si="6"/>
        <v>1633162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1633162</v>
      </c>
      <c r="O20" s="43">
        <f t="shared" si="2"/>
        <v>1818.6659242761693</v>
      </c>
      <c r="P20" s="10"/>
    </row>
    <row r="21" spans="1:119">
      <c r="A21" s="13"/>
      <c r="B21" s="45">
        <v>552</v>
      </c>
      <c r="C21" s="21" t="s">
        <v>34</v>
      </c>
      <c r="D21" s="46">
        <v>0</v>
      </c>
      <c r="E21" s="46">
        <v>1633162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1633162</v>
      </c>
      <c r="O21" s="47">
        <f t="shared" si="2"/>
        <v>1818.6659242761693</v>
      </c>
      <c r="P21" s="9"/>
    </row>
    <row r="22" spans="1:119" ht="15.75">
      <c r="A22" s="28" t="s">
        <v>35</v>
      </c>
      <c r="B22" s="29"/>
      <c r="C22" s="30"/>
      <c r="D22" s="31">
        <f t="shared" ref="D22:M22" si="7">SUM(D23:D25)</f>
        <v>104895</v>
      </c>
      <c r="E22" s="31">
        <f t="shared" si="7"/>
        <v>69049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173944</v>
      </c>
      <c r="O22" s="43">
        <f t="shared" si="2"/>
        <v>193.70155902004456</v>
      </c>
      <c r="P22" s="9"/>
    </row>
    <row r="23" spans="1:119">
      <c r="A23" s="12"/>
      <c r="B23" s="44">
        <v>571</v>
      </c>
      <c r="C23" s="20" t="s">
        <v>36</v>
      </c>
      <c r="D23" s="46">
        <v>35281</v>
      </c>
      <c r="E23" s="46">
        <v>8271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43552</v>
      </c>
      <c r="O23" s="47">
        <f t="shared" si="2"/>
        <v>48.498886414253896</v>
      </c>
      <c r="P23" s="9"/>
    </row>
    <row r="24" spans="1:119">
      <c r="A24" s="12"/>
      <c r="B24" s="44">
        <v>572</v>
      </c>
      <c r="C24" s="20" t="s">
        <v>37</v>
      </c>
      <c r="D24" s="46">
        <v>9959</v>
      </c>
      <c r="E24" s="46">
        <v>60778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70737</v>
      </c>
      <c r="O24" s="47">
        <f t="shared" si="2"/>
        <v>78.771714922049</v>
      </c>
      <c r="P24" s="9"/>
    </row>
    <row r="25" spans="1:119">
      <c r="A25" s="12"/>
      <c r="B25" s="44">
        <v>575</v>
      </c>
      <c r="C25" s="20" t="s">
        <v>38</v>
      </c>
      <c r="D25" s="46">
        <v>59655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59655</v>
      </c>
      <c r="O25" s="47">
        <f t="shared" si="2"/>
        <v>66.430957683741653</v>
      </c>
      <c r="P25" s="9"/>
    </row>
    <row r="26" spans="1:119" ht="15.75">
      <c r="A26" s="28" t="s">
        <v>40</v>
      </c>
      <c r="B26" s="29"/>
      <c r="C26" s="30"/>
      <c r="D26" s="31">
        <f t="shared" ref="D26:M26" si="8">SUM(D27:D27)</f>
        <v>201128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1"/>
        <v>201128</v>
      </c>
      <c r="O26" s="43">
        <f t="shared" si="2"/>
        <v>223.97327394209353</v>
      </c>
      <c r="P26" s="9"/>
    </row>
    <row r="27" spans="1:119" ht="15.75" thickBot="1">
      <c r="A27" s="12"/>
      <c r="B27" s="44">
        <v>581</v>
      </c>
      <c r="C27" s="20" t="s">
        <v>39</v>
      </c>
      <c r="D27" s="46">
        <v>201128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201128</v>
      </c>
      <c r="O27" s="47">
        <f t="shared" si="2"/>
        <v>223.97327394209353</v>
      </c>
      <c r="P27" s="9"/>
    </row>
    <row r="28" spans="1:119" ht="16.5" thickBot="1">
      <c r="A28" s="14" t="s">
        <v>10</v>
      </c>
      <c r="B28" s="23"/>
      <c r="C28" s="22"/>
      <c r="D28" s="15">
        <f>SUM(D5,D11,D15,D18,D20,D22,D26)</f>
        <v>1596411</v>
      </c>
      <c r="E28" s="15">
        <f t="shared" ref="E28:M28" si="9">SUM(E5,E11,E15,E18,E20,E22,E26)</f>
        <v>3061425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1"/>
        <v>4657836</v>
      </c>
      <c r="O28" s="37">
        <f t="shared" si="2"/>
        <v>5186.8997772828507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19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41</v>
      </c>
      <c r="M30" s="93"/>
      <c r="N30" s="93"/>
      <c r="O30" s="41">
        <v>898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thickBot="1">
      <c r="A32" s="97" t="s">
        <v>48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SUM(D6:D11)</f>
        <v>478817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478817</v>
      </c>
      <c r="O5" s="32">
        <f t="shared" ref="O5:O29" si="2">(N5/O$31)</f>
        <v>515.96659482758616</v>
      </c>
      <c r="P5" s="6"/>
    </row>
    <row r="6" spans="1:133">
      <c r="A6" s="12"/>
      <c r="B6" s="44">
        <v>511</v>
      </c>
      <c r="C6" s="20" t="s">
        <v>19</v>
      </c>
      <c r="D6" s="46">
        <v>64705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64705</v>
      </c>
      <c r="O6" s="47">
        <f t="shared" si="2"/>
        <v>69.725215517241381</v>
      </c>
      <c r="P6" s="9"/>
    </row>
    <row r="7" spans="1:133">
      <c r="A7" s="12"/>
      <c r="B7" s="44">
        <v>513</v>
      </c>
      <c r="C7" s="20" t="s">
        <v>20</v>
      </c>
      <c r="D7" s="46">
        <v>110057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110057</v>
      </c>
      <c r="O7" s="47">
        <f t="shared" si="2"/>
        <v>118.59590517241379</v>
      </c>
      <c r="P7" s="9"/>
    </row>
    <row r="8" spans="1:133">
      <c r="A8" s="12"/>
      <c r="B8" s="44">
        <v>514</v>
      </c>
      <c r="C8" s="20" t="s">
        <v>21</v>
      </c>
      <c r="D8" s="46">
        <v>69842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69842</v>
      </c>
      <c r="O8" s="47">
        <f t="shared" si="2"/>
        <v>75.260775862068968</v>
      </c>
      <c r="P8" s="9"/>
    </row>
    <row r="9" spans="1:133">
      <c r="A9" s="12"/>
      <c r="B9" s="44">
        <v>515</v>
      </c>
      <c r="C9" s="20" t="s">
        <v>22</v>
      </c>
      <c r="D9" s="46">
        <v>82863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82863</v>
      </c>
      <c r="O9" s="47">
        <f t="shared" si="2"/>
        <v>89.292025862068968</v>
      </c>
      <c r="P9" s="9"/>
    </row>
    <row r="10" spans="1:133">
      <c r="A10" s="12"/>
      <c r="B10" s="44">
        <v>517</v>
      </c>
      <c r="C10" s="20" t="s">
        <v>54</v>
      </c>
      <c r="D10" s="46">
        <v>3269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3269</v>
      </c>
      <c r="O10" s="47">
        <f t="shared" si="2"/>
        <v>3.5226293103448274</v>
      </c>
      <c r="P10" s="9"/>
    </row>
    <row r="11" spans="1:133">
      <c r="A11" s="12"/>
      <c r="B11" s="44">
        <v>519</v>
      </c>
      <c r="C11" s="20" t="s">
        <v>23</v>
      </c>
      <c r="D11" s="46">
        <v>148081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148081</v>
      </c>
      <c r="O11" s="47">
        <f t="shared" si="2"/>
        <v>159.57004310344828</v>
      </c>
      <c r="P11" s="9"/>
    </row>
    <row r="12" spans="1:133" ht="15.75">
      <c r="A12" s="28" t="s">
        <v>24</v>
      </c>
      <c r="B12" s="29"/>
      <c r="C12" s="30"/>
      <c r="D12" s="31">
        <f t="shared" ref="D12:M12" si="3">SUM(D13:D15)</f>
        <v>529367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529367</v>
      </c>
      <c r="O12" s="43">
        <f t="shared" si="2"/>
        <v>570.43857758620686</v>
      </c>
      <c r="P12" s="10"/>
    </row>
    <row r="13" spans="1:133">
      <c r="A13" s="12"/>
      <c r="B13" s="44">
        <v>521</v>
      </c>
      <c r="C13" s="20" t="s">
        <v>25</v>
      </c>
      <c r="D13" s="46">
        <v>413189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413189</v>
      </c>
      <c r="O13" s="47">
        <f t="shared" si="2"/>
        <v>445.2467672413793</v>
      </c>
      <c r="P13" s="9"/>
    </row>
    <row r="14" spans="1:133">
      <c r="A14" s="12"/>
      <c r="B14" s="44">
        <v>522</v>
      </c>
      <c r="C14" s="20" t="s">
        <v>26</v>
      </c>
      <c r="D14" s="46">
        <v>110143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110143</v>
      </c>
      <c r="O14" s="47">
        <f t="shared" si="2"/>
        <v>118.68857758620689</v>
      </c>
      <c r="P14" s="9"/>
    </row>
    <row r="15" spans="1:133">
      <c r="A15" s="12"/>
      <c r="B15" s="44">
        <v>525</v>
      </c>
      <c r="C15" s="20" t="s">
        <v>27</v>
      </c>
      <c r="D15" s="46">
        <v>6035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6035</v>
      </c>
      <c r="O15" s="47">
        <f t="shared" si="2"/>
        <v>6.5032327586206895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SUM(D17:D18)</f>
        <v>297749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297749</v>
      </c>
      <c r="O16" s="43">
        <f t="shared" si="2"/>
        <v>320.85021551724139</v>
      </c>
      <c r="P16" s="10"/>
    </row>
    <row r="17" spans="1:119">
      <c r="A17" s="12"/>
      <c r="B17" s="44">
        <v>534</v>
      </c>
      <c r="C17" s="20" t="s">
        <v>29</v>
      </c>
      <c r="D17" s="46">
        <v>203639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203639</v>
      </c>
      <c r="O17" s="47">
        <f t="shared" si="2"/>
        <v>219.43857758620689</v>
      </c>
      <c r="P17" s="9"/>
    </row>
    <row r="18" spans="1:119">
      <c r="A18" s="12"/>
      <c r="B18" s="44">
        <v>538</v>
      </c>
      <c r="C18" s="20" t="s">
        <v>30</v>
      </c>
      <c r="D18" s="46">
        <v>94110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94110</v>
      </c>
      <c r="O18" s="47">
        <f t="shared" si="2"/>
        <v>101.41163793103448</v>
      </c>
      <c r="P18" s="9"/>
    </row>
    <row r="19" spans="1:119" ht="15.75">
      <c r="A19" s="28" t="s">
        <v>31</v>
      </c>
      <c r="B19" s="29"/>
      <c r="C19" s="30"/>
      <c r="D19" s="31">
        <f t="shared" ref="D19:M19" si="5">SUM(D20:D20)</f>
        <v>31684</v>
      </c>
      <c r="E19" s="31">
        <f t="shared" si="5"/>
        <v>127426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159110</v>
      </c>
      <c r="O19" s="43">
        <f t="shared" si="2"/>
        <v>171.45474137931035</v>
      </c>
      <c r="P19" s="10"/>
    </row>
    <row r="20" spans="1:119">
      <c r="A20" s="12"/>
      <c r="B20" s="44">
        <v>541</v>
      </c>
      <c r="C20" s="20" t="s">
        <v>32</v>
      </c>
      <c r="D20" s="46">
        <v>31684</v>
      </c>
      <c r="E20" s="46">
        <v>127426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159110</v>
      </c>
      <c r="O20" s="47">
        <f t="shared" si="2"/>
        <v>171.45474137931035</v>
      </c>
      <c r="P20" s="9"/>
    </row>
    <row r="21" spans="1:119" ht="15.75">
      <c r="A21" s="28" t="s">
        <v>33</v>
      </c>
      <c r="B21" s="29"/>
      <c r="C21" s="30"/>
      <c r="D21" s="31">
        <f t="shared" ref="D21:M21" si="6">SUM(D22:D22)</f>
        <v>0</v>
      </c>
      <c r="E21" s="31">
        <f t="shared" si="6"/>
        <v>3983198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3983198</v>
      </c>
      <c r="O21" s="43">
        <f t="shared" si="2"/>
        <v>4292.2392241379312</v>
      </c>
      <c r="P21" s="10"/>
    </row>
    <row r="22" spans="1:119">
      <c r="A22" s="13"/>
      <c r="B22" s="45">
        <v>552</v>
      </c>
      <c r="C22" s="21" t="s">
        <v>34</v>
      </c>
      <c r="D22" s="46">
        <v>0</v>
      </c>
      <c r="E22" s="46">
        <v>3983198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3983198</v>
      </c>
      <c r="O22" s="47">
        <f t="shared" si="2"/>
        <v>4292.2392241379312</v>
      </c>
      <c r="P22" s="9"/>
    </row>
    <row r="23" spans="1:119" ht="15.75">
      <c r="A23" s="28" t="s">
        <v>35</v>
      </c>
      <c r="B23" s="29"/>
      <c r="C23" s="30"/>
      <c r="D23" s="31">
        <f t="shared" ref="D23:M23" si="7">SUM(D24:D26)</f>
        <v>88866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88866</v>
      </c>
      <c r="O23" s="43">
        <f t="shared" si="2"/>
        <v>95.760775862068968</v>
      </c>
      <c r="P23" s="9"/>
    </row>
    <row r="24" spans="1:119">
      <c r="A24" s="12"/>
      <c r="B24" s="44">
        <v>571</v>
      </c>
      <c r="C24" s="20" t="s">
        <v>36</v>
      </c>
      <c r="D24" s="46">
        <v>25775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25775</v>
      </c>
      <c r="O24" s="47">
        <f t="shared" si="2"/>
        <v>27.774784482758619</v>
      </c>
      <c r="P24" s="9"/>
    </row>
    <row r="25" spans="1:119">
      <c r="A25" s="12"/>
      <c r="B25" s="44">
        <v>572</v>
      </c>
      <c r="C25" s="20" t="s">
        <v>37</v>
      </c>
      <c r="D25" s="46">
        <v>12218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12218</v>
      </c>
      <c r="O25" s="47">
        <f t="shared" si="2"/>
        <v>13.165948275862069</v>
      </c>
      <c r="P25" s="9"/>
    </row>
    <row r="26" spans="1:119">
      <c r="A26" s="12"/>
      <c r="B26" s="44">
        <v>575</v>
      </c>
      <c r="C26" s="20" t="s">
        <v>38</v>
      </c>
      <c r="D26" s="46">
        <v>50873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50873</v>
      </c>
      <c r="O26" s="47">
        <f t="shared" si="2"/>
        <v>54.820043103448278</v>
      </c>
      <c r="P26" s="9"/>
    </row>
    <row r="27" spans="1:119" ht="15.75">
      <c r="A27" s="28" t="s">
        <v>40</v>
      </c>
      <c r="B27" s="29"/>
      <c r="C27" s="30"/>
      <c r="D27" s="31">
        <f t="shared" ref="D27:M27" si="8">SUM(D28:D28)</f>
        <v>0</v>
      </c>
      <c r="E27" s="31">
        <f t="shared" si="8"/>
        <v>26750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26750</v>
      </c>
      <c r="O27" s="43">
        <f t="shared" si="2"/>
        <v>28.825431034482758</v>
      </c>
      <c r="P27" s="9"/>
    </row>
    <row r="28" spans="1:119" ht="15.75" thickBot="1">
      <c r="A28" s="12"/>
      <c r="B28" s="44">
        <v>581</v>
      </c>
      <c r="C28" s="20" t="s">
        <v>39</v>
      </c>
      <c r="D28" s="46">
        <v>0</v>
      </c>
      <c r="E28" s="46">
        <v>26750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26750</v>
      </c>
      <c r="O28" s="47">
        <f t="shared" si="2"/>
        <v>28.825431034482758</v>
      </c>
      <c r="P28" s="9"/>
    </row>
    <row r="29" spans="1:119" ht="16.5" thickBot="1">
      <c r="A29" s="14" t="s">
        <v>10</v>
      </c>
      <c r="B29" s="23"/>
      <c r="C29" s="22"/>
      <c r="D29" s="15">
        <f>SUM(D5,D12,D16,D19,D21,D23,D27)</f>
        <v>1426483</v>
      </c>
      <c r="E29" s="15">
        <f t="shared" ref="E29:M29" si="9">SUM(E5,E12,E16,E19,E21,E23,E27)</f>
        <v>4137374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5563857</v>
      </c>
      <c r="O29" s="37">
        <f t="shared" si="2"/>
        <v>5995.5355603448279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55</v>
      </c>
      <c r="M31" s="93"/>
      <c r="N31" s="93"/>
      <c r="O31" s="41">
        <v>928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556351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7" si="1">SUM(D5:M5)</f>
        <v>556351</v>
      </c>
      <c r="O5" s="32">
        <f t="shared" ref="O5:O27" si="2">(N5/O$29)</f>
        <v>600.16289104638622</v>
      </c>
      <c r="P5" s="6"/>
    </row>
    <row r="6" spans="1:133">
      <c r="A6" s="12"/>
      <c r="B6" s="44">
        <v>511</v>
      </c>
      <c r="C6" s="20" t="s">
        <v>19</v>
      </c>
      <c r="D6" s="46">
        <v>49784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49784</v>
      </c>
      <c r="O6" s="47">
        <f t="shared" si="2"/>
        <v>53.704422869471415</v>
      </c>
      <c r="P6" s="9"/>
    </row>
    <row r="7" spans="1:133">
      <c r="A7" s="12"/>
      <c r="B7" s="44">
        <v>513</v>
      </c>
      <c r="C7" s="20" t="s">
        <v>20</v>
      </c>
      <c r="D7" s="46">
        <v>121290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121290</v>
      </c>
      <c r="O7" s="47">
        <f t="shared" si="2"/>
        <v>130.84142394822007</v>
      </c>
      <c r="P7" s="9"/>
    </row>
    <row r="8" spans="1:133">
      <c r="A8" s="12"/>
      <c r="B8" s="44">
        <v>514</v>
      </c>
      <c r="C8" s="20" t="s">
        <v>21</v>
      </c>
      <c r="D8" s="46">
        <v>64399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64399</v>
      </c>
      <c r="O8" s="47">
        <f t="shared" si="2"/>
        <v>69.470334412081982</v>
      </c>
      <c r="P8" s="9"/>
    </row>
    <row r="9" spans="1:133">
      <c r="A9" s="12"/>
      <c r="B9" s="44">
        <v>515</v>
      </c>
      <c r="C9" s="20" t="s">
        <v>22</v>
      </c>
      <c r="D9" s="46">
        <v>96826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96826</v>
      </c>
      <c r="O9" s="47">
        <f t="shared" si="2"/>
        <v>104.45091693635383</v>
      </c>
      <c r="P9" s="9"/>
    </row>
    <row r="10" spans="1:133">
      <c r="A10" s="12"/>
      <c r="B10" s="44">
        <v>519</v>
      </c>
      <c r="C10" s="20" t="s">
        <v>23</v>
      </c>
      <c r="D10" s="46">
        <v>224052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224052</v>
      </c>
      <c r="O10" s="47">
        <f t="shared" si="2"/>
        <v>241.69579288025889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SUM(D12:D13)</f>
        <v>504490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504490</v>
      </c>
      <c r="O11" s="43">
        <f t="shared" si="2"/>
        <v>544.21790722761591</v>
      </c>
      <c r="P11" s="10"/>
    </row>
    <row r="12" spans="1:133">
      <c r="A12" s="12"/>
      <c r="B12" s="44">
        <v>521</v>
      </c>
      <c r="C12" s="20" t="s">
        <v>25</v>
      </c>
      <c r="D12" s="46">
        <v>416429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416429</v>
      </c>
      <c r="O12" s="47">
        <f t="shared" si="2"/>
        <v>449.22222222222223</v>
      </c>
      <c r="P12" s="9"/>
    </row>
    <row r="13" spans="1:133">
      <c r="A13" s="12"/>
      <c r="B13" s="44">
        <v>522</v>
      </c>
      <c r="C13" s="20" t="s">
        <v>26</v>
      </c>
      <c r="D13" s="46">
        <v>88061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88061</v>
      </c>
      <c r="O13" s="47">
        <f t="shared" si="2"/>
        <v>94.995685005393739</v>
      </c>
      <c r="P13" s="9"/>
    </row>
    <row r="14" spans="1:133" ht="15.75">
      <c r="A14" s="28" t="s">
        <v>28</v>
      </c>
      <c r="B14" s="29"/>
      <c r="C14" s="30"/>
      <c r="D14" s="31">
        <f t="shared" ref="D14:M14" si="4">SUM(D15:D15)</f>
        <v>171188</v>
      </c>
      <c r="E14" s="31">
        <f t="shared" si="4"/>
        <v>0</v>
      </c>
      <c r="F14" s="31">
        <f t="shared" si="4"/>
        <v>0</v>
      </c>
      <c r="G14" s="31">
        <f t="shared" si="4"/>
        <v>0</v>
      </c>
      <c r="H14" s="31">
        <f t="shared" si="4"/>
        <v>0</v>
      </c>
      <c r="I14" s="31">
        <f t="shared" si="4"/>
        <v>0</v>
      </c>
      <c r="J14" s="31">
        <f t="shared" si="4"/>
        <v>0</v>
      </c>
      <c r="K14" s="31">
        <f t="shared" si="4"/>
        <v>0</v>
      </c>
      <c r="L14" s="31">
        <f t="shared" si="4"/>
        <v>0</v>
      </c>
      <c r="M14" s="31">
        <f t="shared" si="4"/>
        <v>0</v>
      </c>
      <c r="N14" s="42">
        <f t="shared" si="1"/>
        <v>171188</v>
      </c>
      <c r="O14" s="43">
        <f t="shared" si="2"/>
        <v>184.66882416396979</v>
      </c>
      <c r="P14" s="10"/>
    </row>
    <row r="15" spans="1:133">
      <c r="A15" s="12"/>
      <c r="B15" s="44">
        <v>534</v>
      </c>
      <c r="C15" s="20" t="s">
        <v>29</v>
      </c>
      <c r="D15" s="46">
        <v>171188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171188</v>
      </c>
      <c r="O15" s="47">
        <f t="shared" si="2"/>
        <v>184.66882416396979</v>
      </c>
      <c r="P15" s="9"/>
    </row>
    <row r="16" spans="1:133" ht="15.75">
      <c r="A16" s="28" t="s">
        <v>31</v>
      </c>
      <c r="B16" s="29"/>
      <c r="C16" s="30"/>
      <c r="D16" s="31">
        <f t="shared" ref="D16:M16" si="5">SUM(D17:D17)</f>
        <v>21098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31">
        <f t="shared" si="1"/>
        <v>21098</v>
      </c>
      <c r="O16" s="43">
        <f t="shared" si="2"/>
        <v>22.759439050701186</v>
      </c>
      <c r="P16" s="10"/>
    </row>
    <row r="17" spans="1:119">
      <c r="A17" s="12"/>
      <c r="B17" s="44">
        <v>541</v>
      </c>
      <c r="C17" s="20" t="s">
        <v>32</v>
      </c>
      <c r="D17" s="46">
        <v>21098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21098</v>
      </c>
      <c r="O17" s="47">
        <f t="shared" si="2"/>
        <v>22.759439050701186</v>
      </c>
      <c r="P17" s="9"/>
    </row>
    <row r="18" spans="1:119" ht="15.75">
      <c r="A18" s="28" t="s">
        <v>33</v>
      </c>
      <c r="B18" s="29"/>
      <c r="C18" s="30"/>
      <c r="D18" s="31">
        <f t="shared" ref="D18:M18" si="6">SUM(D19:D19)</f>
        <v>0</v>
      </c>
      <c r="E18" s="31">
        <f t="shared" si="6"/>
        <v>2671187</v>
      </c>
      <c r="F18" s="31">
        <f t="shared" si="6"/>
        <v>0</v>
      </c>
      <c r="G18" s="31">
        <f t="shared" si="6"/>
        <v>0</v>
      </c>
      <c r="H18" s="31">
        <f t="shared" si="6"/>
        <v>0</v>
      </c>
      <c r="I18" s="31">
        <f t="shared" si="6"/>
        <v>0</v>
      </c>
      <c r="J18" s="31">
        <f t="shared" si="6"/>
        <v>0</v>
      </c>
      <c r="K18" s="31">
        <f t="shared" si="6"/>
        <v>0</v>
      </c>
      <c r="L18" s="31">
        <f t="shared" si="6"/>
        <v>0</v>
      </c>
      <c r="M18" s="31">
        <f t="shared" si="6"/>
        <v>0</v>
      </c>
      <c r="N18" s="31">
        <f t="shared" si="1"/>
        <v>2671187</v>
      </c>
      <c r="O18" s="43">
        <f t="shared" si="2"/>
        <v>2881.5393743257823</v>
      </c>
      <c r="P18" s="10"/>
    </row>
    <row r="19" spans="1:119">
      <c r="A19" s="13"/>
      <c r="B19" s="45">
        <v>552</v>
      </c>
      <c r="C19" s="21" t="s">
        <v>34</v>
      </c>
      <c r="D19" s="46">
        <v>0</v>
      </c>
      <c r="E19" s="46">
        <v>2671187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2671187</v>
      </c>
      <c r="O19" s="47">
        <f t="shared" si="2"/>
        <v>2881.5393743257823</v>
      </c>
      <c r="P19" s="9"/>
    </row>
    <row r="20" spans="1:119" ht="15.75">
      <c r="A20" s="28" t="s">
        <v>35</v>
      </c>
      <c r="B20" s="29"/>
      <c r="C20" s="30"/>
      <c r="D20" s="31">
        <f t="shared" ref="D20:M20" si="7">SUM(D21:D24)</f>
        <v>715789</v>
      </c>
      <c r="E20" s="31">
        <f t="shared" si="7"/>
        <v>0</v>
      </c>
      <c r="F20" s="31">
        <f t="shared" si="7"/>
        <v>0</v>
      </c>
      <c r="G20" s="31">
        <f t="shared" si="7"/>
        <v>0</v>
      </c>
      <c r="H20" s="31">
        <f t="shared" si="7"/>
        <v>0</v>
      </c>
      <c r="I20" s="31">
        <f t="shared" si="7"/>
        <v>0</v>
      </c>
      <c r="J20" s="31">
        <f t="shared" si="7"/>
        <v>0</v>
      </c>
      <c r="K20" s="31">
        <f t="shared" si="7"/>
        <v>0</v>
      </c>
      <c r="L20" s="31">
        <f t="shared" si="7"/>
        <v>0</v>
      </c>
      <c r="M20" s="31">
        <f t="shared" si="7"/>
        <v>0</v>
      </c>
      <c r="N20" s="31">
        <f t="shared" si="1"/>
        <v>715789</v>
      </c>
      <c r="O20" s="43">
        <f t="shared" si="2"/>
        <v>772.15641855447677</v>
      </c>
      <c r="P20" s="9"/>
    </row>
    <row r="21" spans="1:119">
      <c r="A21" s="12"/>
      <c r="B21" s="44">
        <v>571</v>
      </c>
      <c r="C21" s="20" t="s">
        <v>36</v>
      </c>
      <c r="D21" s="46">
        <v>23922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23922</v>
      </c>
      <c r="O21" s="47">
        <f t="shared" si="2"/>
        <v>25.805825242718445</v>
      </c>
      <c r="P21" s="9"/>
    </row>
    <row r="22" spans="1:119">
      <c r="A22" s="12"/>
      <c r="B22" s="44">
        <v>572</v>
      </c>
      <c r="C22" s="20" t="s">
        <v>37</v>
      </c>
      <c r="D22" s="46">
        <v>500400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500400</v>
      </c>
      <c r="O22" s="47">
        <f t="shared" si="2"/>
        <v>539.80582524271847</v>
      </c>
      <c r="P22" s="9"/>
    </row>
    <row r="23" spans="1:119">
      <c r="A23" s="12"/>
      <c r="B23" s="44">
        <v>575</v>
      </c>
      <c r="C23" s="20" t="s">
        <v>38</v>
      </c>
      <c r="D23" s="46">
        <v>74135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74135</v>
      </c>
      <c r="O23" s="47">
        <f t="shared" si="2"/>
        <v>79.973031283710895</v>
      </c>
      <c r="P23" s="9"/>
    </row>
    <row r="24" spans="1:119">
      <c r="A24" s="12"/>
      <c r="B24" s="44">
        <v>579</v>
      </c>
      <c r="C24" s="20" t="s">
        <v>72</v>
      </c>
      <c r="D24" s="46">
        <v>117332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117332</v>
      </c>
      <c r="O24" s="47">
        <f t="shared" si="2"/>
        <v>126.57173678532902</v>
      </c>
      <c r="P24" s="9"/>
    </row>
    <row r="25" spans="1:119" ht="15.75">
      <c r="A25" s="28" t="s">
        <v>40</v>
      </c>
      <c r="B25" s="29"/>
      <c r="C25" s="30"/>
      <c r="D25" s="31">
        <f t="shared" ref="D25:M25" si="8">SUM(D26:D26)</f>
        <v>109634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1"/>
        <v>109634</v>
      </c>
      <c r="O25" s="43">
        <f t="shared" si="2"/>
        <v>118.26752966558792</v>
      </c>
      <c r="P25" s="9"/>
    </row>
    <row r="26" spans="1:119" ht="15.75" thickBot="1">
      <c r="A26" s="12"/>
      <c r="B26" s="44">
        <v>581</v>
      </c>
      <c r="C26" s="20" t="s">
        <v>39</v>
      </c>
      <c r="D26" s="46">
        <v>109634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109634</v>
      </c>
      <c r="O26" s="47">
        <f t="shared" si="2"/>
        <v>118.26752966558792</v>
      </c>
      <c r="P26" s="9"/>
    </row>
    <row r="27" spans="1:119" ht="16.5" thickBot="1">
      <c r="A27" s="14" t="s">
        <v>10</v>
      </c>
      <c r="B27" s="23"/>
      <c r="C27" s="22"/>
      <c r="D27" s="15">
        <f>SUM(D5,D11,D14,D16,D18,D20,D25)</f>
        <v>2078550</v>
      </c>
      <c r="E27" s="15">
        <f t="shared" ref="E27:M27" si="9">SUM(E5,E11,E14,E16,E18,E20,E25)</f>
        <v>2671187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0</v>
      </c>
      <c r="J27" s="15">
        <f t="shared" si="9"/>
        <v>0</v>
      </c>
      <c r="K27" s="15">
        <f t="shared" si="9"/>
        <v>0</v>
      </c>
      <c r="L27" s="15">
        <f t="shared" si="9"/>
        <v>0</v>
      </c>
      <c r="M27" s="15">
        <f t="shared" si="9"/>
        <v>0</v>
      </c>
      <c r="N27" s="15">
        <f t="shared" si="1"/>
        <v>4749737</v>
      </c>
      <c r="O27" s="37">
        <f t="shared" si="2"/>
        <v>5123.7723840345197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19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73</v>
      </c>
      <c r="M29" s="93"/>
      <c r="N29" s="93"/>
      <c r="O29" s="41">
        <v>927</v>
      </c>
    </row>
    <row r="30" spans="1:119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19" ht="15.75" customHeight="1" thickBot="1">
      <c r="A31" s="97" t="s">
        <v>48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89</v>
      </c>
      <c r="N4" s="34" t="s">
        <v>5</v>
      </c>
      <c r="O4" s="34" t="s">
        <v>90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SUM(D6:D10)</f>
        <v>477227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6">
        <f t="shared" si="0"/>
        <v>0</v>
      </c>
      <c r="O5" s="27">
        <f t="shared" ref="O5:O25" si="1">SUM(D5:N5)</f>
        <v>477227</v>
      </c>
      <c r="P5" s="32">
        <f t="shared" ref="P5:P34" si="2">(O5/P$36)</f>
        <v>696.68175182481752</v>
      </c>
      <c r="Q5" s="6"/>
    </row>
    <row r="6" spans="1:134">
      <c r="A6" s="12"/>
      <c r="B6" s="44">
        <v>511</v>
      </c>
      <c r="C6" s="20" t="s">
        <v>19</v>
      </c>
      <c r="D6" s="46">
        <v>26408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26408</v>
      </c>
      <c r="P6" s="47">
        <f t="shared" si="2"/>
        <v>38.551824817518245</v>
      </c>
      <c r="Q6" s="9"/>
    </row>
    <row r="7" spans="1:134">
      <c r="A7" s="12"/>
      <c r="B7" s="44">
        <v>512</v>
      </c>
      <c r="C7" s="20" t="s">
        <v>80</v>
      </c>
      <c r="D7" s="46">
        <v>184858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184858</v>
      </c>
      <c r="P7" s="47">
        <f t="shared" si="2"/>
        <v>269.86569343065696</v>
      </c>
      <c r="Q7" s="9"/>
    </row>
    <row r="8" spans="1:134">
      <c r="A8" s="12"/>
      <c r="B8" s="44">
        <v>513</v>
      </c>
      <c r="C8" s="20" t="s">
        <v>20</v>
      </c>
      <c r="D8" s="46">
        <v>48800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48800</v>
      </c>
      <c r="P8" s="47">
        <f t="shared" si="2"/>
        <v>71.240875912408754</v>
      </c>
      <c r="Q8" s="9"/>
    </row>
    <row r="9" spans="1:134">
      <c r="A9" s="12"/>
      <c r="B9" s="44">
        <v>514</v>
      </c>
      <c r="C9" s="20" t="s">
        <v>21</v>
      </c>
      <c r="D9" s="46">
        <v>66235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66235</v>
      </c>
      <c r="P9" s="47">
        <f t="shared" si="2"/>
        <v>96.693430656934311</v>
      </c>
      <c r="Q9" s="9"/>
    </row>
    <row r="10" spans="1:134">
      <c r="A10" s="12"/>
      <c r="B10" s="44">
        <v>519</v>
      </c>
      <c r="C10" s="20" t="s">
        <v>23</v>
      </c>
      <c r="D10" s="46">
        <v>150926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150926</v>
      </c>
      <c r="P10" s="47">
        <f t="shared" si="2"/>
        <v>220.32992700729926</v>
      </c>
      <c r="Q10" s="9"/>
    </row>
    <row r="11" spans="1:134" ht="15.75">
      <c r="A11" s="28" t="s">
        <v>24</v>
      </c>
      <c r="B11" s="29"/>
      <c r="C11" s="30"/>
      <c r="D11" s="31">
        <f t="shared" ref="D11:N11" si="3">SUM(D12:D16)</f>
        <v>635100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31">
        <f t="shared" si="3"/>
        <v>0</v>
      </c>
      <c r="O11" s="42">
        <f t="shared" si="1"/>
        <v>635100</v>
      </c>
      <c r="P11" s="43">
        <f t="shared" si="2"/>
        <v>927.1532846715329</v>
      </c>
      <c r="Q11" s="10"/>
    </row>
    <row r="12" spans="1:134">
      <c r="A12" s="12"/>
      <c r="B12" s="44">
        <v>521</v>
      </c>
      <c r="C12" s="20" t="s">
        <v>25</v>
      </c>
      <c r="D12" s="46">
        <v>382778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382778</v>
      </c>
      <c r="P12" s="47">
        <f t="shared" si="2"/>
        <v>558.79999999999995</v>
      </c>
      <c r="Q12" s="9"/>
    </row>
    <row r="13" spans="1:134">
      <c r="A13" s="12"/>
      <c r="B13" s="44">
        <v>522</v>
      </c>
      <c r="C13" s="20" t="s">
        <v>26</v>
      </c>
      <c r="D13" s="46">
        <v>149950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1"/>
        <v>149950</v>
      </c>
      <c r="P13" s="47">
        <f t="shared" si="2"/>
        <v>218.90510948905109</v>
      </c>
      <c r="Q13" s="9"/>
    </row>
    <row r="14" spans="1:134">
      <c r="A14" s="12"/>
      <c r="B14" s="44">
        <v>524</v>
      </c>
      <c r="C14" s="20" t="s">
        <v>67</v>
      </c>
      <c r="D14" s="46">
        <v>85902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85902</v>
      </c>
      <c r="P14" s="47">
        <f t="shared" si="2"/>
        <v>125.4043795620438</v>
      </c>
      <c r="Q14" s="9"/>
    </row>
    <row r="15" spans="1:134">
      <c r="A15" s="12"/>
      <c r="B15" s="44">
        <v>525</v>
      </c>
      <c r="C15" s="20" t="s">
        <v>27</v>
      </c>
      <c r="D15" s="46">
        <v>3451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3451</v>
      </c>
      <c r="P15" s="47">
        <f t="shared" si="2"/>
        <v>5.0379562043795625</v>
      </c>
      <c r="Q15" s="9"/>
    </row>
    <row r="16" spans="1:134">
      <c r="A16" s="12"/>
      <c r="B16" s="44">
        <v>529</v>
      </c>
      <c r="C16" s="20" t="s">
        <v>68</v>
      </c>
      <c r="D16" s="46">
        <v>13019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13019</v>
      </c>
      <c r="P16" s="47">
        <f t="shared" si="2"/>
        <v>19.005839416058393</v>
      </c>
      <c r="Q16" s="9"/>
    </row>
    <row r="17" spans="1:17" ht="15.75">
      <c r="A17" s="28" t="s">
        <v>28</v>
      </c>
      <c r="B17" s="29"/>
      <c r="C17" s="30"/>
      <c r="D17" s="31">
        <f t="shared" ref="D17:N17" si="4">SUM(D18:D20)</f>
        <v>240075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0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31">
        <f t="shared" si="4"/>
        <v>0</v>
      </c>
      <c r="O17" s="42">
        <f t="shared" si="1"/>
        <v>240075</v>
      </c>
      <c r="P17" s="43">
        <f t="shared" si="2"/>
        <v>350.47445255474452</v>
      </c>
      <c r="Q17" s="10"/>
    </row>
    <row r="18" spans="1:17">
      <c r="A18" s="12"/>
      <c r="B18" s="44">
        <v>534</v>
      </c>
      <c r="C18" s="20" t="s">
        <v>29</v>
      </c>
      <c r="D18" s="46">
        <v>206394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206394</v>
      </c>
      <c r="P18" s="47">
        <f t="shared" si="2"/>
        <v>301.30510948905112</v>
      </c>
      <c r="Q18" s="9"/>
    </row>
    <row r="19" spans="1:17">
      <c r="A19" s="12"/>
      <c r="B19" s="44">
        <v>537</v>
      </c>
      <c r="C19" s="20" t="s">
        <v>91</v>
      </c>
      <c r="D19" s="46">
        <v>30911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30911</v>
      </c>
      <c r="P19" s="47">
        <f t="shared" si="2"/>
        <v>45.125547445255478</v>
      </c>
      <c r="Q19" s="9"/>
    </row>
    <row r="20" spans="1:17">
      <c r="A20" s="12"/>
      <c r="B20" s="44">
        <v>539</v>
      </c>
      <c r="C20" s="20" t="s">
        <v>44</v>
      </c>
      <c r="D20" s="46">
        <v>2770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2770</v>
      </c>
      <c r="P20" s="47">
        <f t="shared" si="2"/>
        <v>4.0437956204379564</v>
      </c>
      <c r="Q20" s="9"/>
    </row>
    <row r="21" spans="1:17" ht="15.75">
      <c r="A21" s="28" t="s">
        <v>31</v>
      </c>
      <c r="B21" s="29"/>
      <c r="C21" s="30"/>
      <c r="D21" s="31">
        <f t="shared" ref="D21:N21" si="5">SUM(D22:D22)</f>
        <v>24642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31">
        <f t="shared" si="1"/>
        <v>24642</v>
      </c>
      <c r="P21" s="43">
        <f t="shared" si="2"/>
        <v>35.973722627737224</v>
      </c>
      <c r="Q21" s="10"/>
    </row>
    <row r="22" spans="1:17">
      <c r="A22" s="12"/>
      <c r="B22" s="44">
        <v>541</v>
      </c>
      <c r="C22" s="20" t="s">
        <v>32</v>
      </c>
      <c r="D22" s="46">
        <v>24642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24642</v>
      </c>
      <c r="P22" s="47">
        <f t="shared" si="2"/>
        <v>35.973722627737224</v>
      </c>
      <c r="Q22" s="9"/>
    </row>
    <row r="23" spans="1:17" ht="15.75">
      <c r="A23" s="28" t="s">
        <v>33</v>
      </c>
      <c r="B23" s="29"/>
      <c r="C23" s="30"/>
      <c r="D23" s="31">
        <f t="shared" ref="D23:N23" si="6">SUM(D24:D24)</f>
        <v>0</v>
      </c>
      <c r="E23" s="31">
        <f t="shared" si="6"/>
        <v>770696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t="shared" si="1"/>
        <v>770696</v>
      </c>
      <c r="P23" s="43">
        <f t="shared" si="2"/>
        <v>1125.1036496350364</v>
      </c>
      <c r="Q23" s="10"/>
    </row>
    <row r="24" spans="1:17">
      <c r="A24" s="13"/>
      <c r="B24" s="45">
        <v>552</v>
      </c>
      <c r="C24" s="21" t="s">
        <v>34</v>
      </c>
      <c r="D24" s="46">
        <v>0</v>
      </c>
      <c r="E24" s="46">
        <v>770696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770696</v>
      </c>
      <c r="P24" s="47">
        <f t="shared" si="2"/>
        <v>1125.1036496350364</v>
      </c>
      <c r="Q24" s="9"/>
    </row>
    <row r="25" spans="1:17" ht="15.75">
      <c r="A25" s="28" t="s">
        <v>35</v>
      </c>
      <c r="B25" s="29"/>
      <c r="C25" s="30"/>
      <c r="D25" s="31">
        <f t="shared" ref="D25:N25" si="7">SUM(D26:D31)</f>
        <v>119270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7"/>
        <v>0</v>
      </c>
      <c r="O25" s="31">
        <f t="shared" si="1"/>
        <v>119270</v>
      </c>
      <c r="P25" s="43">
        <f t="shared" si="2"/>
        <v>174.11678832116789</v>
      </c>
      <c r="Q25" s="9"/>
    </row>
    <row r="26" spans="1:17">
      <c r="A26" s="12"/>
      <c r="B26" s="44">
        <v>571</v>
      </c>
      <c r="C26" s="20" t="s">
        <v>36</v>
      </c>
      <c r="D26" s="46">
        <v>11540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1" si="8">SUM(D26:N26)</f>
        <v>11540</v>
      </c>
      <c r="P26" s="47">
        <f t="shared" si="2"/>
        <v>16.846715328467152</v>
      </c>
      <c r="Q26" s="9"/>
    </row>
    <row r="27" spans="1:17">
      <c r="A27" s="12"/>
      <c r="B27" s="44">
        <v>572</v>
      </c>
      <c r="C27" s="20" t="s">
        <v>37</v>
      </c>
      <c r="D27" s="46">
        <v>38983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8"/>
        <v>38983</v>
      </c>
      <c r="P27" s="47">
        <f t="shared" si="2"/>
        <v>56.909489051094887</v>
      </c>
      <c r="Q27" s="9"/>
    </row>
    <row r="28" spans="1:17">
      <c r="A28" s="12"/>
      <c r="B28" s="44">
        <v>573</v>
      </c>
      <c r="C28" s="20" t="s">
        <v>75</v>
      </c>
      <c r="D28" s="46">
        <v>11145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8"/>
        <v>11145</v>
      </c>
      <c r="P28" s="47">
        <f t="shared" si="2"/>
        <v>16.270072992700729</v>
      </c>
      <c r="Q28" s="9"/>
    </row>
    <row r="29" spans="1:17">
      <c r="A29" s="12"/>
      <c r="B29" s="44">
        <v>574</v>
      </c>
      <c r="C29" s="20" t="s">
        <v>69</v>
      </c>
      <c r="D29" s="46">
        <v>5807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8"/>
        <v>5807</v>
      </c>
      <c r="P29" s="47">
        <f t="shared" si="2"/>
        <v>8.4773722627737218</v>
      </c>
      <c r="Q29" s="9"/>
    </row>
    <row r="30" spans="1:17">
      <c r="A30" s="12"/>
      <c r="B30" s="44">
        <v>575</v>
      </c>
      <c r="C30" s="20" t="s">
        <v>38</v>
      </c>
      <c r="D30" s="46">
        <v>50507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50507</v>
      </c>
      <c r="P30" s="47">
        <f t="shared" si="2"/>
        <v>73.732846715328463</v>
      </c>
      <c r="Q30" s="9"/>
    </row>
    <row r="31" spans="1:17">
      <c r="A31" s="12"/>
      <c r="B31" s="44">
        <v>579</v>
      </c>
      <c r="C31" s="20" t="s">
        <v>72</v>
      </c>
      <c r="D31" s="46">
        <v>1288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1288</v>
      </c>
      <c r="P31" s="47">
        <f t="shared" si="2"/>
        <v>1.8802919708029198</v>
      </c>
      <c r="Q31" s="9"/>
    </row>
    <row r="32" spans="1:17" ht="15.75">
      <c r="A32" s="28" t="s">
        <v>40</v>
      </c>
      <c r="B32" s="29"/>
      <c r="C32" s="30"/>
      <c r="D32" s="31">
        <f t="shared" ref="D32:N32" si="9">SUM(D33:D33)</f>
        <v>59215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0</v>
      </c>
      <c r="O32" s="31">
        <f>SUM(D32:N32)</f>
        <v>59215</v>
      </c>
      <c r="P32" s="43">
        <f t="shared" si="2"/>
        <v>86.445255474452551</v>
      </c>
      <c r="Q32" s="9"/>
    </row>
    <row r="33" spans="1:120" ht="15.75" thickBot="1">
      <c r="A33" s="12"/>
      <c r="B33" s="44">
        <v>581</v>
      </c>
      <c r="C33" s="20" t="s">
        <v>92</v>
      </c>
      <c r="D33" s="46">
        <v>59215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59215</v>
      </c>
      <c r="P33" s="47">
        <f t="shared" si="2"/>
        <v>86.445255474452551</v>
      </c>
      <c r="Q33" s="9"/>
    </row>
    <row r="34" spans="1:120" ht="16.5" thickBot="1">
      <c r="A34" s="14" t="s">
        <v>10</v>
      </c>
      <c r="B34" s="23"/>
      <c r="C34" s="22"/>
      <c r="D34" s="15">
        <f>SUM(D5,D11,D17,D21,D23,D25,D32)</f>
        <v>1555529</v>
      </c>
      <c r="E34" s="15">
        <f t="shared" ref="E34:N34" si="10">SUM(E5,E11,E17,E21,E23,E25,E32)</f>
        <v>770696</v>
      </c>
      <c r="F34" s="15">
        <f t="shared" si="10"/>
        <v>0</v>
      </c>
      <c r="G34" s="15">
        <f t="shared" si="10"/>
        <v>0</v>
      </c>
      <c r="H34" s="15">
        <f t="shared" si="10"/>
        <v>0</v>
      </c>
      <c r="I34" s="15">
        <f t="shared" si="10"/>
        <v>0</v>
      </c>
      <c r="J34" s="15">
        <f t="shared" si="10"/>
        <v>0</v>
      </c>
      <c r="K34" s="15">
        <f t="shared" si="10"/>
        <v>0</v>
      </c>
      <c r="L34" s="15">
        <f t="shared" si="10"/>
        <v>0</v>
      </c>
      <c r="M34" s="15">
        <f t="shared" si="10"/>
        <v>0</v>
      </c>
      <c r="N34" s="15">
        <f t="shared" si="10"/>
        <v>0</v>
      </c>
      <c r="O34" s="15">
        <f>SUM(D34:N34)</f>
        <v>2326225</v>
      </c>
      <c r="P34" s="37">
        <f t="shared" si="2"/>
        <v>3395.9489051094893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40"/>
      <c r="M36" s="93" t="s">
        <v>93</v>
      </c>
      <c r="N36" s="93"/>
      <c r="O36" s="93"/>
      <c r="P36" s="41">
        <v>685</v>
      </c>
    </row>
    <row r="37" spans="1:120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6"/>
    </row>
    <row r="38" spans="1:120" ht="15.75" customHeight="1" thickBot="1">
      <c r="A38" s="97" t="s">
        <v>48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9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436822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4" si="1">SUM(D5:M5)</f>
        <v>436822</v>
      </c>
      <c r="O5" s="32">
        <f t="shared" ref="O5:O33" si="2">(N5/O$35)</f>
        <v>601.68319559228655</v>
      </c>
      <c r="P5" s="6"/>
    </row>
    <row r="6" spans="1:133">
      <c r="A6" s="12"/>
      <c r="B6" s="44">
        <v>511</v>
      </c>
      <c r="C6" s="20" t="s">
        <v>19</v>
      </c>
      <c r="D6" s="46">
        <v>27866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27866</v>
      </c>
      <c r="O6" s="47">
        <f t="shared" si="2"/>
        <v>38.382920110192835</v>
      </c>
      <c r="P6" s="9"/>
    </row>
    <row r="7" spans="1:133">
      <c r="A7" s="12"/>
      <c r="B7" s="44">
        <v>512</v>
      </c>
      <c r="C7" s="20" t="s">
        <v>80</v>
      </c>
      <c r="D7" s="46">
        <v>162606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162606</v>
      </c>
      <c r="O7" s="47">
        <f t="shared" si="2"/>
        <v>223.97520661157026</v>
      </c>
      <c r="P7" s="9"/>
    </row>
    <row r="8" spans="1:133">
      <c r="A8" s="12"/>
      <c r="B8" s="44">
        <v>513</v>
      </c>
      <c r="C8" s="20" t="s">
        <v>20</v>
      </c>
      <c r="D8" s="46">
        <v>35797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35797</v>
      </c>
      <c r="O8" s="47">
        <f t="shared" si="2"/>
        <v>49.307162534435264</v>
      </c>
      <c r="P8" s="9"/>
    </row>
    <row r="9" spans="1:133">
      <c r="A9" s="12"/>
      <c r="B9" s="44">
        <v>514</v>
      </c>
      <c r="C9" s="20" t="s">
        <v>21</v>
      </c>
      <c r="D9" s="46">
        <v>61035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61035</v>
      </c>
      <c r="O9" s="47">
        <f t="shared" si="2"/>
        <v>84.070247933884303</v>
      </c>
      <c r="P9" s="9"/>
    </row>
    <row r="10" spans="1:133">
      <c r="A10" s="12"/>
      <c r="B10" s="44">
        <v>519</v>
      </c>
      <c r="C10" s="20" t="s">
        <v>57</v>
      </c>
      <c r="D10" s="46">
        <v>149518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149518</v>
      </c>
      <c r="O10" s="47">
        <f t="shared" si="2"/>
        <v>205.94765840220387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SUM(D12:D16)</f>
        <v>569013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569013</v>
      </c>
      <c r="O11" s="43">
        <f t="shared" si="2"/>
        <v>783.7644628099174</v>
      </c>
      <c r="P11" s="10"/>
    </row>
    <row r="12" spans="1:133">
      <c r="A12" s="12"/>
      <c r="B12" s="44">
        <v>521</v>
      </c>
      <c r="C12" s="20" t="s">
        <v>25</v>
      </c>
      <c r="D12" s="46">
        <v>367959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367959</v>
      </c>
      <c r="O12" s="47">
        <f t="shared" si="2"/>
        <v>506.8305785123967</v>
      </c>
      <c r="P12" s="9"/>
    </row>
    <row r="13" spans="1:133">
      <c r="A13" s="12"/>
      <c r="B13" s="44">
        <v>522</v>
      </c>
      <c r="C13" s="20" t="s">
        <v>26</v>
      </c>
      <c r="D13" s="46">
        <v>132813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132813</v>
      </c>
      <c r="O13" s="47">
        <f t="shared" si="2"/>
        <v>182.93801652892563</v>
      </c>
      <c r="P13" s="9"/>
    </row>
    <row r="14" spans="1:133">
      <c r="A14" s="12"/>
      <c r="B14" s="44">
        <v>524</v>
      </c>
      <c r="C14" s="20" t="s">
        <v>67</v>
      </c>
      <c r="D14" s="46">
        <v>54632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54632</v>
      </c>
      <c r="O14" s="47">
        <f t="shared" si="2"/>
        <v>75.250688705234154</v>
      </c>
      <c r="P14" s="9"/>
    </row>
    <row r="15" spans="1:133">
      <c r="A15" s="12"/>
      <c r="B15" s="44">
        <v>525</v>
      </c>
      <c r="C15" s="20" t="s">
        <v>27</v>
      </c>
      <c r="D15" s="46">
        <v>11278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11278</v>
      </c>
      <c r="O15" s="47">
        <f t="shared" si="2"/>
        <v>15.534435261707989</v>
      </c>
      <c r="P15" s="9"/>
    </row>
    <row r="16" spans="1:133">
      <c r="A16" s="12"/>
      <c r="B16" s="44">
        <v>529</v>
      </c>
      <c r="C16" s="20" t="s">
        <v>68</v>
      </c>
      <c r="D16" s="46">
        <v>2331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2331</v>
      </c>
      <c r="O16" s="47">
        <f t="shared" si="2"/>
        <v>3.2107438016528924</v>
      </c>
      <c r="P16" s="9"/>
    </row>
    <row r="17" spans="1:16" ht="15.75">
      <c r="A17" s="28" t="s">
        <v>28</v>
      </c>
      <c r="B17" s="29"/>
      <c r="C17" s="30"/>
      <c r="D17" s="31">
        <f t="shared" ref="D17:M17" si="4">SUM(D18:D19)</f>
        <v>199878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0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199878</v>
      </c>
      <c r="O17" s="43">
        <f t="shared" si="2"/>
        <v>275.31404958677683</v>
      </c>
      <c r="P17" s="10"/>
    </row>
    <row r="18" spans="1:16">
      <c r="A18" s="12"/>
      <c r="B18" s="44">
        <v>534</v>
      </c>
      <c r="C18" s="20" t="s">
        <v>59</v>
      </c>
      <c r="D18" s="46">
        <v>197734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197734</v>
      </c>
      <c r="O18" s="47">
        <f t="shared" si="2"/>
        <v>272.3608815426997</v>
      </c>
      <c r="P18" s="9"/>
    </row>
    <row r="19" spans="1:16">
      <c r="A19" s="12"/>
      <c r="B19" s="44">
        <v>539</v>
      </c>
      <c r="C19" s="20" t="s">
        <v>44</v>
      </c>
      <c r="D19" s="46">
        <v>2144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2144</v>
      </c>
      <c r="O19" s="47">
        <f t="shared" si="2"/>
        <v>2.9531680440771351</v>
      </c>
      <c r="P19" s="9"/>
    </row>
    <row r="20" spans="1:16" ht="15.75">
      <c r="A20" s="28" t="s">
        <v>31</v>
      </c>
      <c r="B20" s="29"/>
      <c r="C20" s="30"/>
      <c r="D20" s="31">
        <f t="shared" ref="D20:M20" si="5">SUM(D21:D21)</f>
        <v>28446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28446</v>
      </c>
      <c r="O20" s="43">
        <f t="shared" si="2"/>
        <v>39.18181818181818</v>
      </c>
      <c r="P20" s="10"/>
    </row>
    <row r="21" spans="1:16">
      <c r="A21" s="12"/>
      <c r="B21" s="44">
        <v>541</v>
      </c>
      <c r="C21" s="20" t="s">
        <v>60</v>
      </c>
      <c r="D21" s="46">
        <v>28446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28446</v>
      </c>
      <c r="O21" s="47">
        <f t="shared" si="2"/>
        <v>39.18181818181818</v>
      </c>
      <c r="P21" s="9"/>
    </row>
    <row r="22" spans="1:16" ht="15.75">
      <c r="A22" s="28" t="s">
        <v>33</v>
      </c>
      <c r="B22" s="29"/>
      <c r="C22" s="30"/>
      <c r="D22" s="31">
        <f t="shared" ref="D22:M22" si="6">SUM(D23:D23)</f>
        <v>0</v>
      </c>
      <c r="E22" s="31">
        <f t="shared" si="6"/>
        <v>705366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705366</v>
      </c>
      <c r="O22" s="43">
        <f t="shared" si="2"/>
        <v>971.57851239669424</v>
      </c>
      <c r="P22" s="10"/>
    </row>
    <row r="23" spans="1:16">
      <c r="A23" s="13"/>
      <c r="B23" s="45">
        <v>552</v>
      </c>
      <c r="C23" s="21" t="s">
        <v>34</v>
      </c>
      <c r="D23" s="46">
        <v>0</v>
      </c>
      <c r="E23" s="46">
        <v>705366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705366</v>
      </c>
      <c r="O23" s="47">
        <f t="shared" si="2"/>
        <v>971.57851239669424</v>
      </c>
      <c r="P23" s="9"/>
    </row>
    <row r="24" spans="1:16" ht="15.75">
      <c r="A24" s="28" t="s">
        <v>35</v>
      </c>
      <c r="B24" s="29"/>
      <c r="C24" s="30"/>
      <c r="D24" s="31">
        <f t="shared" ref="D24:M24" si="7">SUM(D25:D30)</f>
        <v>254911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254911</v>
      </c>
      <c r="O24" s="43">
        <f t="shared" si="2"/>
        <v>351.11707988980714</v>
      </c>
      <c r="P24" s="9"/>
    </row>
    <row r="25" spans="1:16">
      <c r="A25" s="12"/>
      <c r="B25" s="44">
        <v>571</v>
      </c>
      <c r="C25" s="20" t="s">
        <v>36</v>
      </c>
      <c r="D25" s="46">
        <v>92607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8">SUM(D25:M25)</f>
        <v>92607</v>
      </c>
      <c r="O25" s="47">
        <f t="shared" si="2"/>
        <v>127.55785123966942</v>
      </c>
      <c r="P25" s="9"/>
    </row>
    <row r="26" spans="1:16">
      <c r="A26" s="12"/>
      <c r="B26" s="44">
        <v>572</v>
      </c>
      <c r="C26" s="20" t="s">
        <v>61</v>
      </c>
      <c r="D26" s="46">
        <v>50964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50964</v>
      </c>
      <c r="O26" s="47">
        <f t="shared" si="2"/>
        <v>70.198347107438011</v>
      </c>
      <c r="P26" s="9"/>
    </row>
    <row r="27" spans="1:16">
      <c r="A27" s="12"/>
      <c r="B27" s="44">
        <v>573</v>
      </c>
      <c r="C27" s="20" t="s">
        <v>75</v>
      </c>
      <c r="D27" s="46">
        <v>10788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10788</v>
      </c>
      <c r="O27" s="47">
        <f t="shared" si="2"/>
        <v>14.859504132231406</v>
      </c>
      <c r="P27" s="9"/>
    </row>
    <row r="28" spans="1:16">
      <c r="A28" s="12"/>
      <c r="B28" s="44">
        <v>574</v>
      </c>
      <c r="C28" s="20" t="s">
        <v>69</v>
      </c>
      <c r="D28" s="46">
        <v>8094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8094</v>
      </c>
      <c r="O28" s="47">
        <f t="shared" si="2"/>
        <v>11.148760330578513</v>
      </c>
      <c r="P28" s="9"/>
    </row>
    <row r="29" spans="1:16">
      <c r="A29" s="12"/>
      <c r="B29" s="44">
        <v>575</v>
      </c>
      <c r="C29" s="20" t="s">
        <v>62</v>
      </c>
      <c r="D29" s="46">
        <v>90634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90634</v>
      </c>
      <c r="O29" s="47">
        <f t="shared" si="2"/>
        <v>124.84022038567493</v>
      </c>
      <c r="P29" s="9"/>
    </row>
    <row r="30" spans="1:16">
      <c r="A30" s="12"/>
      <c r="B30" s="44">
        <v>579</v>
      </c>
      <c r="C30" s="20" t="s">
        <v>72</v>
      </c>
      <c r="D30" s="46">
        <v>1824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1824</v>
      </c>
      <c r="O30" s="47">
        <f t="shared" si="2"/>
        <v>2.5123966942148761</v>
      </c>
      <c r="P30" s="9"/>
    </row>
    <row r="31" spans="1:16" ht="15.75">
      <c r="A31" s="28" t="s">
        <v>63</v>
      </c>
      <c r="B31" s="29"/>
      <c r="C31" s="30"/>
      <c r="D31" s="31">
        <f t="shared" ref="D31:M31" si="9">SUM(D32:D32)</f>
        <v>56450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>SUM(D31:M31)</f>
        <v>56450</v>
      </c>
      <c r="O31" s="43">
        <f t="shared" si="2"/>
        <v>77.754820936639121</v>
      </c>
      <c r="P31" s="9"/>
    </row>
    <row r="32" spans="1:16" ht="15.75" thickBot="1">
      <c r="A32" s="12"/>
      <c r="B32" s="44">
        <v>581</v>
      </c>
      <c r="C32" s="20" t="s">
        <v>64</v>
      </c>
      <c r="D32" s="46">
        <v>56450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56450</v>
      </c>
      <c r="O32" s="47">
        <f t="shared" si="2"/>
        <v>77.754820936639121</v>
      </c>
      <c r="P32" s="9"/>
    </row>
    <row r="33" spans="1:119" ht="16.5" thickBot="1">
      <c r="A33" s="14" t="s">
        <v>10</v>
      </c>
      <c r="B33" s="23"/>
      <c r="C33" s="22"/>
      <c r="D33" s="15">
        <f>SUM(D5,D11,D17,D20,D22,D24,D31)</f>
        <v>1545520</v>
      </c>
      <c r="E33" s="15">
        <f t="shared" ref="E33:M33" si="10">SUM(E5,E11,E17,E20,E22,E24,E31)</f>
        <v>705366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0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>SUM(D33:M33)</f>
        <v>2250886</v>
      </c>
      <c r="O33" s="37">
        <f t="shared" si="2"/>
        <v>3100.3939393939395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86</v>
      </c>
      <c r="M35" s="93"/>
      <c r="N35" s="93"/>
      <c r="O35" s="41">
        <v>726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48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502717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5" si="1">SUM(D5:M5)</f>
        <v>502717</v>
      </c>
      <c r="O5" s="32">
        <f t="shared" ref="O5:O34" si="2">(N5/O$36)</f>
        <v>704.08543417366946</v>
      </c>
      <c r="P5" s="6"/>
    </row>
    <row r="6" spans="1:133">
      <c r="A6" s="12"/>
      <c r="B6" s="44">
        <v>511</v>
      </c>
      <c r="C6" s="20" t="s">
        <v>19</v>
      </c>
      <c r="D6" s="46">
        <v>25837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25837</v>
      </c>
      <c r="O6" s="47">
        <f t="shared" si="2"/>
        <v>36.186274509803923</v>
      </c>
      <c r="P6" s="9"/>
    </row>
    <row r="7" spans="1:133">
      <c r="A7" s="12"/>
      <c r="B7" s="44">
        <v>512</v>
      </c>
      <c r="C7" s="20" t="s">
        <v>80</v>
      </c>
      <c r="D7" s="46">
        <v>192150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192150</v>
      </c>
      <c r="O7" s="47">
        <f t="shared" si="2"/>
        <v>269.11764705882354</v>
      </c>
      <c r="P7" s="9"/>
    </row>
    <row r="8" spans="1:133">
      <c r="A8" s="12"/>
      <c r="B8" s="44">
        <v>513</v>
      </c>
      <c r="C8" s="20" t="s">
        <v>20</v>
      </c>
      <c r="D8" s="46">
        <v>66458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66458</v>
      </c>
      <c r="O8" s="47">
        <f t="shared" si="2"/>
        <v>93.078431372549019</v>
      </c>
      <c r="P8" s="9"/>
    </row>
    <row r="9" spans="1:133">
      <c r="A9" s="12"/>
      <c r="B9" s="44">
        <v>514</v>
      </c>
      <c r="C9" s="20" t="s">
        <v>21</v>
      </c>
      <c r="D9" s="46">
        <v>60010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60010</v>
      </c>
      <c r="O9" s="47">
        <f t="shared" si="2"/>
        <v>84.047619047619051</v>
      </c>
      <c r="P9" s="9"/>
    </row>
    <row r="10" spans="1:133">
      <c r="A10" s="12"/>
      <c r="B10" s="44">
        <v>519</v>
      </c>
      <c r="C10" s="20" t="s">
        <v>57</v>
      </c>
      <c r="D10" s="46">
        <v>158262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158262</v>
      </c>
      <c r="O10" s="47">
        <f t="shared" si="2"/>
        <v>221.65546218487395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SUM(D12:D16)</f>
        <v>533330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533330</v>
      </c>
      <c r="O11" s="43">
        <f t="shared" si="2"/>
        <v>746.96078431372553</v>
      </c>
      <c r="P11" s="10"/>
    </row>
    <row r="12" spans="1:133">
      <c r="A12" s="12"/>
      <c r="B12" s="44">
        <v>521</v>
      </c>
      <c r="C12" s="20" t="s">
        <v>25</v>
      </c>
      <c r="D12" s="46">
        <v>315681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315681</v>
      </c>
      <c r="O12" s="47">
        <f t="shared" si="2"/>
        <v>442.13025210084032</v>
      </c>
      <c r="P12" s="9"/>
    </row>
    <row r="13" spans="1:133">
      <c r="A13" s="12"/>
      <c r="B13" s="44">
        <v>522</v>
      </c>
      <c r="C13" s="20" t="s">
        <v>26</v>
      </c>
      <c r="D13" s="46">
        <v>148990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148990</v>
      </c>
      <c r="O13" s="47">
        <f t="shared" si="2"/>
        <v>208.66946778711485</v>
      </c>
      <c r="P13" s="9"/>
    </row>
    <row r="14" spans="1:133">
      <c r="A14" s="12"/>
      <c r="B14" s="44">
        <v>524</v>
      </c>
      <c r="C14" s="20" t="s">
        <v>67</v>
      </c>
      <c r="D14" s="46">
        <v>41980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41980</v>
      </c>
      <c r="O14" s="47">
        <f t="shared" si="2"/>
        <v>58.79551820728291</v>
      </c>
      <c r="P14" s="9"/>
    </row>
    <row r="15" spans="1:133">
      <c r="A15" s="12"/>
      <c r="B15" s="44">
        <v>525</v>
      </c>
      <c r="C15" s="20" t="s">
        <v>27</v>
      </c>
      <c r="D15" s="46">
        <v>4755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4755</v>
      </c>
      <c r="O15" s="47">
        <f t="shared" si="2"/>
        <v>6.6596638655462188</v>
      </c>
      <c r="P15" s="9"/>
    </row>
    <row r="16" spans="1:133">
      <c r="A16" s="12"/>
      <c r="B16" s="44">
        <v>529</v>
      </c>
      <c r="C16" s="20" t="s">
        <v>68</v>
      </c>
      <c r="D16" s="46">
        <v>21924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21924</v>
      </c>
      <c r="O16" s="47">
        <f t="shared" si="2"/>
        <v>30.705882352941178</v>
      </c>
      <c r="P16" s="9"/>
    </row>
    <row r="17" spans="1:16" ht="15.75">
      <c r="A17" s="28" t="s">
        <v>28</v>
      </c>
      <c r="B17" s="29"/>
      <c r="C17" s="30"/>
      <c r="D17" s="31">
        <f t="shared" ref="D17:M17" si="4">SUM(D18:D20)</f>
        <v>228199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0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228199</v>
      </c>
      <c r="O17" s="43">
        <f t="shared" si="2"/>
        <v>319.6064425770308</v>
      </c>
      <c r="P17" s="10"/>
    </row>
    <row r="18" spans="1:16">
      <c r="A18" s="12"/>
      <c r="B18" s="44">
        <v>534</v>
      </c>
      <c r="C18" s="20" t="s">
        <v>59</v>
      </c>
      <c r="D18" s="46">
        <v>197484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197484</v>
      </c>
      <c r="O18" s="47">
        <f t="shared" si="2"/>
        <v>276.58823529411762</v>
      </c>
      <c r="P18" s="9"/>
    </row>
    <row r="19" spans="1:16">
      <c r="A19" s="12"/>
      <c r="B19" s="44">
        <v>537</v>
      </c>
      <c r="C19" s="20" t="s">
        <v>83</v>
      </c>
      <c r="D19" s="46">
        <v>29986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29986</v>
      </c>
      <c r="O19" s="47">
        <f t="shared" si="2"/>
        <v>41.997198879551817</v>
      </c>
      <c r="P19" s="9"/>
    </row>
    <row r="20" spans="1:16">
      <c r="A20" s="12"/>
      <c r="B20" s="44">
        <v>539</v>
      </c>
      <c r="C20" s="20" t="s">
        <v>44</v>
      </c>
      <c r="D20" s="46">
        <v>729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729</v>
      </c>
      <c r="O20" s="47">
        <f t="shared" si="2"/>
        <v>1.0210084033613445</v>
      </c>
      <c r="P20" s="9"/>
    </row>
    <row r="21" spans="1:16" ht="15.75">
      <c r="A21" s="28" t="s">
        <v>31</v>
      </c>
      <c r="B21" s="29"/>
      <c r="C21" s="30"/>
      <c r="D21" s="31">
        <f t="shared" ref="D21:M21" si="5">SUM(D22:D22)</f>
        <v>47431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1"/>
        <v>47431</v>
      </c>
      <c r="O21" s="43">
        <f t="shared" si="2"/>
        <v>66.429971988795515</v>
      </c>
      <c r="P21" s="10"/>
    </row>
    <row r="22" spans="1:16">
      <c r="A22" s="12"/>
      <c r="B22" s="44">
        <v>541</v>
      </c>
      <c r="C22" s="20" t="s">
        <v>60</v>
      </c>
      <c r="D22" s="46">
        <v>47431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47431</v>
      </c>
      <c r="O22" s="47">
        <f t="shared" si="2"/>
        <v>66.429971988795515</v>
      </c>
      <c r="P22" s="9"/>
    </row>
    <row r="23" spans="1:16" ht="15.75">
      <c r="A23" s="28" t="s">
        <v>33</v>
      </c>
      <c r="B23" s="29"/>
      <c r="C23" s="30"/>
      <c r="D23" s="31">
        <f t="shared" ref="D23:M23" si="6">SUM(D24:D24)</f>
        <v>0</v>
      </c>
      <c r="E23" s="31">
        <f t="shared" si="6"/>
        <v>648650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1"/>
        <v>648650</v>
      </c>
      <c r="O23" s="43">
        <f t="shared" si="2"/>
        <v>908.47338935574226</v>
      </c>
      <c r="P23" s="10"/>
    </row>
    <row r="24" spans="1:16">
      <c r="A24" s="13"/>
      <c r="B24" s="45">
        <v>552</v>
      </c>
      <c r="C24" s="21" t="s">
        <v>34</v>
      </c>
      <c r="D24" s="46">
        <v>0</v>
      </c>
      <c r="E24" s="46">
        <v>648650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648650</v>
      </c>
      <c r="O24" s="47">
        <f t="shared" si="2"/>
        <v>908.47338935574226</v>
      </c>
      <c r="P24" s="9"/>
    </row>
    <row r="25" spans="1:16" ht="15.75">
      <c r="A25" s="28" t="s">
        <v>35</v>
      </c>
      <c r="B25" s="29"/>
      <c r="C25" s="30"/>
      <c r="D25" s="31">
        <f t="shared" ref="D25:M25" si="7">SUM(D26:D31)</f>
        <v>428331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428331</v>
      </c>
      <c r="O25" s="43">
        <f t="shared" si="2"/>
        <v>599.90336134453787</v>
      </c>
      <c r="P25" s="9"/>
    </row>
    <row r="26" spans="1:16">
      <c r="A26" s="12"/>
      <c r="B26" s="44">
        <v>571</v>
      </c>
      <c r="C26" s="20" t="s">
        <v>36</v>
      </c>
      <c r="D26" s="46">
        <v>11295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8">SUM(D26:M26)</f>
        <v>11295</v>
      </c>
      <c r="O26" s="47">
        <f t="shared" si="2"/>
        <v>15.819327731092438</v>
      </c>
      <c r="P26" s="9"/>
    </row>
    <row r="27" spans="1:16">
      <c r="A27" s="12"/>
      <c r="B27" s="44">
        <v>572</v>
      </c>
      <c r="C27" s="20" t="s">
        <v>61</v>
      </c>
      <c r="D27" s="46">
        <v>88204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88204</v>
      </c>
      <c r="O27" s="47">
        <f t="shared" si="2"/>
        <v>123.53501400560224</v>
      </c>
      <c r="P27" s="9"/>
    </row>
    <row r="28" spans="1:16">
      <c r="A28" s="12"/>
      <c r="B28" s="44">
        <v>573</v>
      </c>
      <c r="C28" s="20" t="s">
        <v>75</v>
      </c>
      <c r="D28" s="46">
        <v>10600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10600</v>
      </c>
      <c r="O28" s="47">
        <f t="shared" si="2"/>
        <v>14.845938375350141</v>
      </c>
      <c r="P28" s="9"/>
    </row>
    <row r="29" spans="1:16">
      <c r="A29" s="12"/>
      <c r="B29" s="44">
        <v>574</v>
      </c>
      <c r="C29" s="20" t="s">
        <v>69</v>
      </c>
      <c r="D29" s="46">
        <v>6338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6338</v>
      </c>
      <c r="O29" s="47">
        <f t="shared" si="2"/>
        <v>8.8767507002801125</v>
      </c>
      <c r="P29" s="9"/>
    </row>
    <row r="30" spans="1:16">
      <c r="A30" s="12"/>
      <c r="B30" s="44">
        <v>575</v>
      </c>
      <c r="C30" s="20" t="s">
        <v>62</v>
      </c>
      <c r="D30" s="46">
        <v>274129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274129</v>
      </c>
      <c r="O30" s="47">
        <f t="shared" si="2"/>
        <v>383.93417366946778</v>
      </c>
      <c r="P30" s="9"/>
    </row>
    <row r="31" spans="1:16">
      <c r="A31" s="12"/>
      <c r="B31" s="44">
        <v>579</v>
      </c>
      <c r="C31" s="20" t="s">
        <v>72</v>
      </c>
      <c r="D31" s="46">
        <v>37765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37765</v>
      </c>
      <c r="O31" s="47">
        <f t="shared" si="2"/>
        <v>52.892156862745097</v>
      </c>
      <c r="P31" s="9"/>
    </row>
    <row r="32" spans="1:16" ht="15.75">
      <c r="A32" s="28" t="s">
        <v>63</v>
      </c>
      <c r="B32" s="29"/>
      <c r="C32" s="30"/>
      <c r="D32" s="31">
        <f t="shared" ref="D32:M32" si="9">SUM(D33:D33)</f>
        <v>52672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>SUM(D32:M32)</f>
        <v>52672</v>
      </c>
      <c r="O32" s="43">
        <f t="shared" si="2"/>
        <v>73.770308123249293</v>
      </c>
      <c r="P32" s="9"/>
    </row>
    <row r="33" spans="1:119" ht="15.75" thickBot="1">
      <c r="A33" s="12"/>
      <c r="B33" s="44">
        <v>581</v>
      </c>
      <c r="C33" s="20" t="s">
        <v>64</v>
      </c>
      <c r="D33" s="46">
        <v>52672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52672</v>
      </c>
      <c r="O33" s="47">
        <f t="shared" si="2"/>
        <v>73.770308123249293</v>
      </c>
      <c r="P33" s="9"/>
    </row>
    <row r="34" spans="1:119" ht="16.5" thickBot="1">
      <c r="A34" s="14" t="s">
        <v>10</v>
      </c>
      <c r="B34" s="23"/>
      <c r="C34" s="22"/>
      <c r="D34" s="15">
        <f>SUM(D5,D11,D17,D21,D23,D25,D32)</f>
        <v>1792680</v>
      </c>
      <c r="E34" s="15">
        <f t="shared" ref="E34:M34" si="10">SUM(E5,E11,E17,E21,E23,E25,E32)</f>
        <v>648650</v>
      </c>
      <c r="F34" s="15">
        <f t="shared" si="10"/>
        <v>0</v>
      </c>
      <c r="G34" s="15">
        <f t="shared" si="10"/>
        <v>0</v>
      </c>
      <c r="H34" s="15">
        <f t="shared" si="10"/>
        <v>0</v>
      </c>
      <c r="I34" s="15">
        <f t="shared" si="10"/>
        <v>0</v>
      </c>
      <c r="J34" s="15">
        <f t="shared" si="10"/>
        <v>0</v>
      </c>
      <c r="K34" s="15">
        <f t="shared" si="10"/>
        <v>0</v>
      </c>
      <c r="L34" s="15">
        <f t="shared" si="10"/>
        <v>0</v>
      </c>
      <c r="M34" s="15">
        <f t="shared" si="10"/>
        <v>0</v>
      </c>
      <c r="N34" s="15">
        <f>SUM(D34:M34)</f>
        <v>2441330</v>
      </c>
      <c r="O34" s="37">
        <f t="shared" si="2"/>
        <v>3419.2296918767506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38"/>
      <c r="B36" s="39"/>
      <c r="C36" s="39"/>
      <c r="D36" s="40"/>
      <c r="E36" s="40"/>
      <c r="F36" s="40"/>
      <c r="G36" s="40"/>
      <c r="H36" s="40"/>
      <c r="I36" s="40"/>
      <c r="J36" s="40"/>
      <c r="K36" s="40"/>
      <c r="L36" s="93" t="s">
        <v>84</v>
      </c>
      <c r="M36" s="93"/>
      <c r="N36" s="93"/>
      <c r="O36" s="41">
        <v>714</v>
      </c>
    </row>
    <row r="37" spans="1:119">
      <c r="A37" s="94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6"/>
    </row>
    <row r="38" spans="1:119" ht="15.75" customHeight="1" thickBot="1">
      <c r="A38" s="97" t="s">
        <v>48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9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SUM(D6:D10)</f>
        <v>629164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4" si="1">SUM(D5:M5)</f>
        <v>629164</v>
      </c>
      <c r="O5" s="32">
        <f t="shared" ref="O5:O33" si="2">(N5/O$35)</f>
        <v>881.1820728291317</v>
      </c>
      <c r="P5" s="6"/>
    </row>
    <row r="6" spans="1:133">
      <c r="A6" s="12"/>
      <c r="B6" s="44">
        <v>511</v>
      </c>
      <c r="C6" s="20" t="s">
        <v>19</v>
      </c>
      <c r="D6" s="46">
        <v>30557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30557</v>
      </c>
      <c r="O6" s="47">
        <f t="shared" si="2"/>
        <v>42.796918767507002</v>
      </c>
      <c r="P6" s="9"/>
    </row>
    <row r="7" spans="1:133">
      <c r="A7" s="12"/>
      <c r="B7" s="44">
        <v>512</v>
      </c>
      <c r="C7" s="20" t="s">
        <v>80</v>
      </c>
      <c r="D7" s="46">
        <v>159268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159268</v>
      </c>
      <c r="O7" s="47">
        <f t="shared" si="2"/>
        <v>223.06442577030813</v>
      </c>
      <c r="P7" s="9"/>
    </row>
    <row r="8" spans="1:133">
      <c r="A8" s="12"/>
      <c r="B8" s="44">
        <v>513</v>
      </c>
      <c r="C8" s="20" t="s">
        <v>20</v>
      </c>
      <c r="D8" s="46">
        <v>155335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155335</v>
      </c>
      <c r="O8" s="47">
        <f t="shared" si="2"/>
        <v>217.5560224089636</v>
      </c>
      <c r="P8" s="9"/>
    </row>
    <row r="9" spans="1:133">
      <c r="A9" s="12"/>
      <c r="B9" s="44">
        <v>514</v>
      </c>
      <c r="C9" s="20" t="s">
        <v>21</v>
      </c>
      <c r="D9" s="46">
        <v>71280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71280</v>
      </c>
      <c r="O9" s="47">
        <f t="shared" si="2"/>
        <v>99.831932773109244</v>
      </c>
      <c r="P9" s="9"/>
    </row>
    <row r="10" spans="1:133">
      <c r="A10" s="12"/>
      <c r="B10" s="44">
        <v>519</v>
      </c>
      <c r="C10" s="20" t="s">
        <v>57</v>
      </c>
      <c r="D10" s="46">
        <v>212724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212724</v>
      </c>
      <c r="O10" s="47">
        <f t="shared" si="2"/>
        <v>297.93277310924367</v>
      </c>
      <c r="P10" s="9"/>
    </row>
    <row r="11" spans="1:133" ht="15.75">
      <c r="A11" s="28" t="s">
        <v>24</v>
      </c>
      <c r="B11" s="29"/>
      <c r="C11" s="30"/>
      <c r="D11" s="31">
        <f t="shared" ref="D11:M11" si="3">SUM(D12:D16)</f>
        <v>565843</v>
      </c>
      <c r="E11" s="31">
        <f t="shared" si="3"/>
        <v>0</v>
      </c>
      <c r="F11" s="31">
        <f t="shared" si="3"/>
        <v>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565843</v>
      </c>
      <c r="O11" s="43">
        <f t="shared" si="2"/>
        <v>792.49719887955177</v>
      </c>
      <c r="P11" s="10"/>
    </row>
    <row r="12" spans="1:133">
      <c r="A12" s="12"/>
      <c r="B12" s="44">
        <v>521</v>
      </c>
      <c r="C12" s="20" t="s">
        <v>25</v>
      </c>
      <c r="D12" s="46">
        <v>299562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299562</v>
      </c>
      <c r="O12" s="47">
        <f t="shared" si="2"/>
        <v>419.55462184873949</v>
      </c>
      <c r="P12" s="9"/>
    </row>
    <row r="13" spans="1:133">
      <c r="A13" s="12"/>
      <c r="B13" s="44">
        <v>522</v>
      </c>
      <c r="C13" s="20" t="s">
        <v>26</v>
      </c>
      <c r="D13" s="46">
        <v>164241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164241</v>
      </c>
      <c r="O13" s="47">
        <f t="shared" si="2"/>
        <v>230.02941176470588</v>
      </c>
      <c r="P13" s="9"/>
    </row>
    <row r="14" spans="1:133">
      <c r="A14" s="12"/>
      <c r="B14" s="44">
        <v>524</v>
      </c>
      <c r="C14" s="20" t="s">
        <v>67</v>
      </c>
      <c r="D14" s="46">
        <v>32335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32335</v>
      </c>
      <c r="O14" s="47">
        <f t="shared" si="2"/>
        <v>45.287114845938376</v>
      </c>
      <c r="P14" s="9"/>
    </row>
    <row r="15" spans="1:133">
      <c r="A15" s="12"/>
      <c r="B15" s="44">
        <v>525</v>
      </c>
      <c r="C15" s="20" t="s">
        <v>27</v>
      </c>
      <c r="D15" s="46">
        <v>51427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51427</v>
      </c>
      <c r="O15" s="47">
        <f t="shared" si="2"/>
        <v>72.026610644257701</v>
      </c>
      <c r="P15" s="9"/>
    </row>
    <row r="16" spans="1:133">
      <c r="A16" s="12"/>
      <c r="B16" s="44">
        <v>529</v>
      </c>
      <c r="C16" s="20" t="s">
        <v>68</v>
      </c>
      <c r="D16" s="46">
        <v>18278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18278</v>
      </c>
      <c r="O16" s="47">
        <f t="shared" si="2"/>
        <v>25.599439775910366</v>
      </c>
      <c r="P16" s="9"/>
    </row>
    <row r="17" spans="1:16" ht="15.75">
      <c r="A17" s="28" t="s">
        <v>28</v>
      </c>
      <c r="B17" s="29"/>
      <c r="C17" s="30"/>
      <c r="D17" s="31">
        <f t="shared" ref="D17:M17" si="4">SUM(D18:D19)</f>
        <v>266113</v>
      </c>
      <c r="E17" s="31">
        <f t="shared" si="4"/>
        <v>0</v>
      </c>
      <c r="F17" s="31">
        <f t="shared" si="4"/>
        <v>0</v>
      </c>
      <c r="G17" s="31">
        <f t="shared" si="4"/>
        <v>0</v>
      </c>
      <c r="H17" s="31">
        <f t="shared" si="4"/>
        <v>0</v>
      </c>
      <c r="I17" s="31">
        <f t="shared" si="4"/>
        <v>0</v>
      </c>
      <c r="J17" s="31">
        <f t="shared" si="4"/>
        <v>0</v>
      </c>
      <c r="K17" s="31">
        <f t="shared" si="4"/>
        <v>0</v>
      </c>
      <c r="L17" s="31">
        <f t="shared" si="4"/>
        <v>0</v>
      </c>
      <c r="M17" s="31">
        <f t="shared" si="4"/>
        <v>0</v>
      </c>
      <c r="N17" s="42">
        <f t="shared" si="1"/>
        <v>266113</v>
      </c>
      <c r="O17" s="43">
        <f t="shared" si="2"/>
        <v>372.70728291316527</v>
      </c>
      <c r="P17" s="10"/>
    </row>
    <row r="18" spans="1:16">
      <c r="A18" s="12"/>
      <c r="B18" s="44">
        <v>534</v>
      </c>
      <c r="C18" s="20" t="s">
        <v>59</v>
      </c>
      <c r="D18" s="46">
        <v>247301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247301</v>
      </c>
      <c r="O18" s="47">
        <f t="shared" si="2"/>
        <v>346.35994397759106</v>
      </c>
      <c r="P18" s="9"/>
    </row>
    <row r="19" spans="1:16">
      <c r="A19" s="12"/>
      <c r="B19" s="44">
        <v>539</v>
      </c>
      <c r="C19" s="20" t="s">
        <v>44</v>
      </c>
      <c r="D19" s="46">
        <v>18812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18812</v>
      </c>
      <c r="O19" s="47">
        <f t="shared" si="2"/>
        <v>26.347338935574228</v>
      </c>
      <c r="P19" s="9"/>
    </row>
    <row r="20" spans="1:16" ht="15.75">
      <c r="A20" s="28" t="s">
        <v>31</v>
      </c>
      <c r="B20" s="29"/>
      <c r="C20" s="30"/>
      <c r="D20" s="31">
        <f t="shared" ref="D20:M20" si="5">SUM(D21:D21)</f>
        <v>20802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20802</v>
      </c>
      <c r="O20" s="43">
        <f t="shared" si="2"/>
        <v>29.134453781512605</v>
      </c>
      <c r="P20" s="10"/>
    </row>
    <row r="21" spans="1:16">
      <c r="A21" s="12"/>
      <c r="B21" s="44">
        <v>541</v>
      </c>
      <c r="C21" s="20" t="s">
        <v>60</v>
      </c>
      <c r="D21" s="46">
        <v>20802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20802</v>
      </c>
      <c r="O21" s="47">
        <f t="shared" si="2"/>
        <v>29.134453781512605</v>
      </c>
      <c r="P21" s="9"/>
    </row>
    <row r="22" spans="1:16" ht="15.75">
      <c r="A22" s="28" t="s">
        <v>33</v>
      </c>
      <c r="B22" s="29"/>
      <c r="C22" s="30"/>
      <c r="D22" s="31">
        <f t="shared" ref="D22:M22" si="6">SUM(D23:D23)</f>
        <v>0</v>
      </c>
      <c r="E22" s="31">
        <f t="shared" si="6"/>
        <v>591310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591310</v>
      </c>
      <c r="O22" s="43">
        <f t="shared" si="2"/>
        <v>828.16526610644257</v>
      </c>
      <c r="P22" s="10"/>
    </row>
    <row r="23" spans="1:16">
      <c r="A23" s="13"/>
      <c r="B23" s="45">
        <v>552</v>
      </c>
      <c r="C23" s="21" t="s">
        <v>34</v>
      </c>
      <c r="D23" s="46">
        <v>0</v>
      </c>
      <c r="E23" s="46">
        <v>591310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591310</v>
      </c>
      <c r="O23" s="47">
        <f t="shared" si="2"/>
        <v>828.16526610644257</v>
      </c>
      <c r="P23" s="9"/>
    </row>
    <row r="24" spans="1:16" ht="15.75">
      <c r="A24" s="28" t="s">
        <v>35</v>
      </c>
      <c r="B24" s="29"/>
      <c r="C24" s="30"/>
      <c r="D24" s="31">
        <f t="shared" ref="D24:M24" si="7">SUM(D25:D30)</f>
        <v>193513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1"/>
        <v>193513</v>
      </c>
      <c r="O24" s="43">
        <f t="shared" si="2"/>
        <v>271.02661064425769</v>
      </c>
      <c r="P24" s="9"/>
    </row>
    <row r="25" spans="1:16">
      <c r="A25" s="12"/>
      <c r="B25" s="44">
        <v>571</v>
      </c>
      <c r="C25" s="20" t="s">
        <v>36</v>
      </c>
      <c r="D25" s="46">
        <v>10175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8">SUM(D25:M25)</f>
        <v>10175</v>
      </c>
      <c r="O25" s="47">
        <f t="shared" si="2"/>
        <v>14.250700280112046</v>
      </c>
      <c r="P25" s="9"/>
    </row>
    <row r="26" spans="1:16">
      <c r="A26" s="12"/>
      <c r="B26" s="44">
        <v>572</v>
      </c>
      <c r="C26" s="20" t="s">
        <v>61</v>
      </c>
      <c r="D26" s="46">
        <v>52104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52104</v>
      </c>
      <c r="O26" s="47">
        <f t="shared" si="2"/>
        <v>72.974789915966383</v>
      </c>
      <c r="P26" s="9"/>
    </row>
    <row r="27" spans="1:16">
      <c r="A27" s="12"/>
      <c r="B27" s="44">
        <v>573</v>
      </c>
      <c r="C27" s="20" t="s">
        <v>75</v>
      </c>
      <c r="D27" s="46">
        <v>12658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12658</v>
      </c>
      <c r="O27" s="47">
        <f t="shared" si="2"/>
        <v>17.728291316526612</v>
      </c>
      <c r="P27" s="9"/>
    </row>
    <row r="28" spans="1:16">
      <c r="A28" s="12"/>
      <c r="B28" s="44">
        <v>574</v>
      </c>
      <c r="C28" s="20" t="s">
        <v>69</v>
      </c>
      <c r="D28" s="46">
        <v>6453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6453</v>
      </c>
      <c r="O28" s="47">
        <f t="shared" si="2"/>
        <v>9.03781512605042</v>
      </c>
      <c r="P28" s="9"/>
    </row>
    <row r="29" spans="1:16">
      <c r="A29" s="12"/>
      <c r="B29" s="44">
        <v>575</v>
      </c>
      <c r="C29" s="20" t="s">
        <v>62</v>
      </c>
      <c r="D29" s="46">
        <v>111697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111697</v>
      </c>
      <c r="O29" s="47">
        <f t="shared" si="2"/>
        <v>156.43837535014006</v>
      </c>
      <c r="P29" s="9"/>
    </row>
    <row r="30" spans="1:16">
      <c r="A30" s="12"/>
      <c r="B30" s="44">
        <v>579</v>
      </c>
      <c r="C30" s="20" t="s">
        <v>72</v>
      </c>
      <c r="D30" s="46">
        <v>426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426</v>
      </c>
      <c r="O30" s="47">
        <f t="shared" si="2"/>
        <v>0.59663865546218486</v>
      </c>
      <c r="P30" s="9"/>
    </row>
    <row r="31" spans="1:16" ht="15.75">
      <c r="A31" s="28" t="s">
        <v>63</v>
      </c>
      <c r="B31" s="29"/>
      <c r="C31" s="30"/>
      <c r="D31" s="31">
        <f t="shared" ref="D31:M31" si="9">SUM(D32:D32)</f>
        <v>50632</v>
      </c>
      <c r="E31" s="31">
        <f t="shared" si="9"/>
        <v>0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>SUM(D31:M31)</f>
        <v>50632</v>
      </c>
      <c r="O31" s="43">
        <f t="shared" si="2"/>
        <v>70.913165266106446</v>
      </c>
      <c r="P31" s="9"/>
    </row>
    <row r="32" spans="1:16" ht="15.75" thickBot="1">
      <c r="A32" s="12"/>
      <c r="B32" s="44">
        <v>581</v>
      </c>
      <c r="C32" s="20" t="s">
        <v>64</v>
      </c>
      <c r="D32" s="46">
        <v>50632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50632</v>
      </c>
      <c r="O32" s="47">
        <f t="shared" si="2"/>
        <v>70.913165266106446</v>
      </c>
      <c r="P32" s="9"/>
    </row>
    <row r="33" spans="1:119" ht="16.5" thickBot="1">
      <c r="A33" s="14" t="s">
        <v>10</v>
      </c>
      <c r="B33" s="23"/>
      <c r="C33" s="22"/>
      <c r="D33" s="15">
        <f>SUM(D5,D11,D17,D20,D22,D24,D31)</f>
        <v>1726067</v>
      </c>
      <c r="E33" s="15">
        <f t="shared" ref="E33:M33" si="10">SUM(E5,E11,E17,E20,E22,E24,E31)</f>
        <v>591310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0</v>
      </c>
      <c r="J33" s="15">
        <f t="shared" si="10"/>
        <v>0</v>
      </c>
      <c r="K33" s="15">
        <f t="shared" si="10"/>
        <v>0</v>
      </c>
      <c r="L33" s="15">
        <f t="shared" si="10"/>
        <v>0</v>
      </c>
      <c r="M33" s="15">
        <f t="shared" si="10"/>
        <v>0</v>
      </c>
      <c r="N33" s="15">
        <f>SUM(D33:M33)</f>
        <v>2317377</v>
      </c>
      <c r="O33" s="37">
        <f t="shared" si="2"/>
        <v>3245.6260504201682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81</v>
      </c>
      <c r="M35" s="93"/>
      <c r="N35" s="93"/>
      <c r="O35" s="41">
        <v>714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48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465389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3" si="1">SUM(D5:M5)</f>
        <v>465389</v>
      </c>
      <c r="O5" s="32">
        <f t="shared" ref="O5:O32" si="2">(N5/O$34)</f>
        <v>652.71949509116405</v>
      </c>
      <c r="P5" s="6"/>
    </row>
    <row r="6" spans="1:133">
      <c r="A6" s="12"/>
      <c r="B6" s="44">
        <v>511</v>
      </c>
      <c r="C6" s="20" t="s">
        <v>19</v>
      </c>
      <c r="D6" s="46">
        <v>29747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29747</v>
      </c>
      <c r="O6" s="47">
        <f t="shared" si="2"/>
        <v>41.720897615708274</v>
      </c>
      <c r="P6" s="9"/>
    </row>
    <row r="7" spans="1:133">
      <c r="A7" s="12"/>
      <c r="B7" s="44">
        <v>513</v>
      </c>
      <c r="C7" s="20" t="s">
        <v>20</v>
      </c>
      <c r="D7" s="46">
        <v>198693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198693</v>
      </c>
      <c r="O7" s="47">
        <f t="shared" si="2"/>
        <v>278.67180925666202</v>
      </c>
      <c r="P7" s="9"/>
    </row>
    <row r="8" spans="1:133">
      <c r="A8" s="12"/>
      <c r="B8" s="44">
        <v>514</v>
      </c>
      <c r="C8" s="20" t="s">
        <v>21</v>
      </c>
      <c r="D8" s="46">
        <v>60200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60200</v>
      </c>
      <c r="O8" s="47">
        <f t="shared" si="2"/>
        <v>84.43197755960729</v>
      </c>
      <c r="P8" s="9"/>
    </row>
    <row r="9" spans="1:133">
      <c r="A9" s="12"/>
      <c r="B9" s="44">
        <v>519</v>
      </c>
      <c r="C9" s="20" t="s">
        <v>57</v>
      </c>
      <c r="D9" s="46">
        <v>176749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176749</v>
      </c>
      <c r="O9" s="47">
        <f t="shared" si="2"/>
        <v>247.89481065918653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SUM(D11:D15)</f>
        <v>560491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560491</v>
      </c>
      <c r="O10" s="43">
        <f t="shared" si="2"/>
        <v>786.10238429172512</v>
      </c>
      <c r="P10" s="10"/>
    </row>
    <row r="11" spans="1:133">
      <c r="A11" s="12"/>
      <c r="B11" s="44">
        <v>521</v>
      </c>
      <c r="C11" s="20" t="s">
        <v>25</v>
      </c>
      <c r="D11" s="46">
        <v>308633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308633</v>
      </c>
      <c r="O11" s="47">
        <f t="shared" si="2"/>
        <v>432.86535764375878</v>
      </c>
      <c r="P11" s="9"/>
    </row>
    <row r="12" spans="1:133">
      <c r="A12" s="12"/>
      <c r="B12" s="44">
        <v>522</v>
      </c>
      <c r="C12" s="20" t="s">
        <v>26</v>
      </c>
      <c r="D12" s="46">
        <v>125703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125703</v>
      </c>
      <c r="O12" s="47">
        <f t="shared" si="2"/>
        <v>176.30154277699859</v>
      </c>
      <c r="P12" s="9"/>
    </row>
    <row r="13" spans="1:133">
      <c r="A13" s="12"/>
      <c r="B13" s="44">
        <v>524</v>
      </c>
      <c r="C13" s="20" t="s">
        <v>67</v>
      </c>
      <c r="D13" s="46">
        <v>88663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88663</v>
      </c>
      <c r="O13" s="47">
        <f t="shared" si="2"/>
        <v>124.35203366058906</v>
      </c>
      <c r="P13" s="9"/>
    </row>
    <row r="14" spans="1:133">
      <c r="A14" s="12"/>
      <c r="B14" s="44">
        <v>525</v>
      </c>
      <c r="C14" s="20" t="s">
        <v>27</v>
      </c>
      <c r="D14" s="46">
        <v>21927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21927</v>
      </c>
      <c r="O14" s="47">
        <f t="shared" si="2"/>
        <v>30.753155680224403</v>
      </c>
      <c r="P14" s="9"/>
    </row>
    <row r="15" spans="1:133">
      <c r="A15" s="12"/>
      <c r="B15" s="44">
        <v>529</v>
      </c>
      <c r="C15" s="20" t="s">
        <v>68</v>
      </c>
      <c r="D15" s="46">
        <v>15565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15565</v>
      </c>
      <c r="O15" s="47">
        <f t="shared" si="2"/>
        <v>21.830294530154276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SUM(D17:D18)</f>
        <v>245904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245904</v>
      </c>
      <c r="O16" s="43">
        <f t="shared" si="2"/>
        <v>344.88639551192148</v>
      </c>
      <c r="P16" s="10"/>
    </row>
    <row r="17" spans="1:119">
      <c r="A17" s="12"/>
      <c r="B17" s="44">
        <v>534</v>
      </c>
      <c r="C17" s="20" t="s">
        <v>59</v>
      </c>
      <c r="D17" s="46">
        <v>244696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244696</v>
      </c>
      <c r="O17" s="47">
        <f t="shared" si="2"/>
        <v>343.19214586255259</v>
      </c>
      <c r="P17" s="9"/>
    </row>
    <row r="18" spans="1:119">
      <c r="A18" s="12"/>
      <c r="B18" s="44">
        <v>539</v>
      </c>
      <c r="C18" s="20" t="s">
        <v>44</v>
      </c>
      <c r="D18" s="46">
        <v>1208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1208</v>
      </c>
      <c r="O18" s="47">
        <f t="shared" si="2"/>
        <v>1.6942496493688639</v>
      </c>
      <c r="P18" s="9"/>
    </row>
    <row r="19" spans="1:119" ht="15.75">
      <c r="A19" s="28" t="s">
        <v>31</v>
      </c>
      <c r="B19" s="29"/>
      <c r="C19" s="30"/>
      <c r="D19" s="31">
        <f t="shared" ref="D19:M19" si="5">SUM(D20:D20)</f>
        <v>21368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21368</v>
      </c>
      <c r="O19" s="43">
        <f t="shared" si="2"/>
        <v>29.969144460028051</v>
      </c>
      <c r="P19" s="10"/>
    </row>
    <row r="20" spans="1:119">
      <c r="A20" s="12"/>
      <c r="B20" s="44">
        <v>541</v>
      </c>
      <c r="C20" s="20" t="s">
        <v>60</v>
      </c>
      <c r="D20" s="46">
        <v>21368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21368</v>
      </c>
      <c r="O20" s="47">
        <f t="shared" si="2"/>
        <v>29.969144460028051</v>
      </c>
      <c r="P20" s="9"/>
    </row>
    <row r="21" spans="1:119" ht="15.75">
      <c r="A21" s="28" t="s">
        <v>33</v>
      </c>
      <c r="B21" s="29"/>
      <c r="C21" s="30"/>
      <c r="D21" s="31">
        <f t="shared" ref="D21:M21" si="6">SUM(D22:D22)</f>
        <v>0</v>
      </c>
      <c r="E21" s="31">
        <f t="shared" si="6"/>
        <v>590551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590551</v>
      </c>
      <c r="O21" s="43">
        <f t="shared" si="2"/>
        <v>828.26227208976161</v>
      </c>
      <c r="P21" s="10"/>
    </row>
    <row r="22" spans="1:119">
      <c r="A22" s="13"/>
      <c r="B22" s="45">
        <v>552</v>
      </c>
      <c r="C22" s="21" t="s">
        <v>34</v>
      </c>
      <c r="D22" s="46">
        <v>0</v>
      </c>
      <c r="E22" s="46">
        <v>590551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590551</v>
      </c>
      <c r="O22" s="47">
        <f t="shared" si="2"/>
        <v>828.26227208976161</v>
      </c>
      <c r="P22" s="9"/>
    </row>
    <row r="23" spans="1:119" ht="15.75">
      <c r="A23" s="28" t="s">
        <v>35</v>
      </c>
      <c r="B23" s="29"/>
      <c r="C23" s="30"/>
      <c r="D23" s="31">
        <f t="shared" ref="D23:M23" si="7">SUM(D24:D29)</f>
        <v>395789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395789</v>
      </c>
      <c r="O23" s="43">
        <f t="shared" si="2"/>
        <v>555.10378681626923</v>
      </c>
      <c r="P23" s="9"/>
    </row>
    <row r="24" spans="1:119">
      <c r="A24" s="12"/>
      <c r="B24" s="44">
        <v>571</v>
      </c>
      <c r="C24" s="20" t="s">
        <v>36</v>
      </c>
      <c r="D24" s="46">
        <v>10263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8">SUM(D24:M24)</f>
        <v>10263</v>
      </c>
      <c r="O24" s="47">
        <f t="shared" si="2"/>
        <v>14.394109396914446</v>
      </c>
      <c r="P24" s="9"/>
    </row>
    <row r="25" spans="1:119">
      <c r="A25" s="12"/>
      <c r="B25" s="44">
        <v>572</v>
      </c>
      <c r="C25" s="20" t="s">
        <v>61</v>
      </c>
      <c r="D25" s="46">
        <v>315561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8"/>
        <v>315561</v>
      </c>
      <c r="O25" s="47">
        <f t="shared" si="2"/>
        <v>442.58204768583448</v>
      </c>
      <c r="P25" s="9"/>
    </row>
    <row r="26" spans="1:119">
      <c r="A26" s="12"/>
      <c r="B26" s="44">
        <v>573</v>
      </c>
      <c r="C26" s="20" t="s">
        <v>75</v>
      </c>
      <c r="D26" s="46">
        <v>15713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15713</v>
      </c>
      <c r="O26" s="47">
        <f t="shared" si="2"/>
        <v>22.037868162692845</v>
      </c>
      <c r="P26" s="9"/>
    </row>
    <row r="27" spans="1:119">
      <c r="A27" s="12"/>
      <c r="B27" s="44">
        <v>574</v>
      </c>
      <c r="C27" s="20" t="s">
        <v>69</v>
      </c>
      <c r="D27" s="46">
        <v>6175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6175</v>
      </c>
      <c r="O27" s="47">
        <f t="shared" si="2"/>
        <v>8.6605890603085562</v>
      </c>
      <c r="P27" s="9"/>
    </row>
    <row r="28" spans="1:119">
      <c r="A28" s="12"/>
      <c r="B28" s="44">
        <v>575</v>
      </c>
      <c r="C28" s="20" t="s">
        <v>62</v>
      </c>
      <c r="D28" s="46">
        <v>47581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47581</v>
      </c>
      <c r="O28" s="47">
        <f t="shared" si="2"/>
        <v>66.733520336605892</v>
      </c>
      <c r="P28" s="9"/>
    </row>
    <row r="29" spans="1:119">
      <c r="A29" s="12"/>
      <c r="B29" s="44">
        <v>579</v>
      </c>
      <c r="C29" s="20" t="s">
        <v>72</v>
      </c>
      <c r="D29" s="46">
        <v>496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496</v>
      </c>
      <c r="O29" s="47">
        <f t="shared" si="2"/>
        <v>0.69565217391304346</v>
      </c>
      <c r="P29" s="9"/>
    </row>
    <row r="30" spans="1:119" ht="15.75">
      <c r="A30" s="28" t="s">
        <v>63</v>
      </c>
      <c r="B30" s="29"/>
      <c r="C30" s="30"/>
      <c r="D30" s="31">
        <f t="shared" ref="D30:M30" si="9">SUM(D31:D31)</f>
        <v>50599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>SUM(D30:M30)</f>
        <v>50599</v>
      </c>
      <c r="O30" s="43">
        <f t="shared" si="2"/>
        <v>70.966339410939696</v>
      </c>
      <c r="P30" s="9"/>
    </row>
    <row r="31" spans="1:119" ht="15.75" thickBot="1">
      <c r="A31" s="12"/>
      <c r="B31" s="44">
        <v>581</v>
      </c>
      <c r="C31" s="20" t="s">
        <v>64</v>
      </c>
      <c r="D31" s="46">
        <v>50599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50599</v>
      </c>
      <c r="O31" s="47">
        <f t="shared" si="2"/>
        <v>70.966339410939696</v>
      </c>
      <c r="P31" s="9"/>
    </row>
    <row r="32" spans="1:119" ht="16.5" thickBot="1">
      <c r="A32" s="14" t="s">
        <v>10</v>
      </c>
      <c r="B32" s="23"/>
      <c r="C32" s="22"/>
      <c r="D32" s="15">
        <f>SUM(D5,D10,D16,D19,D21,D23,D30)</f>
        <v>1739540</v>
      </c>
      <c r="E32" s="15">
        <f t="shared" ref="E32:M32" si="10">SUM(E5,E10,E16,E19,E21,E23,E30)</f>
        <v>590551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0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>SUM(D32:M32)</f>
        <v>2330091</v>
      </c>
      <c r="O32" s="37">
        <f t="shared" si="2"/>
        <v>3268.0098176718093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78</v>
      </c>
      <c r="M34" s="93"/>
      <c r="N34" s="93"/>
      <c r="O34" s="41">
        <v>713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460657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3" si="1">SUM(D5:M5)</f>
        <v>460657</v>
      </c>
      <c r="O5" s="32">
        <f t="shared" ref="O5:O32" si="2">(N5/O$34)</f>
        <v>648.81267605633798</v>
      </c>
      <c r="P5" s="6"/>
    </row>
    <row r="6" spans="1:133">
      <c r="A6" s="12"/>
      <c r="B6" s="44">
        <v>511</v>
      </c>
      <c r="C6" s="20" t="s">
        <v>19</v>
      </c>
      <c r="D6" s="46">
        <v>26857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26857</v>
      </c>
      <c r="O6" s="47">
        <f t="shared" si="2"/>
        <v>37.826760563380283</v>
      </c>
      <c r="P6" s="9"/>
    </row>
    <row r="7" spans="1:133">
      <c r="A7" s="12"/>
      <c r="B7" s="44">
        <v>513</v>
      </c>
      <c r="C7" s="20" t="s">
        <v>20</v>
      </c>
      <c r="D7" s="46">
        <v>223202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223202</v>
      </c>
      <c r="O7" s="47">
        <f t="shared" si="2"/>
        <v>314.36901408450706</v>
      </c>
      <c r="P7" s="9"/>
    </row>
    <row r="8" spans="1:133">
      <c r="A8" s="12"/>
      <c r="B8" s="44">
        <v>514</v>
      </c>
      <c r="C8" s="20" t="s">
        <v>21</v>
      </c>
      <c r="D8" s="46">
        <v>60000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60000</v>
      </c>
      <c r="O8" s="47">
        <f t="shared" si="2"/>
        <v>84.507042253521121</v>
      </c>
      <c r="P8" s="9"/>
    </row>
    <row r="9" spans="1:133">
      <c r="A9" s="12"/>
      <c r="B9" s="44">
        <v>519</v>
      </c>
      <c r="C9" s="20" t="s">
        <v>57</v>
      </c>
      <c r="D9" s="46">
        <v>150598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150598</v>
      </c>
      <c r="O9" s="47">
        <f t="shared" si="2"/>
        <v>212.10985915492958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SUM(D11:D15)</f>
        <v>559465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559465</v>
      </c>
      <c r="O10" s="43">
        <f t="shared" si="2"/>
        <v>787.97887323943667</v>
      </c>
      <c r="P10" s="10"/>
    </row>
    <row r="11" spans="1:133">
      <c r="A11" s="12"/>
      <c r="B11" s="44">
        <v>521</v>
      </c>
      <c r="C11" s="20" t="s">
        <v>25</v>
      </c>
      <c r="D11" s="46">
        <v>386409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386409</v>
      </c>
      <c r="O11" s="47">
        <f t="shared" si="2"/>
        <v>544.23802816901411</v>
      </c>
      <c r="P11" s="9"/>
    </row>
    <row r="12" spans="1:133">
      <c r="A12" s="12"/>
      <c r="B12" s="44">
        <v>522</v>
      </c>
      <c r="C12" s="20" t="s">
        <v>26</v>
      </c>
      <c r="D12" s="46">
        <v>128124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128124</v>
      </c>
      <c r="O12" s="47">
        <f t="shared" si="2"/>
        <v>180.456338028169</v>
      </c>
      <c r="P12" s="9"/>
    </row>
    <row r="13" spans="1:133">
      <c r="A13" s="12"/>
      <c r="B13" s="44">
        <v>524</v>
      </c>
      <c r="C13" s="20" t="s">
        <v>67</v>
      </c>
      <c r="D13" s="46">
        <v>28242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28242</v>
      </c>
      <c r="O13" s="47">
        <f t="shared" si="2"/>
        <v>39.777464788732395</v>
      </c>
      <c r="P13" s="9"/>
    </row>
    <row r="14" spans="1:133">
      <c r="A14" s="12"/>
      <c r="B14" s="44">
        <v>525</v>
      </c>
      <c r="C14" s="20" t="s">
        <v>27</v>
      </c>
      <c r="D14" s="46">
        <v>5813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5813</v>
      </c>
      <c r="O14" s="47">
        <f t="shared" si="2"/>
        <v>8.1873239436619727</v>
      </c>
      <c r="P14" s="9"/>
    </row>
    <row r="15" spans="1:133">
      <c r="A15" s="12"/>
      <c r="B15" s="44">
        <v>529</v>
      </c>
      <c r="C15" s="20" t="s">
        <v>68</v>
      </c>
      <c r="D15" s="46">
        <v>10877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10877</v>
      </c>
      <c r="O15" s="47">
        <f t="shared" si="2"/>
        <v>15.319718309859155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SUM(D17:D18)</f>
        <v>460630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460630</v>
      </c>
      <c r="O16" s="43">
        <f t="shared" si="2"/>
        <v>648.77464788732391</v>
      </c>
      <c r="P16" s="10"/>
    </row>
    <row r="17" spans="1:119">
      <c r="A17" s="12"/>
      <c r="B17" s="44">
        <v>534</v>
      </c>
      <c r="C17" s="20" t="s">
        <v>59</v>
      </c>
      <c r="D17" s="46">
        <v>459519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459519</v>
      </c>
      <c r="O17" s="47">
        <f t="shared" si="2"/>
        <v>647.20985915492963</v>
      </c>
      <c r="P17" s="9"/>
    </row>
    <row r="18" spans="1:119">
      <c r="A18" s="12"/>
      <c r="B18" s="44">
        <v>539</v>
      </c>
      <c r="C18" s="20" t="s">
        <v>44</v>
      </c>
      <c r="D18" s="46">
        <v>1111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1111</v>
      </c>
      <c r="O18" s="47">
        <f t="shared" si="2"/>
        <v>1.5647887323943661</v>
      </c>
      <c r="P18" s="9"/>
    </row>
    <row r="19" spans="1:119" ht="15.75">
      <c r="A19" s="28" t="s">
        <v>31</v>
      </c>
      <c r="B19" s="29"/>
      <c r="C19" s="30"/>
      <c r="D19" s="31">
        <f t="shared" ref="D19:M19" si="5">SUM(D20:D20)</f>
        <v>20304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1"/>
        <v>20304</v>
      </c>
      <c r="O19" s="43">
        <f t="shared" si="2"/>
        <v>28.59718309859155</v>
      </c>
      <c r="P19" s="10"/>
    </row>
    <row r="20" spans="1:119">
      <c r="A20" s="12"/>
      <c r="B20" s="44">
        <v>541</v>
      </c>
      <c r="C20" s="20" t="s">
        <v>60</v>
      </c>
      <c r="D20" s="46">
        <v>20304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20304</v>
      </c>
      <c r="O20" s="47">
        <f t="shared" si="2"/>
        <v>28.59718309859155</v>
      </c>
      <c r="P20" s="9"/>
    </row>
    <row r="21" spans="1:119" ht="15.75">
      <c r="A21" s="28" t="s">
        <v>33</v>
      </c>
      <c r="B21" s="29"/>
      <c r="C21" s="30"/>
      <c r="D21" s="31">
        <f t="shared" ref="D21:M21" si="6">SUM(D22:D22)</f>
        <v>0</v>
      </c>
      <c r="E21" s="31">
        <f t="shared" si="6"/>
        <v>521102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1"/>
        <v>521102</v>
      </c>
      <c r="O21" s="43">
        <f t="shared" si="2"/>
        <v>733.94647887323947</v>
      </c>
      <c r="P21" s="10"/>
    </row>
    <row r="22" spans="1:119">
      <c r="A22" s="13"/>
      <c r="B22" s="45">
        <v>552</v>
      </c>
      <c r="C22" s="21" t="s">
        <v>34</v>
      </c>
      <c r="D22" s="46">
        <v>0</v>
      </c>
      <c r="E22" s="46">
        <v>521102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521102</v>
      </c>
      <c r="O22" s="47">
        <f t="shared" si="2"/>
        <v>733.94647887323947</v>
      </c>
      <c r="P22" s="9"/>
    </row>
    <row r="23" spans="1:119" ht="15.75">
      <c r="A23" s="28" t="s">
        <v>35</v>
      </c>
      <c r="B23" s="29"/>
      <c r="C23" s="30"/>
      <c r="D23" s="31">
        <f t="shared" ref="D23:M23" si="7">SUM(D24:D29)</f>
        <v>219269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1"/>
        <v>219269</v>
      </c>
      <c r="O23" s="43">
        <f t="shared" si="2"/>
        <v>308.82957746478871</v>
      </c>
      <c r="P23" s="9"/>
    </row>
    <row r="24" spans="1:119">
      <c r="A24" s="12"/>
      <c r="B24" s="44">
        <v>571</v>
      </c>
      <c r="C24" s="20" t="s">
        <v>36</v>
      </c>
      <c r="D24" s="46">
        <v>12426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8">SUM(D24:M24)</f>
        <v>12426</v>
      </c>
      <c r="O24" s="47">
        <f t="shared" si="2"/>
        <v>17.501408450704226</v>
      </c>
      <c r="P24" s="9"/>
    </row>
    <row r="25" spans="1:119">
      <c r="A25" s="12"/>
      <c r="B25" s="44">
        <v>572</v>
      </c>
      <c r="C25" s="20" t="s">
        <v>61</v>
      </c>
      <c r="D25" s="46">
        <v>105659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8"/>
        <v>105659</v>
      </c>
      <c r="O25" s="47">
        <f t="shared" si="2"/>
        <v>148.81549295774647</v>
      </c>
      <c r="P25" s="9"/>
    </row>
    <row r="26" spans="1:119">
      <c r="A26" s="12"/>
      <c r="B26" s="44">
        <v>573</v>
      </c>
      <c r="C26" s="20" t="s">
        <v>75</v>
      </c>
      <c r="D26" s="46">
        <v>12296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8"/>
        <v>12296</v>
      </c>
      <c r="O26" s="47">
        <f t="shared" si="2"/>
        <v>17.31830985915493</v>
      </c>
      <c r="P26" s="9"/>
    </row>
    <row r="27" spans="1:119">
      <c r="A27" s="12"/>
      <c r="B27" s="44">
        <v>574</v>
      </c>
      <c r="C27" s="20" t="s">
        <v>69</v>
      </c>
      <c r="D27" s="46">
        <v>7614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8"/>
        <v>7614</v>
      </c>
      <c r="O27" s="47">
        <f t="shared" si="2"/>
        <v>10.72394366197183</v>
      </c>
      <c r="P27" s="9"/>
    </row>
    <row r="28" spans="1:119">
      <c r="A28" s="12"/>
      <c r="B28" s="44">
        <v>575</v>
      </c>
      <c r="C28" s="20" t="s">
        <v>62</v>
      </c>
      <c r="D28" s="46">
        <v>79855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8"/>
        <v>79855</v>
      </c>
      <c r="O28" s="47">
        <f t="shared" si="2"/>
        <v>112.47183098591549</v>
      </c>
      <c r="P28" s="9"/>
    </row>
    <row r="29" spans="1:119">
      <c r="A29" s="12"/>
      <c r="B29" s="44">
        <v>579</v>
      </c>
      <c r="C29" s="20" t="s">
        <v>72</v>
      </c>
      <c r="D29" s="46">
        <v>1419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1419</v>
      </c>
      <c r="O29" s="47">
        <f t="shared" si="2"/>
        <v>1.9985915492957746</v>
      </c>
      <c r="P29" s="9"/>
    </row>
    <row r="30" spans="1:119" ht="15.75">
      <c r="A30" s="28" t="s">
        <v>63</v>
      </c>
      <c r="B30" s="29"/>
      <c r="C30" s="30"/>
      <c r="D30" s="31">
        <f t="shared" ref="D30:M30" si="9">SUM(D31:D31)</f>
        <v>48925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0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>SUM(D30:M30)</f>
        <v>48925</v>
      </c>
      <c r="O30" s="43">
        <f t="shared" si="2"/>
        <v>68.908450704225359</v>
      </c>
      <c r="P30" s="9"/>
    </row>
    <row r="31" spans="1:119" ht="15.75" thickBot="1">
      <c r="A31" s="12"/>
      <c r="B31" s="44">
        <v>581</v>
      </c>
      <c r="C31" s="20" t="s">
        <v>64</v>
      </c>
      <c r="D31" s="46">
        <v>48925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48925</v>
      </c>
      <c r="O31" s="47">
        <f t="shared" si="2"/>
        <v>68.908450704225359</v>
      </c>
      <c r="P31" s="9"/>
    </row>
    <row r="32" spans="1:119" ht="16.5" thickBot="1">
      <c r="A32" s="14" t="s">
        <v>10</v>
      </c>
      <c r="B32" s="23"/>
      <c r="C32" s="22"/>
      <c r="D32" s="15">
        <f>SUM(D5,D10,D16,D19,D21,D23,D30)</f>
        <v>1769250</v>
      </c>
      <c r="E32" s="15">
        <f t="shared" ref="E32:M32" si="10">SUM(E5,E10,E16,E19,E21,E23,E30)</f>
        <v>521102</v>
      </c>
      <c r="F32" s="15">
        <f t="shared" si="10"/>
        <v>0</v>
      </c>
      <c r="G32" s="15">
        <f t="shared" si="10"/>
        <v>0</v>
      </c>
      <c r="H32" s="15">
        <f t="shared" si="10"/>
        <v>0</v>
      </c>
      <c r="I32" s="15">
        <f t="shared" si="10"/>
        <v>0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>SUM(D32:M32)</f>
        <v>2290352</v>
      </c>
      <c r="O32" s="37">
        <f t="shared" si="2"/>
        <v>3225.8478873239437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76</v>
      </c>
      <c r="M34" s="93"/>
      <c r="N34" s="93"/>
      <c r="O34" s="41">
        <v>710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SUM(D6:D9)</f>
        <v>410531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29" si="1">SUM(D5:M5)</f>
        <v>410531</v>
      </c>
      <c r="O5" s="32">
        <f t="shared" ref="O5:O29" si="2">(N5/O$31)</f>
        <v>589.84339080459768</v>
      </c>
      <c r="P5" s="6"/>
    </row>
    <row r="6" spans="1:133">
      <c r="A6" s="12"/>
      <c r="B6" s="44">
        <v>511</v>
      </c>
      <c r="C6" s="20" t="s">
        <v>19</v>
      </c>
      <c r="D6" s="46">
        <v>27604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27604</v>
      </c>
      <c r="O6" s="47">
        <f t="shared" si="2"/>
        <v>39.660919540229884</v>
      </c>
      <c r="P6" s="9"/>
    </row>
    <row r="7" spans="1:133">
      <c r="A7" s="12"/>
      <c r="B7" s="44">
        <v>513</v>
      </c>
      <c r="C7" s="20" t="s">
        <v>20</v>
      </c>
      <c r="D7" s="46">
        <v>223365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223365</v>
      </c>
      <c r="O7" s="47">
        <f t="shared" si="2"/>
        <v>320.92672413793105</v>
      </c>
      <c r="P7" s="9"/>
    </row>
    <row r="8" spans="1:133">
      <c r="A8" s="12"/>
      <c r="B8" s="44">
        <v>514</v>
      </c>
      <c r="C8" s="20" t="s">
        <v>21</v>
      </c>
      <c r="D8" s="46">
        <v>49000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49000</v>
      </c>
      <c r="O8" s="47">
        <f t="shared" si="2"/>
        <v>70.402298850574709</v>
      </c>
      <c r="P8" s="9"/>
    </row>
    <row r="9" spans="1:133">
      <c r="A9" s="12"/>
      <c r="B9" s="44">
        <v>519</v>
      </c>
      <c r="C9" s="20" t="s">
        <v>57</v>
      </c>
      <c r="D9" s="46">
        <v>110562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110562</v>
      </c>
      <c r="O9" s="47">
        <f t="shared" si="2"/>
        <v>158.85344827586206</v>
      </c>
      <c r="P9" s="9"/>
    </row>
    <row r="10" spans="1:133" ht="15.75">
      <c r="A10" s="28" t="s">
        <v>24</v>
      </c>
      <c r="B10" s="29"/>
      <c r="C10" s="30"/>
      <c r="D10" s="31">
        <f t="shared" ref="D10:M10" si="3">SUM(D11:D15)</f>
        <v>553694</v>
      </c>
      <c r="E10" s="31">
        <f t="shared" si="3"/>
        <v>0</v>
      </c>
      <c r="F10" s="31">
        <f t="shared" si="3"/>
        <v>0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553694</v>
      </c>
      <c r="O10" s="43">
        <f t="shared" si="2"/>
        <v>795.53735632183907</v>
      </c>
      <c r="P10" s="10"/>
    </row>
    <row r="11" spans="1:133">
      <c r="A11" s="12"/>
      <c r="B11" s="44">
        <v>521</v>
      </c>
      <c r="C11" s="20" t="s">
        <v>25</v>
      </c>
      <c r="D11" s="46">
        <v>377466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377466</v>
      </c>
      <c r="O11" s="47">
        <f t="shared" si="2"/>
        <v>542.33620689655174</v>
      </c>
      <c r="P11" s="9"/>
    </row>
    <row r="12" spans="1:133">
      <c r="A12" s="12"/>
      <c r="B12" s="44">
        <v>522</v>
      </c>
      <c r="C12" s="20" t="s">
        <v>26</v>
      </c>
      <c r="D12" s="46">
        <v>126516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126516</v>
      </c>
      <c r="O12" s="47">
        <f t="shared" si="2"/>
        <v>181.77586206896552</v>
      </c>
      <c r="P12" s="9"/>
    </row>
    <row r="13" spans="1:133">
      <c r="A13" s="12"/>
      <c r="B13" s="44">
        <v>524</v>
      </c>
      <c r="C13" s="20" t="s">
        <v>67</v>
      </c>
      <c r="D13" s="46">
        <v>34921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34921</v>
      </c>
      <c r="O13" s="47">
        <f t="shared" si="2"/>
        <v>50.173850574712645</v>
      </c>
      <c r="P13" s="9"/>
    </row>
    <row r="14" spans="1:133">
      <c r="A14" s="12"/>
      <c r="B14" s="44">
        <v>525</v>
      </c>
      <c r="C14" s="20" t="s">
        <v>27</v>
      </c>
      <c r="D14" s="46">
        <v>332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332</v>
      </c>
      <c r="O14" s="47">
        <f t="shared" si="2"/>
        <v>0.47701149425287354</v>
      </c>
      <c r="P14" s="9"/>
    </row>
    <row r="15" spans="1:133">
      <c r="A15" s="12"/>
      <c r="B15" s="44">
        <v>529</v>
      </c>
      <c r="C15" s="20" t="s">
        <v>68</v>
      </c>
      <c r="D15" s="46">
        <v>14459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14459</v>
      </c>
      <c r="O15" s="47">
        <f t="shared" si="2"/>
        <v>20.774425287356323</v>
      </c>
      <c r="P15" s="9"/>
    </row>
    <row r="16" spans="1:133" ht="15.75">
      <c r="A16" s="28" t="s">
        <v>28</v>
      </c>
      <c r="B16" s="29"/>
      <c r="C16" s="30"/>
      <c r="D16" s="31">
        <f t="shared" ref="D16:M16" si="4">SUM(D17:D17)</f>
        <v>237140</v>
      </c>
      <c r="E16" s="31">
        <f t="shared" si="4"/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0</v>
      </c>
      <c r="J16" s="31">
        <f t="shared" si="4"/>
        <v>0</v>
      </c>
      <c r="K16" s="31">
        <f t="shared" si="4"/>
        <v>0</v>
      </c>
      <c r="L16" s="31">
        <f t="shared" si="4"/>
        <v>0</v>
      </c>
      <c r="M16" s="31">
        <f t="shared" si="4"/>
        <v>0</v>
      </c>
      <c r="N16" s="42">
        <f t="shared" si="1"/>
        <v>237140</v>
      </c>
      <c r="O16" s="43">
        <f t="shared" si="2"/>
        <v>340.71839080459768</v>
      </c>
      <c r="P16" s="10"/>
    </row>
    <row r="17" spans="1:119">
      <c r="A17" s="12"/>
      <c r="B17" s="44">
        <v>534</v>
      </c>
      <c r="C17" s="20" t="s">
        <v>59</v>
      </c>
      <c r="D17" s="46">
        <v>237140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237140</v>
      </c>
      <c r="O17" s="47">
        <f t="shared" si="2"/>
        <v>340.71839080459768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SUM(D19:D19)</f>
        <v>23146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31">
        <f t="shared" si="1"/>
        <v>23146</v>
      </c>
      <c r="O18" s="43">
        <f t="shared" si="2"/>
        <v>33.255747126436781</v>
      </c>
      <c r="P18" s="10"/>
    </row>
    <row r="19" spans="1:119">
      <c r="A19" s="12"/>
      <c r="B19" s="44">
        <v>541</v>
      </c>
      <c r="C19" s="20" t="s">
        <v>60</v>
      </c>
      <c r="D19" s="46">
        <v>23146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23146</v>
      </c>
      <c r="O19" s="47">
        <f t="shared" si="2"/>
        <v>33.255747126436781</v>
      </c>
      <c r="P19" s="9"/>
    </row>
    <row r="20" spans="1:119" ht="15.75">
      <c r="A20" s="28" t="s">
        <v>33</v>
      </c>
      <c r="B20" s="29"/>
      <c r="C20" s="30"/>
      <c r="D20" s="31">
        <f t="shared" ref="D20:M20" si="6">SUM(D21:D21)</f>
        <v>0</v>
      </c>
      <c r="E20" s="31">
        <f t="shared" si="6"/>
        <v>663504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1"/>
        <v>663504</v>
      </c>
      <c r="O20" s="43">
        <f t="shared" si="2"/>
        <v>953.31034482758616</v>
      </c>
      <c r="P20" s="10"/>
    </row>
    <row r="21" spans="1:119">
      <c r="A21" s="13"/>
      <c r="B21" s="45">
        <v>552</v>
      </c>
      <c r="C21" s="21" t="s">
        <v>34</v>
      </c>
      <c r="D21" s="46">
        <v>0</v>
      </c>
      <c r="E21" s="46">
        <v>663504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663504</v>
      </c>
      <c r="O21" s="47">
        <f t="shared" si="2"/>
        <v>953.31034482758616</v>
      </c>
      <c r="P21" s="9"/>
    </row>
    <row r="22" spans="1:119" ht="15.75">
      <c r="A22" s="28" t="s">
        <v>35</v>
      </c>
      <c r="B22" s="29"/>
      <c r="C22" s="30"/>
      <c r="D22" s="31">
        <f t="shared" ref="D22:M22" si="7">SUM(D23:D26)</f>
        <v>149227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1"/>
        <v>149227</v>
      </c>
      <c r="O22" s="43">
        <f t="shared" si="2"/>
        <v>214.4066091954023</v>
      </c>
      <c r="P22" s="9"/>
    </row>
    <row r="23" spans="1:119">
      <c r="A23" s="12"/>
      <c r="B23" s="44">
        <v>571</v>
      </c>
      <c r="C23" s="20" t="s">
        <v>36</v>
      </c>
      <c r="D23" s="46">
        <v>58213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58213</v>
      </c>
      <c r="O23" s="47">
        <f t="shared" si="2"/>
        <v>83.639367816091948</v>
      </c>
      <c r="P23" s="9"/>
    </row>
    <row r="24" spans="1:119">
      <c r="A24" s="12"/>
      <c r="B24" s="44">
        <v>572</v>
      </c>
      <c r="C24" s="20" t="s">
        <v>61</v>
      </c>
      <c r="D24" s="46">
        <v>19345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19345</v>
      </c>
      <c r="O24" s="47">
        <f t="shared" si="2"/>
        <v>27.794540229885058</v>
      </c>
      <c r="P24" s="9"/>
    </row>
    <row r="25" spans="1:119">
      <c r="A25" s="12"/>
      <c r="B25" s="44">
        <v>574</v>
      </c>
      <c r="C25" s="20" t="s">
        <v>69</v>
      </c>
      <c r="D25" s="46">
        <v>5398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5398</v>
      </c>
      <c r="O25" s="47">
        <f t="shared" si="2"/>
        <v>7.7557471264367814</v>
      </c>
      <c r="P25" s="9"/>
    </row>
    <row r="26" spans="1:119">
      <c r="A26" s="12"/>
      <c r="B26" s="44">
        <v>575</v>
      </c>
      <c r="C26" s="20" t="s">
        <v>62</v>
      </c>
      <c r="D26" s="46">
        <v>66271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66271</v>
      </c>
      <c r="O26" s="47">
        <f t="shared" si="2"/>
        <v>95.216954022988503</v>
      </c>
      <c r="P26" s="9"/>
    </row>
    <row r="27" spans="1:119" ht="15.75">
      <c r="A27" s="28" t="s">
        <v>63</v>
      </c>
      <c r="B27" s="29"/>
      <c r="C27" s="30"/>
      <c r="D27" s="31">
        <f t="shared" ref="D27:M27" si="8">SUM(D28:D28)</f>
        <v>37149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1"/>
        <v>37149</v>
      </c>
      <c r="O27" s="43">
        <f t="shared" si="2"/>
        <v>53.375</v>
      </c>
      <c r="P27" s="9"/>
    </row>
    <row r="28" spans="1:119" ht="15.75" thickBot="1">
      <c r="A28" s="12"/>
      <c r="B28" s="44">
        <v>581</v>
      </c>
      <c r="C28" s="20" t="s">
        <v>64</v>
      </c>
      <c r="D28" s="46">
        <v>37149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37149</v>
      </c>
      <c r="O28" s="47">
        <f t="shared" si="2"/>
        <v>53.375</v>
      </c>
      <c r="P28" s="9"/>
    </row>
    <row r="29" spans="1:119" ht="16.5" thickBot="1">
      <c r="A29" s="14" t="s">
        <v>10</v>
      </c>
      <c r="B29" s="23"/>
      <c r="C29" s="22"/>
      <c r="D29" s="15">
        <f>SUM(D5,D10,D16,D18,D20,D22,D27)</f>
        <v>1410887</v>
      </c>
      <c r="E29" s="15">
        <f t="shared" ref="E29:M29" si="9">SUM(E5,E10,E16,E18,E20,E22,E27)</f>
        <v>663504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1"/>
        <v>2074391</v>
      </c>
      <c r="O29" s="37">
        <f t="shared" si="2"/>
        <v>2980.44683908046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19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70</v>
      </c>
      <c r="M31" s="93"/>
      <c r="N31" s="93"/>
      <c r="O31" s="41">
        <v>696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SUM(D6:D9)</f>
        <v>528031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0</v>
      </c>
      <c r="M5" s="59">
        <f t="shared" si="0"/>
        <v>0</v>
      </c>
      <c r="N5" s="60">
        <f t="shared" ref="N5:N27" si="1">SUM(D5:M5)</f>
        <v>528031</v>
      </c>
      <c r="O5" s="61">
        <f t="shared" ref="O5:O27" si="2">(N5/O$29)</f>
        <v>764.15484804630967</v>
      </c>
      <c r="P5" s="62"/>
    </row>
    <row r="6" spans="1:133">
      <c r="A6" s="64"/>
      <c r="B6" s="65">
        <v>511</v>
      </c>
      <c r="C6" s="66" t="s">
        <v>19</v>
      </c>
      <c r="D6" s="67">
        <v>52038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 t="shared" si="1"/>
        <v>52038</v>
      </c>
      <c r="O6" s="68">
        <f t="shared" si="2"/>
        <v>75.308248914616499</v>
      </c>
      <c r="P6" s="69"/>
    </row>
    <row r="7" spans="1:133">
      <c r="A7" s="64"/>
      <c r="B7" s="65">
        <v>513</v>
      </c>
      <c r="C7" s="66" t="s">
        <v>20</v>
      </c>
      <c r="D7" s="67">
        <v>325302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si="1"/>
        <v>325302</v>
      </c>
      <c r="O7" s="68">
        <f t="shared" si="2"/>
        <v>470.76989869753982</v>
      </c>
      <c r="P7" s="69"/>
    </row>
    <row r="8" spans="1:133">
      <c r="A8" s="64"/>
      <c r="B8" s="65">
        <v>514</v>
      </c>
      <c r="C8" s="66" t="s">
        <v>21</v>
      </c>
      <c r="D8" s="67">
        <v>48083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1"/>
        <v>48083</v>
      </c>
      <c r="O8" s="68">
        <f t="shared" si="2"/>
        <v>69.584659913169318</v>
      </c>
      <c r="P8" s="69"/>
    </row>
    <row r="9" spans="1:133">
      <c r="A9" s="64"/>
      <c r="B9" s="65">
        <v>519</v>
      </c>
      <c r="C9" s="66" t="s">
        <v>57</v>
      </c>
      <c r="D9" s="67">
        <v>102608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1"/>
        <v>102608</v>
      </c>
      <c r="O9" s="68">
        <f t="shared" si="2"/>
        <v>148.49204052098409</v>
      </c>
      <c r="P9" s="69"/>
    </row>
    <row r="10" spans="1:133" ht="15.75">
      <c r="A10" s="70" t="s">
        <v>24</v>
      </c>
      <c r="B10" s="71"/>
      <c r="C10" s="72"/>
      <c r="D10" s="73">
        <f t="shared" ref="D10:M10" si="3">SUM(D11:D13)</f>
        <v>464862</v>
      </c>
      <c r="E10" s="73">
        <f t="shared" si="3"/>
        <v>0</v>
      </c>
      <c r="F10" s="73">
        <f t="shared" si="3"/>
        <v>0</v>
      </c>
      <c r="G10" s="73">
        <f t="shared" si="3"/>
        <v>0</v>
      </c>
      <c r="H10" s="73">
        <f t="shared" si="3"/>
        <v>0</v>
      </c>
      <c r="I10" s="73">
        <f t="shared" si="3"/>
        <v>0</v>
      </c>
      <c r="J10" s="73">
        <f t="shared" si="3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4">
        <f t="shared" si="1"/>
        <v>464862</v>
      </c>
      <c r="O10" s="75">
        <f t="shared" si="2"/>
        <v>672.73806078147607</v>
      </c>
      <c r="P10" s="76"/>
    </row>
    <row r="11" spans="1:133">
      <c r="A11" s="64"/>
      <c r="B11" s="65">
        <v>521</v>
      </c>
      <c r="C11" s="66" t="s">
        <v>25</v>
      </c>
      <c r="D11" s="67">
        <v>333443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1"/>
        <v>333443</v>
      </c>
      <c r="O11" s="68">
        <f t="shared" si="2"/>
        <v>482.55137481910276</v>
      </c>
      <c r="P11" s="69"/>
    </row>
    <row r="12" spans="1:133">
      <c r="A12" s="64"/>
      <c r="B12" s="65">
        <v>522</v>
      </c>
      <c r="C12" s="66" t="s">
        <v>26</v>
      </c>
      <c r="D12" s="67">
        <v>131048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1"/>
        <v>131048</v>
      </c>
      <c r="O12" s="68">
        <f t="shared" si="2"/>
        <v>189.64978292329957</v>
      </c>
      <c r="P12" s="69"/>
    </row>
    <row r="13" spans="1:133">
      <c r="A13" s="64"/>
      <c r="B13" s="65">
        <v>525</v>
      </c>
      <c r="C13" s="66" t="s">
        <v>58</v>
      </c>
      <c r="D13" s="67">
        <v>371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1"/>
        <v>371</v>
      </c>
      <c r="O13" s="68">
        <f t="shared" si="2"/>
        <v>0.5369030390738061</v>
      </c>
      <c r="P13" s="69"/>
    </row>
    <row r="14" spans="1:133" ht="15.75">
      <c r="A14" s="70" t="s">
        <v>28</v>
      </c>
      <c r="B14" s="71"/>
      <c r="C14" s="72"/>
      <c r="D14" s="73">
        <f t="shared" ref="D14:M14" si="4">SUM(D15:D16)</f>
        <v>229453</v>
      </c>
      <c r="E14" s="73">
        <f t="shared" si="4"/>
        <v>0</v>
      </c>
      <c r="F14" s="73">
        <f t="shared" si="4"/>
        <v>0</v>
      </c>
      <c r="G14" s="73">
        <f t="shared" si="4"/>
        <v>0</v>
      </c>
      <c r="H14" s="73">
        <f t="shared" si="4"/>
        <v>0</v>
      </c>
      <c r="I14" s="73">
        <f t="shared" si="4"/>
        <v>0</v>
      </c>
      <c r="J14" s="73">
        <f t="shared" si="4"/>
        <v>0</v>
      </c>
      <c r="K14" s="73">
        <f t="shared" si="4"/>
        <v>0</v>
      </c>
      <c r="L14" s="73">
        <f t="shared" si="4"/>
        <v>0</v>
      </c>
      <c r="M14" s="73">
        <f t="shared" si="4"/>
        <v>0</v>
      </c>
      <c r="N14" s="74">
        <f t="shared" si="1"/>
        <v>229453</v>
      </c>
      <c r="O14" s="75">
        <f t="shared" si="2"/>
        <v>332.05933429811864</v>
      </c>
      <c r="P14" s="76"/>
    </row>
    <row r="15" spans="1:133">
      <c r="A15" s="64"/>
      <c r="B15" s="65">
        <v>534</v>
      </c>
      <c r="C15" s="66" t="s">
        <v>59</v>
      </c>
      <c r="D15" s="67">
        <v>226878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1"/>
        <v>226878</v>
      </c>
      <c r="O15" s="68">
        <f t="shared" si="2"/>
        <v>328.33285094066571</v>
      </c>
      <c r="P15" s="69"/>
    </row>
    <row r="16" spans="1:133">
      <c r="A16" s="64"/>
      <c r="B16" s="65">
        <v>539</v>
      </c>
      <c r="C16" s="66" t="s">
        <v>44</v>
      </c>
      <c r="D16" s="67">
        <v>2575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1"/>
        <v>2575</v>
      </c>
      <c r="O16" s="68">
        <f t="shared" si="2"/>
        <v>3.7264833574529668</v>
      </c>
      <c r="P16" s="69"/>
    </row>
    <row r="17" spans="1:119" ht="15.75">
      <c r="A17" s="70" t="s">
        <v>31</v>
      </c>
      <c r="B17" s="71"/>
      <c r="C17" s="72"/>
      <c r="D17" s="73">
        <f t="shared" ref="D17:M17" si="5">SUM(D18:D18)</f>
        <v>30586</v>
      </c>
      <c r="E17" s="73">
        <f t="shared" si="5"/>
        <v>0</v>
      </c>
      <c r="F17" s="73">
        <f t="shared" si="5"/>
        <v>0</v>
      </c>
      <c r="G17" s="73">
        <f t="shared" si="5"/>
        <v>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3">
        <f t="shared" si="1"/>
        <v>30586</v>
      </c>
      <c r="O17" s="75">
        <f t="shared" si="2"/>
        <v>44.263386396526769</v>
      </c>
      <c r="P17" s="76"/>
    </row>
    <row r="18" spans="1:119">
      <c r="A18" s="64"/>
      <c r="B18" s="65">
        <v>541</v>
      </c>
      <c r="C18" s="66" t="s">
        <v>60</v>
      </c>
      <c r="D18" s="67">
        <v>30586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1"/>
        <v>30586</v>
      </c>
      <c r="O18" s="68">
        <f t="shared" si="2"/>
        <v>44.263386396526769</v>
      </c>
      <c r="P18" s="69"/>
    </row>
    <row r="19" spans="1:119" ht="15.75">
      <c r="A19" s="70" t="s">
        <v>33</v>
      </c>
      <c r="B19" s="71"/>
      <c r="C19" s="72"/>
      <c r="D19" s="73">
        <f t="shared" ref="D19:M19" si="6">SUM(D20:D20)</f>
        <v>0</v>
      </c>
      <c r="E19" s="73">
        <f t="shared" si="6"/>
        <v>758337</v>
      </c>
      <c r="F19" s="73">
        <f t="shared" si="6"/>
        <v>0</v>
      </c>
      <c r="G19" s="73">
        <f t="shared" si="6"/>
        <v>0</v>
      </c>
      <c r="H19" s="73">
        <f t="shared" si="6"/>
        <v>0</v>
      </c>
      <c r="I19" s="73">
        <f t="shared" si="6"/>
        <v>0</v>
      </c>
      <c r="J19" s="73">
        <f t="shared" si="6"/>
        <v>0</v>
      </c>
      <c r="K19" s="73">
        <f t="shared" si="6"/>
        <v>0</v>
      </c>
      <c r="L19" s="73">
        <f t="shared" si="6"/>
        <v>0</v>
      </c>
      <c r="M19" s="73">
        <f t="shared" si="6"/>
        <v>0</v>
      </c>
      <c r="N19" s="73">
        <f t="shared" si="1"/>
        <v>758337</v>
      </c>
      <c r="O19" s="75">
        <f t="shared" si="2"/>
        <v>1097.4486251808974</v>
      </c>
      <c r="P19" s="76"/>
    </row>
    <row r="20" spans="1:119">
      <c r="A20" s="64"/>
      <c r="B20" s="65">
        <v>552</v>
      </c>
      <c r="C20" s="66" t="s">
        <v>34</v>
      </c>
      <c r="D20" s="67">
        <v>0</v>
      </c>
      <c r="E20" s="67">
        <v>758337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1"/>
        <v>758337</v>
      </c>
      <c r="O20" s="68">
        <f t="shared" si="2"/>
        <v>1097.4486251808974</v>
      </c>
      <c r="P20" s="69"/>
    </row>
    <row r="21" spans="1:119" ht="15.75">
      <c r="A21" s="70" t="s">
        <v>35</v>
      </c>
      <c r="B21" s="71"/>
      <c r="C21" s="72"/>
      <c r="D21" s="73">
        <f t="shared" ref="D21:M21" si="7">SUM(D22:D24)</f>
        <v>426991</v>
      </c>
      <c r="E21" s="73">
        <f t="shared" si="7"/>
        <v>0</v>
      </c>
      <c r="F21" s="73">
        <f t="shared" si="7"/>
        <v>0</v>
      </c>
      <c r="G21" s="73">
        <f t="shared" si="7"/>
        <v>0</v>
      </c>
      <c r="H21" s="73">
        <f t="shared" si="7"/>
        <v>0</v>
      </c>
      <c r="I21" s="73">
        <f t="shared" si="7"/>
        <v>0</v>
      </c>
      <c r="J21" s="73">
        <f t="shared" si="7"/>
        <v>0</v>
      </c>
      <c r="K21" s="73">
        <f t="shared" si="7"/>
        <v>0</v>
      </c>
      <c r="L21" s="73">
        <f t="shared" si="7"/>
        <v>0</v>
      </c>
      <c r="M21" s="73">
        <f t="shared" si="7"/>
        <v>0</v>
      </c>
      <c r="N21" s="73">
        <f t="shared" si="1"/>
        <v>426991</v>
      </c>
      <c r="O21" s="75">
        <f t="shared" si="2"/>
        <v>617.93198263386398</v>
      </c>
      <c r="P21" s="69"/>
    </row>
    <row r="22" spans="1:119">
      <c r="A22" s="64"/>
      <c r="B22" s="65">
        <v>571</v>
      </c>
      <c r="C22" s="66" t="s">
        <v>36</v>
      </c>
      <c r="D22" s="67">
        <v>11995</v>
      </c>
      <c r="E22" s="67">
        <v>0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f t="shared" si="1"/>
        <v>11995</v>
      </c>
      <c r="O22" s="68">
        <f t="shared" si="2"/>
        <v>17.358900144717801</v>
      </c>
      <c r="P22" s="69"/>
    </row>
    <row r="23" spans="1:119">
      <c r="A23" s="64"/>
      <c r="B23" s="65">
        <v>572</v>
      </c>
      <c r="C23" s="66" t="s">
        <v>61</v>
      </c>
      <c r="D23" s="67">
        <v>17216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1"/>
        <v>17216</v>
      </c>
      <c r="O23" s="68">
        <f t="shared" si="2"/>
        <v>24.914616497829233</v>
      </c>
      <c r="P23" s="69"/>
    </row>
    <row r="24" spans="1:119">
      <c r="A24" s="64"/>
      <c r="B24" s="65">
        <v>575</v>
      </c>
      <c r="C24" s="66" t="s">
        <v>62</v>
      </c>
      <c r="D24" s="67">
        <v>397780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f t="shared" si="1"/>
        <v>397780</v>
      </c>
      <c r="O24" s="68">
        <f t="shared" si="2"/>
        <v>575.65846599131692</v>
      </c>
      <c r="P24" s="69"/>
    </row>
    <row r="25" spans="1:119" ht="15.75">
      <c r="A25" s="70" t="s">
        <v>63</v>
      </c>
      <c r="B25" s="71"/>
      <c r="C25" s="72"/>
      <c r="D25" s="73">
        <f t="shared" ref="D25:M25" si="8">SUM(D26:D26)</f>
        <v>47476</v>
      </c>
      <c r="E25" s="73">
        <f t="shared" si="8"/>
        <v>0</v>
      </c>
      <c r="F25" s="73">
        <f t="shared" si="8"/>
        <v>0</v>
      </c>
      <c r="G25" s="73">
        <f t="shared" si="8"/>
        <v>0</v>
      </c>
      <c r="H25" s="73">
        <f t="shared" si="8"/>
        <v>0</v>
      </c>
      <c r="I25" s="73">
        <f t="shared" si="8"/>
        <v>0</v>
      </c>
      <c r="J25" s="73">
        <f t="shared" si="8"/>
        <v>0</v>
      </c>
      <c r="K25" s="73">
        <f t="shared" si="8"/>
        <v>0</v>
      </c>
      <c r="L25" s="73">
        <f t="shared" si="8"/>
        <v>0</v>
      </c>
      <c r="M25" s="73">
        <f t="shared" si="8"/>
        <v>0</v>
      </c>
      <c r="N25" s="73">
        <f t="shared" si="1"/>
        <v>47476</v>
      </c>
      <c r="O25" s="75">
        <f t="shared" si="2"/>
        <v>68.706222865412443</v>
      </c>
      <c r="P25" s="69"/>
    </row>
    <row r="26" spans="1:119" ht="15.75" thickBot="1">
      <c r="A26" s="64"/>
      <c r="B26" s="65">
        <v>581</v>
      </c>
      <c r="C26" s="66" t="s">
        <v>64</v>
      </c>
      <c r="D26" s="67">
        <v>47476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f t="shared" si="1"/>
        <v>47476</v>
      </c>
      <c r="O26" s="68">
        <f t="shared" si="2"/>
        <v>68.706222865412443</v>
      </c>
      <c r="P26" s="69"/>
    </row>
    <row r="27" spans="1:119" ht="16.5" thickBot="1">
      <c r="A27" s="77" t="s">
        <v>10</v>
      </c>
      <c r="B27" s="78"/>
      <c r="C27" s="79"/>
      <c r="D27" s="80">
        <f>SUM(D5,D10,D14,D17,D19,D21,D25)</f>
        <v>1727399</v>
      </c>
      <c r="E27" s="80">
        <f t="shared" ref="E27:M27" si="9">SUM(E5,E10,E14,E17,E19,E21,E25)</f>
        <v>758337</v>
      </c>
      <c r="F27" s="80">
        <f t="shared" si="9"/>
        <v>0</v>
      </c>
      <c r="G27" s="80">
        <f t="shared" si="9"/>
        <v>0</v>
      </c>
      <c r="H27" s="80">
        <f t="shared" si="9"/>
        <v>0</v>
      </c>
      <c r="I27" s="80">
        <f t="shared" si="9"/>
        <v>0</v>
      </c>
      <c r="J27" s="80">
        <f t="shared" si="9"/>
        <v>0</v>
      </c>
      <c r="K27" s="80">
        <f t="shared" si="9"/>
        <v>0</v>
      </c>
      <c r="L27" s="80">
        <f t="shared" si="9"/>
        <v>0</v>
      </c>
      <c r="M27" s="80">
        <f t="shared" si="9"/>
        <v>0</v>
      </c>
      <c r="N27" s="80">
        <f t="shared" si="1"/>
        <v>2485736</v>
      </c>
      <c r="O27" s="81">
        <f t="shared" si="2"/>
        <v>3597.3024602026048</v>
      </c>
      <c r="P27" s="62"/>
      <c r="Q27" s="82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</row>
    <row r="28" spans="1:119">
      <c r="A28" s="84"/>
      <c r="B28" s="85"/>
      <c r="C28" s="85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7"/>
    </row>
    <row r="29" spans="1:119">
      <c r="A29" s="88"/>
      <c r="B29" s="89"/>
      <c r="C29" s="89"/>
      <c r="D29" s="90"/>
      <c r="E29" s="90"/>
      <c r="F29" s="90"/>
      <c r="G29" s="90"/>
      <c r="H29" s="90"/>
      <c r="I29" s="90"/>
      <c r="J29" s="90"/>
      <c r="K29" s="90"/>
      <c r="L29" s="117" t="s">
        <v>65</v>
      </c>
      <c r="M29" s="117"/>
      <c r="N29" s="117"/>
      <c r="O29" s="91">
        <v>691</v>
      </c>
    </row>
    <row r="30" spans="1:119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  <row r="31" spans="1:119" ht="15.75" customHeight="1" thickBot="1">
      <c r="A31" s="121" t="s">
        <v>48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2023-09-15T16:04:14Z</cp:lastPrinted>
  <dcterms:created xsi:type="dcterms:W3CDTF">2000-08-31T21:26:31Z</dcterms:created>
  <dcterms:modified xsi:type="dcterms:W3CDTF">2023-09-15T16:04:17Z</dcterms:modified>
</cp:coreProperties>
</file>