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'2008'!$A$1:$O$48</definedName>
    <definedName name="_xlnm.Print_Area" localSheetId="13">'2009'!$A$1:$O$46</definedName>
    <definedName name="_xlnm.Print_Area" localSheetId="12">'2010'!$A$1:$O$45</definedName>
    <definedName name="_xlnm.Print_Area" localSheetId="11">'2011'!$A$1:$O$47</definedName>
    <definedName name="_xlnm.Print_Area" localSheetId="10">'2012'!$A$1:$O$46</definedName>
    <definedName name="_xlnm.Print_Area" localSheetId="9">'2013'!$A$1:$O$45</definedName>
    <definedName name="_xlnm.Print_Area" localSheetId="8">'2014'!$A$1:$O$43</definedName>
    <definedName name="_xlnm.Print_Area" localSheetId="7">'2015'!$A$1:$O$41</definedName>
    <definedName name="_xlnm.Print_Area" localSheetId="6">'2016'!$A$1:$O$43</definedName>
    <definedName name="_xlnm.Print_Area" localSheetId="5">'2017'!$A$1:$O$47</definedName>
    <definedName name="_xlnm.Print_Area" localSheetId="4">'2018'!$A$1:$O$43</definedName>
    <definedName name="_xlnm.Print_Area" localSheetId="3">'2019'!$A$1:$O$46</definedName>
    <definedName name="_xlnm.Print_Area" localSheetId="2">'2020'!$A$1:$O$46</definedName>
    <definedName name="_xlnm.Print_Area" localSheetId="1">'2021'!$A$1:$P$45</definedName>
    <definedName name="_xlnm.Print_Area" localSheetId="0">'2022'!$A$1:$P$45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40" i="47" l="1"/>
  <c r="P40" i="47" s="1"/>
  <c r="N39" i="47"/>
  <c r="M39" i="47"/>
  <c r="L39" i="47"/>
  <c r="K39" i="47"/>
  <c r="J39" i="47"/>
  <c r="I39" i="47"/>
  <c r="H39" i="47"/>
  <c r="G39" i="47"/>
  <c r="F39" i="47"/>
  <c r="E39" i="47"/>
  <c r="D39" i="47"/>
  <c r="O38" i="47"/>
  <c r="P38" i="47" s="1"/>
  <c r="O37" i="47"/>
  <c r="P37" i="47" s="1"/>
  <c r="O36" i="47"/>
  <c r="P36" i="47" s="1"/>
  <c r="O35" i="47"/>
  <c r="P35" i="47" s="1"/>
  <c r="N34" i="47"/>
  <c r="M34" i="47"/>
  <c r="L34" i="47"/>
  <c r="K34" i="47"/>
  <c r="J34" i="47"/>
  <c r="I34" i="47"/>
  <c r="H34" i="47"/>
  <c r="G34" i="47"/>
  <c r="F34" i="47"/>
  <c r="E34" i="47"/>
  <c r="D34" i="47"/>
  <c r="O33" i="47"/>
  <c r="P33" i="47" s="1"/>
  <c r="O32" i="47"/>
  <c r="P32" i="47" s="1"/>
  <c r="N31" i="47"/>
  <c r="M31" i="47"/>
  <c r="L31" i="47"/>
  <c r="K31" i="47"/>
  <c r="J31" i="47"/>
  <c r="I31" i="47"/>
  <c r="H31" i="47"/>
  <c r="G31" i="47"/>
  <c r="F31" i="47"/>
  <c r="E31" i="47"/>
  <c r="D31" i="47"/>
  <c r="O30" i="47"/>
  <c r="P30" i="47" s="1"/>
  <c r="O29" i="47"/>
  <c r="P29" i="47" s="1"/>
  <c r="O28" i="47"/>
  <c r="P28" i="47" s="1"/>
  <c r="O27" i="47"/>
  <c r="P27" i="47" s="1"/>
  <c r="O26" i="47"/>
  <c r="P26" i="47" s="1"/>
  <c r="N25" i="47"/>
  <c r="M25" i="47"/>
  <c r="L25" i="47"/>
  <c r="K25" i="47"/>
  <c r="J25" i="47"/>
  <c r="I25" i="47"/>
  <c r="H25" i="47"/>
  <c r="G25" i="47"/>
  <c r="F25" i="47"/>
  <c r="E25" i="47"/>
  <c r="D25" i="47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N17" i="47"/>
  <c r="M17" i="47"/>
  <c r="L17" i="47"/>
  <c r="K17" i="47"/>
  <c r="J17" i="47"/>
  <c r="I17" i="47"/>
  <c r="H17" i="47"/>
  <c r="G17" i="47"/>
  <c r="F17" i="47"/>
  <c r="E17" i="47"/>
  <c r="D17" i="47"/>
  <c r="O16" i="47"/>
  <c r="P16" i="47" s="1"/>
  <c r="O15" i="47"/>
  <c r="P15" i="47" s="1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31" i="47" l="1"/>
  <c r="P31" i="47" s="1"/>
  <c r="O39" i="47"/>
  <c r="P39" i="47" s="1"/>
  <c r="O34" i="47"/>
  <c r="P34" i="47" s="1"/>
  <c r="J41" i="47"/>
  <c r="O25" i="47"/>
  <c r="P25" i="47" s="1"/>
  <c r="L41" i="47"/>
  <c r="O17" i="47"/>
  <c r="P17" i="47" s="1"/>
  <c r="I41" i="47"/>
  <c r="O13" i="47"/>
  <c r="P13" i="47" s="1"/>
  <c r="M41" i="47"/>
  <c r="N41" i="47"/>
  <c r="H41" i="47"/>
  <c r="O5" i="47"/>
  <c r="P5" i="47" s="1"/>
  <c r="D41" i="47"/>
  <c r="E41" i="47"/>
  <c r="G41" i="47"/>
  <c r="K41" i="47"/>
  <c r="F41" i="47"/>
  <c r="O40" i="46"/>
  <c r="P40" i="46" s="1"/>
  <c r="N39" i="46"/>
  <c r="M39" i="46"/>
  <c r="L39" i="46"/>
  <c r="K39" i="46"/>
  <c r="J39" i="46"/>
  <c r="I39" i="46"/>
  <c r="H39" i="46"/>
  <c r="G39" i="46"/>
  <c r="F39" i="46"/>
  <c r="E39" i="46"/>
  <c r="O39" i="46" s="1"/>
  <c r="P39" i="46" s="1"/>
  <c r="D39" i="46"/>
  <c r="O38" i="46"/>
  <c r="P38" i="46"/>
  <c r="O37" i="46"/>
  <c r="P37" i="46" s="1"/>
  <c r="O36" i="46"/>
  <c r="P36" i="46"/>
  <c r="O35" i="46"/>
  <c r="P35" i="46" s="1"/>
  <c r="N34" i="46"/>
  <c r="M34" i="46"/>
  <c r="L34" i="46"/>
  <c r="O34" i="46" s="1"/>
  <c r="P34" i="46" s="1"/>
  <c r="K34" i="46"/>
  <c r="J34" i="46"/>
  <c r="I34" i="46"/>
  <c r="H34" i="46"/>
  <c r="G34" i="46"/>
  <c r="F34" i="46"/>
  <c r="E34" i="46"/>
  <c r="D34" i="46"/>
  <c r="O33" i="46"/>
  <c r="P33" i="46"/>
  <c r="O32" i="46"/>
  <c r="P32" i="46"/>
  <c r="N31" i="46"/>
  <c r="M31" i="46"/>
  <c r="L31" i="46"/>
  <c r="K31" i="46"/>
  <c r="J31" i="46"/>
  <c r="I31" i="46"/>
  <c r="H31" i="46"/>
  <c r="G31" i="46"/>
  <c r="F31" i="46"/>
  <c r="E31" i="46"/>
  <c r="E41" i="46" s="1"/>
  <c r="D31" i="46"/>
  <c r="O31" i="46" s="1"/>
  <c r="P31" i="46" s="1"/>
  <c r="O30" i="46"/>
  <c r="P30" i="46" s="1"/>
  <c r="O29" i="46"/>
  <c r="P29" i="46"/>
  <c r="O28" i="46"/>
  <c r="P28" i="46" s="1"/>
  <c r="O27" i="46"/>
  <c r="P27" i="46"/>
  <c r="O26" i="46"/>
  <c r="P26" i="46" s="1"/>
  <c r="N25" i="46"/>
  <c r="M25" i="46"/>
  <c r="L25" i="46"/>
  <c r="K25" i="46"/>
  <c r="J25" i="46"/>
  <c r="I25" i="46"/>
  <c r="H25" i="46"/>
  <c r="G25" i="46"/>
  <c r="F25" i="46"/>
  <c r="E25" i="46"/>
  <c r="D25" i="46"/>
  <c r="O24" i="46"/>
  <c r="P24" i="46"/>
  <c r="O23" i="46"/>
  <c r="P23" i="46"/>
  <c r="O22" i="46"/>
  <c r="P22" i="46" s="1"/>
  <c r="O21" i="46"/>
  <c r="P21" i="46" s="1"/>
  <c r="O20" i="46"/>
  <c r="P20" i="46" s="1"/>
  <c r="O19" i="46"/>
  <c r="P19" i="46"/>
  <c r="O18" i="46"/>
  <c r="P18" i="46"/>
  <c r="N17" i="46"/>
  <c r="M17" i="46"/>
  <c r="M41" i="46" s="1"/>
  <c r="L17" i="46"/>
  <c r="K17" i="46"/>
  <c r="J17" i="46"/>
  <c r="I17" i="46"/>
  <c r="H17" i="46"/>
  <c r="G17" i="46"/>
  <c r="F17" i="46"/>
  <c r="E17" i="46"/>
  <c r="D17" i="46"/>
  <c r="O16" i="46"/>
  <c r="P16" i="46"/>
  <c r="O15" i="46"/>
  <c r="P15" i="46" s="1"/>
  <c r="O14" i="46"/>
  <c r="P14" i="46" s="1"/>
  <c r="N13" i="46"/>
  <c r="M13" i="46"/>
  <c r="L13" i="46"/>
  <c r="K13" i="46"/>
  <c r="J13" i="46"/>
  <c r="I13" i="46"/>
  <c r="H13" i="46"/>
  <c r="G13" i="46"/>
  <c r="F13" i="46"/>
  <c r="E13" i="46"/>
  <c r="D13" i="46"/>
  <c r="O12" i="46"/>
  <c r="P12" i="46" s="1"/>
  <c r="O11" i="46"/>
  <c r="P11" i="46" s="1"/>
  <c r="O10" i="46"/>
  <c r="P10" i="46"/>
  <c r="O9" i="46"/>
  <c r="P9" i="46"/>
  <c r="O8" i="46"/>
  <c r="P8" i="46"/>
  <c r="O7" i="46"/>
  <c r="P7" i="46" s="1"/>
  <c r="O6" i="46"/>
  <c r="P6" i="46" s="1"/>
  <c r="N5" i="46"/>
  <c r="M5" i="46"/>
  <c r="L5" i="46"/>
  <c r="K5" i="46"/>
  <c r="J5" i="46"/>
  <c r="I5" i="46"/>
  <c r="I41" i="46" s="1"/>
  <c r="H5" i="46"/>
  <c r="H41" i="46" s="1"/>
  <c r="G5" i="46"/>
  <c r="F5" i="46"/>
  <c r="E5" i="46"/>
  <c r="D5" i="46"/>
  <c r="N41" i="45"/>
  <c r="O41" i="45" s="1"/>
  <c r="M40" i="45"/>
  <c r="L40" i="45"/>
  <c r="K40" i="45"/>
  <c r="J40" i="45"/>
  <c r="I40" i="45"/>
  <c r="I42" i="45" s="1"/>
  <c r="H40" i="45"/>
  <c r="H42" i="45" s="1"/>
  <c r="G40" i="45"/>
  <c r="N40" i="45" s="1"/>
  <c r="F40" i="45"/>
  <c r="E40" i="45"/>
  <c r="D40" i="45"/>
  <c r="N39" i="45"/>
  <c r="O39" i="45" s="1"/>
  <c r="N38" i="45"/>
  <c r="O38" i="45" s="1"/>
  <c r="N37" i="45"/>
  <c r="O37" i="45" s="1"/>
  <c r="N36" i="45"/>
  <c r="O36" i="45"/>
  <c r="N35" i="45"/>
  <c r="O35" i="45" s="1"/>
  <c r="M34" i="45"/>
  <c r="L34" i="45"/>
  <c r="K34" i="45"/>
  <c r="J34" i="45"/>
  <c r="I34" i="45"/>
  <c r="H34" i="45"/>
  <c r="G34" i="45"/>
  <c r="F34" i="45"/>
  <c r="E34" i="45"/>
  <c r="D34" i="45"/>
  <c r="N34" i="45" s="1"/>
  <c r="O34" i="45" s="1"/>
  <c r="N33" i="45"/>
  <c r="O33" i="45" s="1"/>
  <c r="N32" i="45"/>
  <c r="O32" i="45" s="1"/>
  <c r="M31" i="45"/>
  <c r="L31" i="45"/>
  <c r="K31" i="45"/>
  <c r="J31" i="45"/>
  <c r="I31" i="45"/>
  <c r="H31" i="45"/>
  <c r="G31" i="45"/>
  <c r="F31" i="45"/>
  <c r="E31" i="45"/>
  <c r="N31" i="45" s="1"/>
  <c r="O31" i="45" s="1"/>
  <c r="D31" i="45"/>
  <c r="N30" i="45"/>
  <c r="O30" i="45" s="1"/>
  <c r="N29" i="45"/>
  <c r="O29" i="45" s="1"/>
  <c r="N28" i="45"/>
  <c r="O28" i="45" s="1"/>
  <c r="N27" i="45"/>
  <c r="O27" i="45" s="1"/>
  <c r="N26" i="45"/>
  <c r="O26" i="45"/>
  <c r="M25" i="45"/>
  <c r="N25" i="45" s="1"/>
  <c r="O25" i="45" s="1"/>
  <c r="L25" i="45"/>
  <c r="K25" i="45"/>
  <c r="J25" i="45"/>
  <c r="I25" i="45"/>
  <c r="H25" i="45"/>
  <c r="G25" i="45"/>
  <c r="F25" i="45"/>
  <c r="E25" i="45"/>
  <c r="D25" i="45"/>
  <c r="N24" i="45"/>
  <c r="O24" i="45"/>
  <c r="N23" i="45"/>
  <c r="O23" i="45" s="1"/>
  <c r="N22" i="45"/>
  <c r="O22" i="45" s="1"/>
  <c r="N21" i="45"/>
  <c r="O21" i="45" s="1"/>
  <c r="N20" i="45"/>
  <c r="O20" i="45" s="1"/>
  <c r="N19" i="45"/>
  <c r="O19" i="45" s="1"/>
  <c r="N18" i="45"/>
  <c r="O18" i="45"/>
  <c r="M17" i="45"/>
  <c r="L17" i="45"/>
  <c r="K17" i="45"/>
  <c r="J17" i="45"/>
  <c r="I17" i="45"/>
  <c r="H17" i="45"/>
  <c r="G17" i="45"/>
  <c r="F17" i="45"/>
  <c r="E17" i="45"/>
  <c r="D17" i="45"/>
  <c r="N16" i="45"/>
  <c r="O16" i="45"/>
  <c r="N15" i="45"/>
  <c r="O15" i="45" s="1"/>
  <c r="N14" i="45"/>
  <c r="O14" i="45" s="1"/>
  <c r="M13" i="45"/>
  <c r="L13" i="45"/>
  <c r="K13" i="45"/>
  <c r="J13" i="45"/>
  <c r="I13" i="45"/>
  <c r="H13" i="45"/>
  <c r="G13" i="45"/>
  <c r="F13" i="45"/>
  <c r="E13" i="45"/>
  <c r="D13" i="45"/>
  <c r="N12" i="45"/>
  <c r="O12" i="45" s="1"/>
  <c r="N11" i="45"/>
  <c r="O11" i="45" s="1"/>
  <c r="N10" i="45"/>
  <c r="O10" i="45" s="1"/>
  <c r="N9" i="45"/>
  <c r="O9" i="45" s="1"/>
  <c r="N8" i="45"/>
  <c r="O8" i="45"/>
  <c r="N7" i="45"/>
  <c r="O7" i="45" s="1"/>
  <c r="N6" i="45"/>
  <c r="O6" i="45" s="1"/>
  <c r="M5" i="45"/>
  <c r="L5" i="45"/>
  <c r="K5" i="45"/>
  <c r="J5" i="45"/>
  <c r="I5" i="45"/>
  <c r="H5" i="45"/>
  <c r="G5" i="45"/>
  <c r="G42" i="45" s="1"/>
  <c r="F5" i="45"/>
  <c r="E5" i="45"/>
  <c r="D5" i="45"/>
  <c r="N41" i="44"/>
  <c r="O41" i="44" s="1"/>
  <c r="M40" i="44"/>
  <c r="L40" i="44"/>
  <c r="K40" i="44"/>
  <c r="J40" i="44"/>
  <c r="I40" i="44"/>
  <c r="H40" i="44"/>
  <c r="G40" i="44"/>
  <c r="F40" i="44"/>
  <c r="F42" i="44" s="1"/>
  <c r="E40" i="44"/>
  <c r="D40" i="44"/>
  <c r="N39" i="44"/>
  <c r="O39" i="44" s="1"/>
  <c r="N38" i="44"/>
  <c r="O38" i="44" s="1"/>
  <c r="N37" i="44"/>
  <c r="O37" i="44" s="1"/>
  <c r="N36" i="44"/>
  <c r="O36" i="44" s="1"/>
  <c r="M35" i="44"/>
  <c r="L35" i="44"/>
  <c r="K35" i="44"/>
  <c r="N35" i="44" s="1"/>
  <c r="O35" i="44" s="1"/>
  <c r="J35" i="44"/>
  <c r="I35" i="44"/>
  <c r="H35" i="44"/>
  <c r="G35" i="44"/>
  <c r="F35" i="44"/>
  <c r="E35" i="44"/>
  <c r="D35" i="44"/>
  <c r="N34" i="44"/>
  <c r="O34" i="44" s="1"/>
  <c r="M33" i="44"/>
  <c r="L33" i="44"/>
  <c r="K33" i="44"/>
  <c r="N33" i="44" s="1"/>
  <c r="O33" i="44" s="1"/>
  <c r="J33" i="44"/>
  <c r="I33" i="44"/>
  <c r="H33" i="44"/>
  <c r="G33" i="44"/>
  <c r="F33" i="44"/>
  <c r="E33" i="44"/>
  <c r="D33" i="44"/>
  <c r="N32" i="44"/>
  <c r="O32" i="44" s="1"/>
  <c r="N31" i="44"/>
  <c r="O31" i="44"/>
  <c r="N30" i="44"/>
  <c r="O30" i="44" s="1"/>
  <c r="N29" i="44"/>
  <c r="O29" i="44" s="1"/>
  <c r="N28" i="44"/>
  <c r="O28" i="44" s="1"/>
  <c r="M27" i="44"/>
  <c r="L27" i="44"/>
  <c r="K27" i="44"/>
  <c r="J27" i="44"/>
  <c r="I27" i="44"/>
  <c r="I42" i="44" s="1"/>
  <c r="H27" i="44"/>
  <c r="H42" i="44" s="1"/>
  <c r="G27" i="44"/>
  <c r="N27" i="44" s="1"/>
  <c r="O27" i="44" s="1"/>
  <c r="F27" i="44"/>
  <c r="E27" i="44"/>
  <c r="D27" i="44"/>
  <c r="N26" i="44"/>
  <c r="O26" i="44" s="1"/>
  <c r="N25" i="44"/>
  <c r="O25" i="44" s="1"/>
  <c r="N24" i="44"/>
  <c r="O24" i="44" s="1"/>
  <c r="N23" i="44"/>
  <c r="O23" i="44"/>
  <c r="N22" i="44"/>
  <c r="O22" i="44" s="1"/>
  <c r="N21" i="44"/>
  <c r="O21" i="44" s="1"/>
  <c r="N20" i="44"/>
  <c r="O20" i="44" s="1"/>
  <c r="N19" i="44"/>
  <c r="O19" i="44" s="1"/>
  <c r="N18" i="44"/>
  <c r="O18" i="44" s="1"/>
  <c r="M17" i="44"/>
  <c r="M42" i="44" s="1"/>
  <c r="L17" i="44"/>
  <c r="L42" i="44" s="1"/>
  <c r="K17" i="44"/>
  <c r="J17" i="44"/>
  <c r="I17" i="44"/>
  <c r="H17" i="44"/>
  <c r="G17" i="44"/>
  <c r="F17" i="44"/>
  <c r="E17" i="44"/>
  <c r="D17" i="44"/>
  <c r="N16" i="44"/>
  <c r="O16" i="44" s="1"/>
  <c r="N15" i="44"/>
  <c r="O15" i="44"/>
  <c r="N14" i="44"/>
  <c r="O14" i="44" s="1"/>
  <c r="M13" i="44"/>
  <c r="L13" i="44"/>
  <c r="K13" i="44"/>
  <c r="J13" i="44"/>
  <c r="I13" i="44"/>
  <c r="H13" i="44"/>
  <c r="G13" i="44"/>
  <c r="F13" i="44"/>
  <c r="E13" i="44"/>
  <c r="D13" i="44"/>
  <c r="N13" i="44" s="1"/>
  <c r="O13" i="44" s="1"/>
  <c r="N12" i="44"/>
  <c r="O12" i="44" s="1"/>
  <c r="N11" i="44"/>
  <c r="O11" i="44" s="1"/>
  <c r="N10" i="44"/>
  <c r="O10" i="44" s="1"/>
  <c r="N9" i="44"/>
  <c r="O9" i="44" s="1"/>
  <c r="N8" i="44"/>
  <c r="O8" i="44" s="1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D5" i="44"/>
  <c r="N38" i="43"/>
  <c r="O38" i="43" s="1"/>
  <c r="M37" i="43"/>
  <c r="L37" i="43"/>
  <c r="K37" i="43"/>
  <c r="J37" i="43"/>
  <c r="I37" i="43"/>
  <c r="H37" i="43"/>
  <c r="G37" i="43"/>
  <c r="F37" i="43"/>
  <c r="E37" i="43"/>
  <c r="D37" i="43"/>
  <c r="N37" i="43" s="1"/>
  <c r="O37" i="43" s="1"/>
  <c r="N36" i="43"/>
  <c r="O36" i="43" s="1"/>
  <c r="N35" i="43"/>
  <c r="O35" i="43" s="1"/>
  <c r="N34" i="43"/>
  <c r="O34" i="43" s="1"/>
  <c r="N33" i="43"/>
  <c r="O33" i="43" s="1"/>
  <c r="M32" i="43"/>
  <c r="L32" i="43"/>
  <c r="K32" i="43"/>
  <c r="J32" i="43"/>
  <c r="I32" i="43"/>
  <c r="N32" i="43" s="1"/>
  <c r="O32" i="43" s="1"/>
  <c r="H32" i="43"/>
  <c r="G32" i="43"/>
  <c r="F32" i="43"/>
  <c r="E32" i="43"/>
  <c r="D32" i="43"/>
  <c r="N31" i="43"/>
  <c r="O31" i="43" s="1"/>
  <c r="M30" i="43"/>
  <c r="L30" i="43"/>
  <c r="K30" i="43"/>
  <c r="K39" i="43" s="1"/>
  <c r="J30" i="43"/>
  <c r="J39" i="43" s="1"/>
  <c r="I30" i="43"/>
  <c r="N30" i="43" s="1"/>
  <c r="O30" i="43" s="1"/>
  <c r="H30" i="43"/>
  <c r="G30" i="43"/>
  <c r="F30" i="43"/>
  <c r="E30" i="43"/>
  <c r="D30" i="43"/>
  <c r="N29" i="43"/>
  <c r="O29" i="43" s="1"/>
  <c r="N28" i="43"/>
  <c r="O28" i="43" s="1"/>
  <c r="N27" i="43"/>
  <c r="O27" i="43"/>
  <c r="N26" i="43"/>
  <c r="O26" i="43" s="1"/>
  <c r="N25" i="43"/>
  <c r="O25" i="43" s="1"/>
  <c r="M24" i="43"/>
  <c r="L24" i="43"/>
  <c r="K24" i="43"/>
  <c r="J24" i="43"/>
  <c r="I24" i="43"/>
  <c r="H24" i="43"/>
  <c r="G24" i="43"/>
  <c r="F24" i="43"/>
  <c r="F39" i="43" s="1"/>
  <c r="E24" i="43"/>
  <c r="N24" i="43" s="1"/>
  <c r="O24" i="43" s="1"/>
  <c r="D24" i="43"/>
  <c r="N23" i="43"/>
  <c r="O23" i="43" s="1"/>
  <c r="N22" i="43"/>
  <c r="O22" i="43" s="1"/>
  <c r="N21" i="43"/>
  <c r="O21" i="43" s="1"/>
  <c r="N20" i="43"/>
  <c r="O20" i="43" s="1"/>
  <c r="N19" i="43"/>
  <c r="O19" i="43"/>
  <c r="N18" i="43"/>
  <c r="O18" i="43" s="1"/>
  <c r="M17" i="43"/>
  <c r="L17" i="43"/>
  <c r="K17" i="43"/>
  <c r="J17" i="43"/>
  <c r="I17" i="43"/>
  <c r="H17" i="43"/>
  <c r="G17" i="43"/>
  <c r="F17" i="43"/>
  <c r="E17" i="43"/>
  <c r="D17" i="43"/>
  <c r="D39" i="43" s="1"/>
  <c r="N16" i="43"/>
  <c r="O16" i="43" s="1"/>
  <c r="N15" i="43"/>
  <c r="O15" i="43" s="1"/>
  <c r="N14" i="43"/>
  <c r="O14" i="43" s="1"/>
  <c r="M13" i="43"/>
  <c r="L13" i="43"/>
  <c r="K13" i="43"/>
  <c r="J13" i="43"/>
  <c r="I13" i="43"/>
  <c r="H13" i="43"/>
  <c r="G13" i="43"/>
  <c r="N13" i="43" s="1"/>
  <c r="O13" i="43" s="1"/>
  <c r="F13" i="43"/>
  <c r="E13" i="43"/>
  <c r="D13" i="43"/>
  <c r="N12" i="43"/>
  <c r="O12" i="43" s="1"/>
  <c r="N11" i="43"/>
  <c r="O11" i="43" s="1"/>
  <c r="N10" i="43"/>
  <c r="O10" i="43" s="1"/>
  <c r="N9" i="43"/>
  <c r="O9" i="43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H39" i="43" s="1"/>
  <c r="G5" i="43"/>
  <c r="F5" i="43"/>
  <c r="E5" i="43"/>
  <c r="D5" i="43"/>
  <c r="N42" i="42"/>
  <c r="O42" i="42" s="1"/>
  <c r="M41" i="42"/>
  <c r="L41" i="42"/>
  <c r="K41" i="42"/>
  <c r="J41" i="42"/>
  <c r="I41" i="42"/>
  <c r="H41" i="42"/>
  <c r="G41" i="42"/>
  <c r="N41" i="42" s="1"/>
  <c r="O41" i="42" s="1"/>
  <c r="F41" i="42"/>
  <c r="E41" i="42"/>
  <c r="D41" i="42"/>
  <c r="N40" i="42"/>
  <c r="O40" i="42" s="1"/>
  <c r="N39" i="42"/>
  <c r="O39" i="42" s="1"/>
  <c r="N38" i="42"/>
  <c r="O38" i="42" s="1"/>
  <c r="N37" i="42"/>
  <c r="O37" i="42"/>
  <c r="M36" i="42"/>
  <c r="L36" i="42"/>
  <c r="K36" i="42"/>
  <c r="J36" i="42"/>
  <c r="I36" i="42"/>
  <c r="H36" i="42"/>
  <c r="G36" i="42"/>
  <c r="F36" i="42"/>
  <c r="E36" i="42"/>
  <c r="D36" i="42"/>
  <c r="N35" i="42"/>
  <c r="O35" i="42"/>
  <c r="M34" i="42"/>
  <c r="N34" i="42" s="1"/>
  <c r="O34" i="42" s="1"/>
  <c r="L34" i="42"/>
  <c r="K34" i="42"/>
  <c r="J34" i="42"/>
  <c r="I34" i="42"/>
  <c r="H34" i="42"/>
  <c r="G34" i="42"/>
  <c r="F34" i="42"/>
  <c r="E34" i="42"/>
  <c r="D34" i="42"/>
  <c r="N33" i="42"/>
  <c r="O33" i="42"/>
  <c r="N32" i="42"/>
  <c r="O32" i="42" s="1"/>
  <c r="N31" i="42"/>
  <c r="O31" i="42" s="1"/>
  <c r="N30" i="42"/>
  <c r="O30" i="42" s="1"/>
  <c r="N29" i="42"/>
  <c r="O29" i="42" s="1"/>
  <c r="M28" i="42"/>
  <c r="L28" i="42"/>
  <c r="K28" i="42"/>
  <c r="J28" i="42"/>
  <c r="J43" i="42" s="1"/>
  <c r="I28" i="42"/>
  <c r="H28" i="42"/>
  <c r="G28" i="42"/>
  <c r="F28" i="42"/>
  <c r="E28" i="42"/>
  <c r="D28" i="42"/>
  <c r="N27" i="42"/>
  <c r="O27" i="42" s="1"/>
  <c r="N26" i="42"/>
  <c r="O26" i="42" s="1"/>
  <c r="N25" i="42"/>
  <c r="O25" i="42"/>
  <c r="N24" i="42"/>
  <c r="O24" i="42" s="1"/>
  <c r="N23" i="42"/>
  <c r="O23" i="42" s="1"/>
  <c r="N22" i="42"/>
  <c r="O22" i="42" s="1"/>
  <c r="N21" i="42"/>
  <c r="O21" i="42" s="1"/>
  <c r="N20" i="42"/>
  <c r="O20" i="42" s="1"/>
  <c r="N19" i="42"/>
  <c r="O19" i="42"/>
  <c r="N18" i="42"/>
  <c r="O18" i="42" s="1"/>
  <c r="M17" i="42"/>
  <c r="L17" i="42"/>
  <c r="K17" i="42"/>
  <c r="J17" i="42"/>
  <c r="I17" i="42"/>
  <c r="H17" i="42"/>
  <c r="G17" i="42"/>
  <c r="F17" i="42"/>
  <c r="E17" i="42"/>
  <c r="E43" i="42" s="1"/>
  <c r="D17" i="42"/>
  <c r="N17" i="42" s="1"/>
  <c r="O17" i="42" s="1"/>
  <c r="N16" i="42"/>
  <c r="O16" i="42" s="1"/>
  <c r="N15" i="42"/>
  <c r="O15" i="42" s="1"/>
  <c r="N14" i="42"/>
  <c r="O14" i="42" s="1"/>
  <c r="M13" i="42"/>
  <c r="L13" i="42"/>
  <c r="K13" i="42"/>
  <c r="J13" i="42"/>
  <c r="I13" i="42"/>
  <c r="H13" i="42"/>
  <c r="G13" i="42"/>
  <c r="N13" i="42" s="1"/>
  <c r="O13" i="42" s="1"/>
  <c r="F13" i="42"/>
  <c r="E13" i="42"/>
  <c r="D13" i="42"/>
  <c r="N12" i="42"/>
  <c r="O12" i="42" s="1"/>
  <c r="N11" i="42"/>
  <c r="O11" i="42" s="1"/>
  <c r="N10" i="42"/>
  <c r="O10" i="42" s="1"/>
  <c r="N9" i="42"/>
  <c r="O9" i="42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H43" i="42" s="1"/>
  <c r="G5" i="42"/>
  <c r="F5" i="42"/>
  <c r="E5" i="42"/>
  <c r="D5" i="42"/>
  <c r="N38" i="41"/>
  <c r="O38" i="41" s="1"/>
  <c r="M37" i="41"/>
  <c r="L37" i="41"/>
  <c r="K37" i="41"/>
  <c r="J37" i="41"/>
  <c r="I37" i="41"/>
  <c r="H37" i="41"/>
  <c r="G37" i="41"/>
  <c r="N37" i="41" s="1"/>
  <c r="O37" i="41" s="1"/>
  <c r="F37" i="41"/>
  <c r="E37" i="41"/>
  <c r="D37" i="41"/>
  <c r="N36" i="41"/>
  <c r="O36" i="41" s="1"/>
  <c r="N35" i="41"/>
  <c r="O35" i="41" s="1"/>
  <c r="N34" i="41"/>
  <c r="O34" i="41" s="1"/>
  <c r="N33" i="41"/>
  <c r="O33" i="41"/>
  <c r="M32" i="41"/>
  <c r="L32" i="41"/>
  <c r="K32" i="41"/>
  <c r="J32" i="41"/>
  <c r="I32" i="41"/>
  <c r="H32" i="41"/>
  <c r="G32" i="41"/>
  <c r="F32" i="41"/>
  <c r="E32" i="41"/>
  <c r="D32" i="41"/>
  <c r="N31" i="41"/>
  <c r="O31" i="41"/>
  <c r="M30" i="41"/>
  <c r="N30" i="41" s="1"/>
  <c r="O30" i="41" s="1"/>
  <c r="L30" i="41"/>
  <c r="K30" i="41"/>
  <c r="J30" i="41"/>
  <c r="I30" i="41"/>
  <c r="H30" i="41"/>
  <c r="G30" i="41"/>
  <c r="F30" i="41"/>
  <c r="E30" i="41"/>
  <c r="D30" i="41"/>
  <c r="N29" i="41"/>
  <c r="O29" i="41"/>
  <c r="N28" i="41"/>
  <c r="O28" i="41" s="1"/>
  <c r="N27" i="41"/>
  <c r="O27" i="41" s="1"/>
  <c r="N26" i="41"/>
  <c r="O26" i="41" s="1"/>
  <c r="N25" i="41"/>
  <c r="O25" i="41" s="1"/>
  <c r="M24" i="41"/>
  <c r="L24" i="41"/>
  <c r="K24" i="41"/>
  <c r="J24" i="41"/>
  <c r="I24" i="41"/>
  <c r="N24" i="41" s="1"/>
  <c r="O24" i="41" s="1"/>
  <c r="H24" i="41"/>
  <c r="G24" i="41"/>
  <c r="F24" i="41"/>
  <c r="E24" i="41"/>
  <c r="D24" i="41"/>
  <c r="N23" i="41"/>
  <c r="O23" i="41" s="1"/>
  <c r="N22" i="41"/>
  <c r="O22" i="41" s="1"/>
  <c r="N21" i="41"/>
  <c r="O21" i="41"/>
  <c r="N20" i="41"/>
  <c r="O20" i="41" s="1"/>
  <c r="N19" i="41"/>
  <c r="O19" i="41" s="1"/>
  <c r="N18" i="41"/>
  <c r="O18" i="41" s="1"/>
  <c r="M17" i="41"/>
  <c r="L17" i="41"/>
  <c r="K17" i="41"/>
  <c r="J17" i="41"/>
  <c r="I17" i="41"/>
  <c r="H17" i="41"/>
  <c r="H39" i="41" s="1"/>
  <c r="G17" i="41"/>
  <c r="F17" i="41"/>
  <c r="E17" i="41"/>
  <c r="D17" i="41"/>
  <c r="N16" i="41"/>
  <c r="O16" i="41" s="1"/>
  <c r="N15" i="41"/>
  <c r="O15" i="41" s="1"/>
  <c r="N14" i="41"/>
  <c r="O14" i="41" s="1"/>
  <c r="M13" i="41"/>
  <c r="L13" i="41"/>
  <c r="K13" i="41"/>
  <c r="N13" i="41" s="1"/>
  <c r="O13" i="41" s="1"/>
  <c r="J13" i="41"/>
  <c r="I13" i="41"/>
  <c r="H13" i="41"/>
  <c r="G13" i="41"/>
  <c r="F13" i="41"/>
  <c r="E13" i="41"/>
  <c r="D13" i="41"/>
  <c r="N12" i="41"/>
  <c r="O12" i="41" s="1"/>
  <c r="N11" i="41"/>
  <c r="O11" i="41"/>
  <c r="N10" i="41"/>
  <c r="O10" i="41" s="1"/>
  <c r="N9" i="41"/>
  <c r="O9" i="41" s="1"/>
  <c r="N8" i="41"/>
  <c r="O8" i="41" s="1"/>
  <c r="N7" i="41"/>
  <c r="O7" i="41" s="1"/>
  <c r="N6" i="41"/>
  <c r="O6" i="41" s="1"/>
  <c r="M5" i="41"/>
  <c r="M39" i="41" s="1"/>
  <c r="L5" i="41"/>
  <c r="L39" i="41" s="1"/>
  <c r="K5" i="41"/>
  <c r="J5" i="41"/>
  <c r="I5" i="41"/>
  <c r="H5" i="41"/>
  <c r="G5" i="41"/>
  <c r="F5" i="41"/>
  <c r="E5" i="41"/>
  <c r="D5" i="41"/>
  <c r="N36" i="40"/>
  <c r="O36" i="40" s="1"/>
  <c r="M35" i="40"/>
  <c r="L35" i="40"/>
  <c r="K35" i="40"/>
  <c r="N35" i="40" s="1"/>
  <c r="O35" i="40" s="1"/>
  <c r="J35" i="40"/>
  <c r="I35" i="40"/>
  <c r="H35" i="40"/>
  <c r="G35" i="40"/>
  <c r="F35" i="40"/>
  <c r="E35" i="40"/>
  <c r="D35" i="40"/>
  <c r="N34" i="40"/>
  <c r="O34" i="40" s="1"/>
  <c r="N33" i="40"/>
  <c r="O33" i="40"/>
  <c r="N32" i="40"/>
  <c r="O32" i="40" s="1"/>
  <c r="N31" i="40"/>
  <c r="O31" i="40" s="1"/>
  <c r="M30" i="40"/>
  <c r="L30" i="40"/>
  <c r="K30" i="40"/>
  <c r="J30" i="40"/>
  <c r="I30" i="40"/>
  <c r="H30" i="40"/>
  <c r="G30" i="40"/>
  <c r="F30" i="40"/>
  <c r="E30" i="40"/>
  <c r="N30" i="40" s="1"/>
  <c r="O30" i="40" s="1"/>
  <c r="D30" i="40"/>
  <c r="N29" i="40"/>
  <c r="O29" i="40" s="1"/>
  <c r="M28" i="40"/>
  <c r="L28" i="40"/>
  <c r="K28" i="40"/>
  <c r="J28" i="40"/>
  <c r="I28" i="40"/>
  <c r="H28" i="40"/>
  <c r="G28" i="40"/>
  <c r="G37" i="40" s="1"/>
  <c r="F28" i="40"/>
  <c r="F37" i="40" s="1"/>
  <c r="E28" i="40"/>
  <c r="N28" i="40" s="1"/>
  <c r="O28" i="40" s="1"/>
  <c r="D28" i="40"/>
  <c r="N27" i="40"/>
  <c r="O27" i="40" s="1"/>
  <c r="N26" i="40"/>
  <c r="O26" i="40" s="1"/>
  <c r="N25" i="40"/>
  <c r="O25" i="40" s="1"/>
  <c r="N24" i="40"/>
  <c r="O24" i="40" s="1"/>
  <c r="N23" i="40"/>
  <c r="O23" i="40"/>
  <c r="M22" i="40"/>
  <c r="N22" i="40" s="1"/>
  <c r="O22" i="40" s="1"/>
  <c r="L22" i="40"/>
  <c r="K22" i="40"/>
  <c r="J22" i="40"/>
  <c r="I22" i="40"/>
  <c r="H22" i="40"/>
  <c r="G22" i="40"/>
  <c r="F22" i="40"/>
  <c r="E22" i="40"/>
  <c r="D22" i="40"/>
  <c r="N21" i="40"/>
  <c r="O21" i="40"/>
  <c r="N20" i="40"/>
  <c r="O20" i="40" s="1"/>
  <c r="N19" i="40"/>
  <c r="O19" i="40" s="1"/>
  <c r="N18" i="40"/>
  <c r="O18" i="40" s="1"/>
  <c r="N17" i="40"/>
  <c r="O17" i="40" s="1"/>
  <c r="N16" i="40"/>
  <c r="O16" i="40" s="1"/>
  <c r="M15" i="40"/>
  <c r="L15" i="40"/>
  <c r="K15" i="40"/>
  <c r="N15" i="40" s="1"/>
  <c r="O15" i="40" s="1"/>
  <c r="J15" i="40"/>
  <c r="I15" i="40"/>
  <c r="H15" i="40"/>
  <c r="G15" i="40"/>
  <c r="F15" i="40"/>
  <c r="E15" i="40"/>
  <c r="D15" i="40"/>
  <c r="N14" i="40"/>
  <c r="O14" i="40" s="1"/>
  <c r="N13" i="40"/>
  <c r="O13" i="40"/>
  <c r="N12" i="40"/>
  <c r="O12" i="40" s="1"/>
  <c r="M11" i="40"/>
  <c r="L11" i="40"/>
  <c r="K11" i="40"/>
  <c r="J11" i="40"/>
  <c r="I11" i="40"/>
  <c r="H11" i="40"/>
  <c r="G11" i="40"/>
  <c r="F11" i="40"/>
  <c r="E11" i="40"/>
  <c r="D11" i="40"/>
  <c r="D37" i="40" s="1"/>
  <c r="N10" i="40"/>
  <c r="O10" i="40" s="1"/>
  <c r="N9" i="40"/>
  <c r="O9" i="40" s="1"/>
  <c r="N8" i="40"/>
  <c r="O8" i="40" s="1"/>
  <c r="N7" i="40"/>
  <c r="O7" i="40" s="1"/>
  <c r="N6" i="40"/>
  <c r="O6" i="40" s="1"/>
  <c r="M5" i="40"/>
  <c r="L5" i="40"/>
  <c r="L37" i="40" s="1"/>
  <c r="K5" i="40"/>
  <c r="J5" i="40"/>
  <c r="I5" i="40"/>
  <c r="H5" i="40"/>
  <c r="G5" i="40"/>
  <c r="F5" i="40"/>
  <c r="E5" i="40"/>
  <c r="D5" i="40"/>
  <c r="N38" i="39"/>
  <c r="O38" i="39" s="1"/>
  <c r="N37" i="39"/>
  <c r="O37" i="39"/>
  <c r="M36" i="39"/>
  <c r="M39" i="39" s="1"/>
  <c r="L36" i="39"/>
  <c r="K36" i="39"/>
  <c r="J36" i="39"/>
  <c r="I36" i="39"/>
  <c r="H36" i="39"/>
  <c r="G36" i="39"/>
  <c r="F36" i="39"/>
  <c r="E36" i="39"/>
  <c r="D36" i="39"/>
  <c r="D39" i="39" s="1"/>
  <c r="N35" i="39"/>
  <c r="O35" i="39" s="1"/>
  <c r="N34" i="39"/>
  <c r="O34" i="39" s="1"/>
  <c r="N33" i="39"/>
  <c r="O33" i="39" s="1"/>
  <c r="N32" i="39"/>
  <c r="O32" i="39" s="1"/>
  <c r="M31" i="39"/>
  <c r="L31" i="39"/>
  <c r="K31" i="39"/>
  <c r="J31" i="39"/>
  <c r="I31" i="39"/>
  <c r="N31" i="39" s="1"/>
  <c r="O31" i="39" s="1"/>
  <c r="H31" i="39"/>
  <c r="G31" i="39"/>
  <c r="F31" i="39"/>
  <c r="E31" i="39"/>
  <c r="D31" i="39"/>
  <c r="N30" i="39"/>
  <c r="O30" i="39" s="1"/>
  <c r="M29" i="39"/>
  <c r="L29" i="39"/>
  <c r="K29" i="39"/>
  <c r="J29" i="39"/>
  <c r="I29" i="39"/>
  <c r="N29" i="39" s="1"/>
  <c r="O29" i="39" s="1"/>
  <c r="H29" i="39"/>
  <c r="G29" i="39"/>
  <c r="F29" i="39"/>
  <c r="E29" i="39"/>
  <c r="D29" i="39"/>
  <c r="N28" i="39"/>
  <c r="O28" i="39" s="1"/>
  <c r="N27" i="39"/>
  <c r="O27" i="39" s="1"/>
  <c r="N26" i="39"/>
  <c r="O26" i="39"/>
  <c r="N25" i="39"/>
  <c r="O25" i="39" s="1"/>
  <c r="N24" i="39"/>
  <c r="O24" i="39" s="1"/>
  <c r="M23" i="39"/>
  <c r="L23" i="39"/>
  <c r="K23" i="39"/>
  <c r="J23" i="39"/>
  <c r="I23" i="39"/>
  <c r="H23" i="39"/>
  <c r="G23" i="39"/>
  <c r="F23" i="39"/>
  <c r="E23" i="39"/>
  <c r="N23" i="39" s="1"/>
  <c r="O23" i="39" s="1"/>
  <c r="D23" i="39"/>
  <c r="N22" i="39"/>
  <c r="O22" i="39" s="1"/>
  <c r="N21" i="39"/>
  <c r="O21" i="39" s="1"/>
  <c r="N20" i="39"/>
  <c r="O20" i="39" s="1"/>
  <c r="N19" i="39"/>
  <c r="O19" i="39" s="1"/>
  <c r="N18" i="39"/>
  <c r="O18" i="39"/>
  <c r="N17" i="39"/>
  <c r="O17" i="39" s="1"/>
  <c r="N16" i="39"/>
  <c r="O16" i="39" s="1"/>
  <c r="M15" i="39"/>
  <c r="L15" i="39"/>
  <c r="K15" i="39"/>
  <c r="J15" i="39"/>
  <c r="I15" i="39"/>
  <c r="H15" i="39"/>
  <c r="G15" i="39"/>
  <c r="F15" i="39"/>
  <c r="F39" i="39" s="1"/>
  <c r="E15" i="39"/>
  <c r="D15" i="39"/>
  <c r="N14" i="39"/>
  <c r="O14" i="39" s="1"/>
  <c r="N13" i="39"/>
  <c r="O13" i="39" s="1"/>
  <c r="N12" i="39"/>
  <c r="O12" i="39" s="1"/>
  <c r="M11" i="39"/>
  <c r="L11" i="39"/>
  <c r="K11" i="39"/>
  <c r="K39" i="39" s="1"/>
  <c r="J11" i="39"/>
  <c r="J39" i="39" s="1"/>
  <c r="I11" i="39"/>
  <c r="H11" i="39"/>
  <c r="G11" i="39"/>
  <c r="F11" i="39"/>
  <c r="E11" i="39"/>
  <c r="D11" i="39"/>
  <c r="N10" i="39"/>
  <c r="O10" i="39" s="1"/>
  <c r="N9" i="39"/>
  <c r="O9" i="39" s="1"/>
  <c r="N8" i="39"/>
  <c r="O8" i="39"/>
  <c r="N7" i="39"/>
  <c r="O7" i="39" s="1"/>
  <c r="N6" i="39"/>
  <c r="O6" i="39" s="1"/>
  <c r="M5" i="39"/>
  <c r="L5" i="39"/>
  <c r="K5" i="39"/>
  <c r="J5" i="39"/>
  <c r="I5" i="39"/>
  <c r="H5" i="39"/>
  <c r="H39" i="39" s="1"/>
  <c r="G5" i="39"/>
  <c r="G39" i="39" s="1"/>
  <c r="N5" i="39"/>
  <c r="O5" i="39" s="1"/>
  <c r="F5" i="39"/>
  <c r="E5" i="39"/>
  <c r="D5" i="39"/>
  <c r="N43" i="38"/>
  <c r="O43" i="38" s="1"/>
  <c r="N42" i="38"/>
  <c r="O42" i="38" s="1"/>
  <c r="M41" i="38"/>
  <c r="L41" i="38"/>
  <c r="L44" i="38" s="1"/>
  <c r="K41" i="38"/>
  <c r="K44" i="38" s="1"/>
  <c r="J41" i="38"/>
  <c r="N41" i="38" s="1"/>
  <c r="O41" i="38" s="1"/>
  <c r="I41" i="38"/>
  <c r="H41" i="38"/>
  <c r="G41" i="38"/>
  <c r="F41" i="38"/>
  <c r="E41" i="38"/>
  <c r="D41" i="38"/>
  <c r="N40" i="38"/>
  <c r="O40" i="38" s="1"/>
  <c r="N39" i="38"/>
  <c r="O39" i="38"/>
  <c r="N38" i="38"/>
  <c r="O38" i="38"/>
  <c r="N37" i="38"/>
  <c r="O37" i="38" s="1"/>
  <c r="N36" i="38"/>
  <c r="O36" i="38" s="1"/>
  <c r="N35" i="38"/>
  <c r="O35" i="38" s="1"/>
  <c r="M34" i="38"/>
  <c r="L34" i="38"/>
  <c r="K34" i="38"/>
  <c r="J34" i="38"/>
  <c r="I34" i="38"/>
  <c r="H34" i="38"/>
  <c r="G34" i="38"/>
  <c r="F34" i="38"/>
  <c r="E34" i="38"/>
  <c r="D34" i="38"/>
  <c r="N34" i="38" s="1"/>
  <c r="O34" i="38" s="1"/>
  <c r="N33" i="38"/>
  <c r="O33" i="38" s="1"/>
  <c r="N32" i="38"/>
  <c r="O32" i="38"/>
  <c r="M31" i="38"/>
  <c r="L31" i="38"/>
  <c r="K31" i="38"/>
  <c r="J31" i="38"/>
  <c r="I31" i="38"/>
  <c r="H31" i="38"/>
  <c r="G31" i="38"/>
  <c r="F31" i="38"/>
  <c r="E31" i="38"/>
  <c r="D31" i="38"/>
  <c r="N30" i="38"/>
  <c r="O30" i="38"/>
  <c r="N29" i="38"/>
  <c r="O29" i="38" s="1"/>
  <c r="N28" i="38"/>
  <c r="O28" i="38" s="1"/>
  <c r="N27" i="38"/>
  <c r="O27" i="38" s="1"/>
  <c r="N26" i="38"/>
  <c r="O26" i="38"/>
  <c r="M25" i="38"/>
  <c r="L25" i="38"/>
  <c r="K25" i="38"/>
  <c r="J25" i="38"/>
  <c r="I25" i="38"/>
  <c r="N25" i="38" s="1"/>
  <c r="O25" i="38" s="1"/>
  <c r="H25" i="38"/>
  <c r="G25" i="38"/>
  <c r="F25" i="38"/>
  <c r="E25" i="38"/>
  <c r="D25" i="38"/>
  <c r="N24" i="38"/>
  <c r="O24" i="38"/>
  <c r="N23" i="38"/>
  <c r="O23" i="38" s="1"/>
  <c r="N22" i="38"/>
  <c r="O22" i="38"/>
  <c r="N21" i="38"/>
  <c r="O21" i="38" s="1"/>
  <c r="N20" i="38"/>
  <c r="O20" i="38" s="1"/>
  <c r="N19" i="38"/>
  <c r="O19" i="38" s="1"/>
  <c r="N18" i="38"/>
  <c r="O18" i="38"/>
  <c r="M17" i="38"/>
  <c r="L17" i="38"/>
  <c r="K17" i="38"/>
  <c r="J17" i="38"/>
  <c r="I17" i="38"/>
  <c r="H17" i="38"/>
  <c r="G17" i="38"/>
  <c r="F17" i="38"/>
  <c r="E17" i="38"/>
  <c r="D17" i="38"/>
  <c r="N16" i="38"/>
  <c r="O16" i="38"/>
  <c r="N15" i="38"/>
  <c r="O15" i="38" s="1"/>
  <c r="N14" i="38"/>
  <c r="O14" i="38"/>
  <c r="M13" i="38"/>
  <c r="N13" i="38" s="1"/>
  <c r="O13" i="38" s="1"/>
  <c r="L13" i="38"/>
  <c r="K13" i="38"/>
  <c r="J13" i="38"/>
  <c r="I13" i="38"/>
  <c r="H13" i="38"/>
  <c r="G13" i="38"/>
  <c r="F13" i="38"/>
  <c r="E13" i="38"/>
  <c r="D13" i="38"/>
  <c r="N12" i="38"/>
  <c r="O12" i="38"/>
  <c r="N11" i="38"/>
  <c r="O11" i="38" s="1"/>
  <c r="N10" i="38"/>
  <c r="O10" i="38" s="1"/>
  <c r="N9" i="38"/>
  <c r="O9" i="38" s="1"/>
  <c r="N8" i="38"/>
  <c r="O8" i="38"/>
  <c r="N7" i="38"/>
  <c r="O7" i="38" s="1"/>
  <c r="N6" i="38"/>
  <c r="O6" i="38"/>
  <c r="M5" i="38"/>
  <c r="L5" i="38"/>
  <c r="K5" i="38"/>
  <c r="J5" i="38"/>
  <c r="I5" i="38"/>
  <c r="H5" i="38"/>
  <c r="G5" i="38"/>
  <c r="F5" i="38"/>
  <c r="E5" i="38"/>
  <c r="E44" i="38"/>
  <c r="D5" i="38"/>
  <c r="N40" i="37"/>
  <c r="O40" i="37" s="1"/>
  <c r="N39" i="37"/>
  <c r="O39" i="37"/>
  <c r="M38" i="37"/>
  <c r="L38" i="37"/>
  <c r="K38" i="37"/>
  <c r="J38" i="37"/>
  <c r="I38" i="37"/>
  <c r="H38" i="37"/>
  <c r="N38" i="37" s="1"/>
  <c r="O38" i="37" s="1"/>
  <c r="G38" i="37"/>
  <c r="F38" i="37"/>
  <c r="E38" i="37"/>
  <c r="D38" i="37"/>
  <c r="N37" i="37"/>
  <c r="O37" i="37"/>
  <c r="N36" i="37"/>
  <c r="O36" i="37" s="1"/>
  <c r="N35" i="37"/>
  <c r="O35" i="37"/>
  <c r="N34" i="37"/>
  <c r="O34" i="37"/>
  <c r="M33" i="37"/>
  <c r="L33" i="37"/>
  <c r="K33" i="37"/>
  <c r="J33" i="37"/>
  <c r="I33" i="37"/>
  <c r="H33" i="37"/>
  <c r="G33" i="37"/>
  <c r="F33" i="37"/>
  <c r="E33" i="37"/>
  <c r="D33" i="37"/>
  <c r="N33" i="37" s="1"/>
  <c r="O33" i="37" s="1"/>
  <c r="N32" i="37"/>
  <c r="O32" i="37"/>
  <c r="M31" i="37"/>
  <c r="L31" i="37"/>
  <c r="K31" i="37"/>
  <c r="J31" i="37"/>
  <c r="I31" i="37"/>
  <c r="H31" i="37"/>
  <c r="G31" i="37"/>
  <c r="F31" i="37"/>
  <c r="E31" i="37"/>
  <c r="D31" i="37"/>
  <c r="N30" i="37"/>
  <c r="O30" i="37"/>
  <c r="N29" i="37"/>
  <c r="O29" i="37" s="1"/>
  <c r="N28" i="37"/>
  <c r="O28" i="37" s="1"/>
  <c r="N27" i="37"/>
  <c r="O27" i="37"/>
  <c r="N26" i="37"/>
  <c r="O26" i="37" s="1"/>
  <c r="M25" i="37"/>
  <c r="L25" i="37"/>
  <c r="L41" i="37" s="1"/>
  <c r="K25" i="37"/>
  <c r="K41" i="37" s="1"/>
  <c r="J25" i="37"/>
  <c r="I25" i="37"/>
  <c r="H25" i="37"/>
  <c r="G25" i="37"/>
  <c r="F25" i="37"/>
  <c r="E25" i="37"/>
  <c r="D25" i="37"/>
  <c r="N24" i="37"/>
  <c r="O24" i="37" s="1"/>
  <c r="N23" i="37"/>
  <c r="O23" i="37"/>
  <c r="N22" i="37"/>
  <c r="O22" i="37"/>
  <c r="N21" i="37"/>
  <c r="O21" i="37" s="1"/>
  <c r="N20" i="37"/>
  <c r="O20" i="37" s="1"/>
  <c r="N19" i="37"/>
  <c r="O19" i="37"/>
  <c r="N18" i="37"/>
  <c r="O18" i="37" s="1"/>
  <c r="N17" i="37"/>
  <c r="O17" i="37"/>
  <c r="N16" i="37"/>
  <c r="O16" i="37"/>
  <c r="M15" i="37"/>
  <c r="L15" i="37"/>
  <c r="K15" i="37"/>
  <c r="J15" i="37"/>
  <c r="I15" i="37"/>
  <c r="H15" i="37"/>
  <c r="G15" i="37"/>
  <c r="F15" i="37"/>
  <c r="E15" i="37"/>
  <c r="D15" i="37"/>
  <c r="D41" i="37" s="1"/>
  <c r="N14" i="37"/>
  <c r="O14" i="37"/>
  <c r="N13" i="37"/>
  <c r="O13" i="37" s="1"/>
  <c r="N12" i="37"/>
  <c r="O12" i="37" s="1"/>
  <c r="M11" i="37"/>
  <c r="M41" i="37"/>
  <c r="L11" i="37"/>
  <c r="K11" i="37"/>
  <c r="J11" i="37"/>
  <c r="I11" i="37"/>
  <c r="I41" i="37"/>
  <c r="H11" i="37"/>
  <c r="G11" i="37"/>
  <c r="F11" i="37"/>
  <c r="E11" i="37"/>
  <c r="D11" i="37"/>
  <c r="N10" i="37"/>
  <c r="O10" i="37" s="1"/>
  <c r="N9" i="37"/>
  <c r="O9" i="37" s="1"/>
  <c r="N8" i="37"/>
  <c r="O8" i="37"/>
  <c r="N7" i="37"/>
  <c r="O7" i="37" s="1"/>
  <c r="N6" i="37"/>
  <c r="O6" i="37" s="1"/>
  <c r="M5" i="37"/>
  <c r="L5" i="37"/>
  <c r="K5" i="37"/>
  <c r="J5" i="37"/>
  <c r="I5" i="37"/>
  <c r="H5" i="37"/>
  <c r="G5" i="37"/>
  <c r="F5" i="37"/>
  <c r="F41" i="37" s="1"/>
  <c r="E5" i="37"/>
  <c r="D5" i="37"/>
  <c r="N41" i="36"/>
  <c r="O41" i="36" s="1"/>
  <c r="M40" i="36"/>
  <c r="L40" i="36"/>
  <c r="K40" i="36"/>
  <c r="J40" i="36"/>
  <c r="I40" i="36"/>
  <c r="H40" i="36"/>
  <c r="G40" i="36"/>
  <c r="F40" i="36"/>
  <c r="E40" i="36"/>
  <c r="N40" i="36" s="1"/>
  <c r="O40" i="36" s="1"/>
  <c r="D40" i="36"/>
  <c r="N39" i="36"/>
  <c r="O39" i="36" s="1"/>
  <c r="N38" i="36"/>
  <c r="O38" i="36" s="1"/>
  <c r="N37" i="36"/>
  <c r="O37" i="36" s="1"/>
  <c r="N36" i="36"/>
  <c r="O36" i="36" s="1"/>
  <c r="N35" i="36"/>
  <c r="O35" i="36"/>
  <c r="M34" i="36"/>
  <c r="N34" i="36" s="1"/>
  <c r="O34" i="36" s="1"/>
  <c r="L34" i="36"/>
  <c r="K34" i="36"/>
  <c r="J34" i="36"/>
  <c r="I34" i="36"/>
  <c r="H34" i="36"/>
  <c r="G34" i="36"/>
  <c r="F34" i="36"/>
  <c r="E34" i="36"/>
  <c r="D34" i="36"/>
  <c r="N33" i="36"/>
  <c r="O33" i="36"/>
  <c r="N32" i="36"/>
  <c r="O32" i="36" s="1"/>
  <c r="M31" i="36"/>
  <c r="L31" i="36"/>
  <c r="K31" i="36"/>
  <c r="J31" i="36"/>
  <c r="I31" i="36"/>
  <c r="H31" i="36"/>
  <c r="G31" i="36"/>
  <c r="F31" i="36"/>
  <c r="E31" i="36"/>
  <c r="D31" i="36"/>
  <c r="N31" i="36" s="1"/>
  <c r="O31" i="36" s="1"/>
  <c r="N30" i="36"/>
  <c r="O30" i="36" s="1"/>
  <c r="N29" i="36"/>
  <c r="O29" i="36"/>
  <c r="N28" i="36"/>
  <c r="O28" i="36" s="1"/>
  <c r="N27" i="36"/>
  <c r="O27" i="36" s="1"/>
  <c r="N26" i="36"/>
  <c r="O26" i="36" s="1"/>
  <c r="M25" i="36"/>
  <c r="L25" i="36"/>
  <c r="L42" i="36" s="1"/>
  <c r="K25" i="36"/>
  <c r="K42" i="36" s="1"/>
  <c r="J25" i="36"/>
  <c r="I25" i="36"/>
  <c r="H25" i="36"/>
  <c r="G25" i="36"/>
  <c r="F25" i="36"/>
  <c r="E25" i="36"/>
  <c r="D25" i="36"/>
  <c r="N25" i="36" s="1"/>
  <c r="O25" i="36" s="1"/>
  <c r="N24" i="36"/>
  <c r="O24" i="36"/>
  <c r="N23" i="36"/>
  <c r="O23" i="36" s="1"/>
  <c r="N22" i="36"/>
  <c r="O22" i="36" s="1"/>
  <c r="N21" i="36"/>
  <c r="O21" i="36" s="1"/>
  <c r="N20" i="36"/>
  <c r="O20" i="36" s="1"/>
  <c r="N19" i="36"/>
  <c r="O19" i="36" s="1"/>
  <c r="N18" i="36"/>
  <c r="O18" i="36"/>
  <c r="N17" i="36"/>
  <c r="O17" i="36" s="1"/>
  <c r="N16" i="36"/>
  <c r="O16" i="36" s="1"/>
  <c r="M15" i="36"/>
  <c r="L15" i="36"/>
  <c r="K15" i="36"/>
  <c r="J15" i="36"/>
  <c r="I15" i="36"/>
  <c r="H15" i="36"/>
  <c r="G15" i="36"/>
  <c r="F15" i="36"/>
  <c r="E15" i="36"/>
  <c r="D15" i="36"/>
  <c r="N14" i="36"/>
  <c r="O14" i="36" s="1"/>
  <c r="N13" i="36"/>
  <c r="O13" i="36" s="1"/>
  <c r="N12" i="36"/>
  <c r="O12" i="36" s="1"/>
  <c r="M11" i="36"/>
  <c r="L11" i="36"/>
  <c r="K11" i="36"/>
  <c r="J11" i="36"/>
  <c r="J42" i="36" s="1"/>
  <c r="I11" i="36"/>
  <c r="N11" i="36" s="1"/>
  <c r="O11" i="36" s="1"/>
  <c r="H11" i="36"/>
  <c r="G11" i="36"/>
  <c r="F11" i="36"/>
  <c r="E11" i="36"/>
  <c r="D11" i="36"/>
  <c r="N10" i="36"/>
  <c r="O10" i="36" s="1"/>
  <c r="N9" i="36"/>
  <c r="O9" i="36" s="1"/>
  <c r="N8" i="36"/>
  <c r="O8" i="36"/>
  <c r="N7" i="36"/>
  <c r="O7" i="36" s="1"/>
  <c r="N6" i="36"/>
  <c r="O6" i="36" s="1"/>
  <c r="M5" i="36"/>
  <c r="L5" i="36"/>
  <c r="K5" i="36"/>
  <c r="J5" i="36"/>
  <c r="I5" i="36"/>
  <c r="H5" i="36"/>
  <c r="H42" i="36" s="1"/>
  <c r="G5" i="36"/>
  <c r="G42" i="36" s="1"/>
  <c r="F5" i="36"/>
  <c r="E5" i="36"/>
  <c r="D5" i="36"/>
  <c r="N42" i="35"/>
  <c r="O42" i="35" s="1"/>
  <c r="M41" i="35"/>
  <c r="L41" i="35"/>
  <c r="K41" i="35"/>
  <c r="J41" i="35"/>
  <c r="I41" i="35"/>
  <c r="H41" i="35"/>
  <c r="G41" i="35"/>
  <c r="N41" i="35" s="1"/>
  <c r="O41" i="35" s="1"/>
  <c r="F41" i="35"/>
  <c r="E41" i="35"/>
  <c r="D41" i="35"/>
  <c r="N40" i="35"/>
  <c r="O40" i="35" s="1"/>
  <c r="N39" i="35"/>
  <c r="O39" i="35" s="1"/>
  <c r="N38" i="35"/>
  <c r="O38" i="35" s="1"/>
  <c r="N37" i="35"/>
  <c r="O37" i="35"/>
  <c r="N36" i="35"/>
  <c r="O36" i="35" s="1"/>
  <c r="M35" i="35"/>
  <c r="L35" i="35"/>
  <c r="K35" i="35"/>
  <c r="J35" i="35"/>
  <c r="I35" i="35"/>
  <c r="H35" i="35"/>
  <c r="G35" i="35"/>
  <c r="F35" i="35"/>
  <c r="E35" i="35"/>
  <c r="N35" i="35" s="1"/>
  <c r="O35" i="35" s="1"/>
  <c r="D35" i="35"/>
  <c r="N34" i="35"/>
  <c r="O34" i="35" s="1"/>
  <c r="N33" i="35"/>
  <c r="O33" i="35" s="1"/>
  <c r="M32" i="35"/>
  <c r="L32" i="35"/>
  <c r="K32" i="35"/>
  <c r="J32" i="35"/>
  <c r="J43" i="35" s="1"/>
  <c r="I32" i="35"/>
  <c r="I43" i="35"/>
  <c r="H32" i="35"/>
  <c r="G32" i="35"/>
  <c r="F32" i="35"/>
  <c r="E32" i="35"/>
  <c r="D32" i="35"/>
  <c r="N32" i="35" s="1"/>
  <c r="O32" i="35" s="1"/>
  <c r="N31" i="35"/>
  <c r="O31" i="35" s="1"/>
  <c r="N30" i="35"/>
  <c r="O30" i="35"/>
  <c r="N29" i="35"/>
  <c r="O29" i="35" s="1"/>
  <c r="N28" i="35"/>
  <c r="O28" i="35" s="1"/>
  <c r="N27" i="35"/>
  <c r="O27" i="35" s="1"/>
  <c r="M26" i="35"/>
  <c r="L26" i="35"/>
  <c r="K26" i="35"/>
  <c r="J26" i="35"/>
  <c r="I26" i="35"/>
  <c r="H26" i="35"/>
  <c r="G26" i="35"/>
  <c r="N26" i="35" s="1"/>
  <c r="O26" i="35" s="1"/>
  <c r="F26" i="35"/>
  <c r="E26" i="35"/>
  <c r="D26" i="35"/>
  <c r="N25" i="35"/>
  <c r="O25" i="35"/>
  <c r="N24" i="35"/>
  <c r="O24" i="35" s="1"/>
  <c r="N23" i="35"/>
  <c r="O23" i="35"/>
  <c r="N22" i="35"/>
  <c r="O22" i="35" s="1"/>
  <c r="N21" i="35"/>
  <c r="O21" i="35" s="1"/>
  <c r="N20" i="35"/>
  <c r="O20" i="35" s="1"/>
  <c r="N19" i="35"/>
  <c r="O19" i="35"/>
  <c r="N18" i="35"/>
  <c r="O18" i="35" s="1"/>
  <c r="N17" i="35"/>
  <c r="O17" i="35"/>
  <c r="N16" i="35"/>
  <c r="O16" i="35" s="1"/>
  <c r="M15" i="35"/>
  <c r="L15" i="35"/>
  <c r="K15" i="35"/>
  <c r="J15" i="35"/>
  <c r="I15" i="35"/>
  <c r="H15" i="35"/>
  <c r="G15" i="35"/>
  <c r="F15" i="35"/>
  <c r="E15" i="35"/>
  <c r="D15" i="35"/>
  <c r="N15" i="35" s="1"/>
  <c r="O15" i="35" s="1"/>
  <c r="N14" i="35"/>
  <c r="O14" i="35" s="1"/>
  <c r="N13" i="35"/>
  <c r="O13" i="35" s="1"/>
  <c r="N12" i="35"/>
  <c r="O12" i="35" s="1"/>
  <c r="M11" i="35"/>
  <c r="L11" i="35"/>
  <c r="K11" i="35"/>
  <c r="J11" i="35"/>
  <c r="I11" i="35"/>
  <c r="H11" i="35"/>
  <c r="H43" i="35" s="1"/>
  <c r="G11" i="35"/>
  <c r="N11" i="35" s="1"/>
  <c r="O11" i="35" s="1"/>
  <c r="F11" i="35"/>
  <c r="E11" i="35"/>
  <c r="D11" i="35"/>
  <c r="N10" i="35"/>
  <c r="O10" i="35"/>
  <c r="N9" i="35"/>
  <c r="O9" i="35" s="1"/>
  <c r="N8" i="35"/>
  <c r="O8" i="35"/>
  <c r="N7" i="35"/>
  <c r="O7" i="35"/>
  <c r="N6" i="35"/>
  <c r="O6" i="35"/>
  <c r="M5" i="35"/>
  <c r="M43" i="35" s="1"/>
  <c r="L5" i="35"/>
  <c r="K5" i="35"/>
  <c r="J5" i="35"/>
  <c r="I5" i="35"/>
  <c r="H5" i="35"/>
  <c r="G5" i="35"/>
  <c r="F5" i="35"/>
  <c r="N5" i="35" s="1"/>
  <c r="O5" i="35" s="1"/>
  <c r="F43" i="35"/>
  <c r="E5" i="35"/>
  <c r="D5" i="35"/>
  <c r="D43" i="35" s="1"/>
  <c r="N40" i="34"/>
  <c r="O40" i="34" s="1"/>
  <c r="M39" i="34"/>
  <c r="L39" i="34"/>
  <c r="K39" i="34"/>
  <c r="J39" i="34"/>
  <c r="I39" i="34"/>
  <c r="H39" i="34"/>
  <c r="G39" i="34"/>
  <c r="F39" i="34"/>
  <c r="N39" i="34" s="1"/>
  <c r="O39" i="34" s="1"/>
  <c r="E39" i="34"/>
  <c r="D39" i="34"/>
  <c r="N38" i="34"/>
  <c r="O38" i="34" s="1"/>
  <c r="N37" i="34"/>
  <c r="O37" i="34" s="1"/>
  <c r="N36" i="34"/>
  <c r="O36" i="34" s="1"/>
  <c r="N35" i="34"/>
  <c r="O35" i="34"/>
  <c r="M34" i="34"/>
  <c r="L34" i="34"/>
  <c r="K34" i="34"/>
  <c r="J34" i="34"/>
  <c r="I34" i="34"/>
  <c r="H34" i="34"/>
  <c r="G34" i="34"/>
  <c r="F34" i="34"/>
  <c r="E34" i="34"/>
  <c r="D34" i="34"/>
  <c r="N33" i="34"/>
  <c r="O33" i="34"/>
  <c r="N32" i="34"/>
  <c r="O32" i="34" s="1"/>
  <c r="M31" i="34"/>
  <c r="L31" i="34"/>
  <c r="K31" i="34"/>
  <c r="J31" i="34"/>
  <c r="I31" i="34"/>
  <c r="H31" i="34"/>
  <c r="G31" i="34"/>
  <c r="F31" i="34"/>
  <c r="F41" i="34" s="1"/>
  <c r="E31" i="34"/>
  <c r="E41" i="34" s="1"/>
  <c r="N31" i="34"/>
  <c r="O31" i="34" s="1"/>
  <c r="D31" i="34"/>
  <c r="N30" i="34"/>
  <c r="O30" i="34" s="1"/>
  <c r="N29" i="34"/>
  <c r="O29" i="34" s="1"/>
  <c r="N28" i="34"/>
  <c r="O28" i="34" s="1"/>
  <c r="N27" i="34"/>
  <c r="O27" i="34"/>
  <c r="M26" i="34"/>
  <c r="L26" i="34"/>
  <c r="L41" i="34" s="1"/>
  <c r="K26" i="34"/>
  <c r="J26" i="34"/>
  <c r="I26" i="34"/>
  <c r="H26" i="34"/>
  <c r="G26" i="34"/>
  <c r="F26" i="34"/>
  <c r="E26" i="34"/>
  <c r="D26" i="34"/>
  <c r="N25" i="34"/>
  <c r="O25" i="34"/>
  <c r="N24" i="34"/>
  <c r="O24" i="34" s="1"/>
  <c r="N23" i="34"/>
  <c r="O23" i="34" s="1"/>
  <c r="N22" i="34"/>
  <c r="O22" i="34" s="1"/>
  <c r="N21" i="34"/>
  <c r="O21" i="34" s="1"/>
  <c r="N20" i="34"/>
  <c r="O20" i="34"/>
  <c r="N19" i="34"/>
  <c r="O19" i="34"/>
  <c r="N18" i="34"/>
  <c r="O18" i="34" s="1"/>
  <c r="N17" i="34"/>
  <c r="O17" i="34" s="1"/>
  <c r="N16" i="34"/>
  <c r="O16" i="34" s="1"/>
  <c r="M15" i="34"/>
  <c r="L15" i="34"/>
  <c r="K15" i="34"/>
  <c r="J15" i="34"/>
  <c r="J41" i="34" s="1"/>
  <c r="I15" i="34"/>
  <c r="H15" i="34"/>
  <c r="H41" i="34" s="1"/>
  <c r="G15" i="34"/>
  <c r="F15" i="34"/>
  <c r="E15" i="34"/>
  <c r="D15" i="34"/>
  <c r="N14" i="34"/>
  <c r="O14" i="34" s="1"/>
  <c r="N13" i="34"/>
  <c r="O13" i="34"/>
  <c r="N12" i="34"/>
  <c r="O12" i="34"/>
  <c r="M11" i="34"/>
  <c r="L11" i="34"/>
  <c r="K11" i="34"/>
  <c r="J11" i="34"/>
  <c r="I11" i="34"/>
  <c r="H11" i="34"/>
  <c r="G11" i="34"/>
  <c r="F11" i="34"/>
  <c r="E11" i="34"/>
  <c r="D11" i="34"/>
  <c r="N10" i="34"/>
  <c r="O10" i="34" s="1"/>
  <c r="N9" i="34"/>
  <c r="O9" i="34" s="1"/>
  <c r="N8" i="34"/>
  <c r="O8" i="34"/>
  <c r="N7" i="34"/>
  <c r="O7" i="34" s="1"/>
  <c r="N6" i="34"/>
  <c r="O6" i="34"/>
  <c r="M5" i="34"/>
  <c r="M41" i="34" s="1"/>
  <c r="L5" i="34"/>
  <c r="K5" i="34"/>
  <c r="K41" i="34"/>
  <c r="J5" i="34"/>
  <c r="I5" i="34"/>
  <c r="I41" i="34" s="1"/>
  <c r="H5" i="34"/>
  <c r="G5" i="34"/>
  <c r="G41" i="34"/>
  <c r="F5" i="34"/>
  <c r="E5" i="34"/>
  <c r="D5" i="34"/>
  <c r="N41" i="33"/>
  <c r="O41" i="33" s="1"/>
  <c r="N26" i="33"/>
  <c r="O26" i="33" s="1"/>
  <c r="N27" i="33"/>
  <c r="O27" i="33"/>
  <c r="N28" i="33"/>
  <c r="O28" i="33" s="1"/>
  <c r="N29" i="33"/>
  <c r="O29" i="33" s="1"/>
  <c r="N18" i="33"/>
  <c r="O18" i="33"/>
  <c r="N19" i="33"/>
  <c r="O19" i="33" s="1"/>
  <c r="N20" i="33"/>
  <c r="O20" i="33" s="1"/>
  <c r="N21" i="33"/>
  <c r="O21" i="33"/>
  <c r="N22" i="33"/>
  <c r="O22" i="33" s="1"/>
  <c r="N23" i="33"/>
  <c r="O23" i="33" s="1"/>
  <c r="N24" i="33"/>
  <c r="O24" i="33"/>
  <c r="E25" i="33"/>
  <c r="N25" i="33" s="1"/>
  <c r="O25" i="33" s="1"/>
  <c r="F25" i="33"/>
  <c r="G25" i="33"/>
  <c r="H25" i="33"/>
  <c r="I25" i="33"/>
  <c r="J25" i="33"/>
  <c r="K25" i="33"/>
  <c r="L25" i="33"/>
  <c r="M25" i="33"/>
  <c r="D25" i="33"/>
  <c r="E17" i="33"/>
  <c r="F17" i="33"/>
  <c r="G17" i="33"/>
  <c r="H17" i="33"/>
  <c r="I17" i="33"/>
  <c r="J17" i="33"/>
  <c r="J42" i="33" s="1"/>
  <c r="K17" i="33"/>
  <c r="L17" i="33"/>
  <c r="M17" i="33"/>
  <c r="D17" i="33"/>
  <c r="E13" i="33"/>
  <c r="F13" i="33"/>
  <c r="G13" i="33"/>
  <c r="H13" i="33"/>
  <c r="H42" i="33" s="1"/>
  <c r="I13" i="33"/>
  <c r="J13" i="33"/>
  <c r="K13" i="33"/>
  <c r="L13" i="33"/>
  <c r="M13" i="33"/>
  <c r="D13" i="33"/>
  <c r="E5" i="33"/>
  <c r="F5" i="33"/>
  <c r="F42" i="33" s="1"/>
  <c r="G5" i="33"/>
  <c r="G42" i="33" s="1"/>
  <c r="H5" i="33"/>
  <c r="I5" i="33"/>
  <c r="I42" i="33" s="1"/>
  <c r="J5" i="33"/>
  <c r="K5" i="33"/>
  <c r="L5" i="33"/>
  <c r="M5" i="33"/>
  <c r="D5" i="33"/>
  <c r="D42" i="33"/>
  <c r="E39" i="33"/>
  <c r="F39" i="33"/>
  <c r="G39" i="33"/>
  <c r="H39" i="33"/>
  <c r="I39" i="33"/>
  <c r="J39" i="33"/>
  <c r="K39" i="33"/>
  <c r="L39" i="33"/>
  <c r="M39" i="33"/>
  <c r="D39" i="33"/>
  <c r="N40" i="33"/>
  <c r="O40" i="33" s="1"/>
  <c r="N35" i="33"/>
  <c r="O35" i="33" s="1"/>
  <c r="N36" i="33"/>
  <c r="O36" i="33" s="1"/>
  <c r="N37" i="33"/>
  <c r="O37" i="33" s="1"/>
  <c r="N38" i="33"/>
  <c r="O38" i="33" s="1"/>
  <c r="N34" i="33"/>
  <c r="O34" i="33"/>
  <c r="E33" i="33"/>
  <c r="N33" i="33" s="1"/>
  <c r="O33" i="33" s="1"/>
  <c r="F33" i="33"/>
  <c r="G33" i="33"/>
  <c r="H33" i="33"/>
  <c r="I33" i="33"/>
  <c r="J33" i="33"/>
  <c r="K33" i="33"/>
  <c r="L33" i="33"/>
  <c r="M33" i="33"/>
  <c r="D33" i="33"/>
  <c r="E30" i="33"/>
  <c r="F30" i="33"/>
  <c r="G30" i="33"/>
  <c r="H30" i="33"/>
  <c r="I30" i="33"/>
  <c r="J30" i="33"/>
  <c r="K30" i="33"/>
  <c r="L30" i="33"/>
  <c r="L42" i="33" s="1"/>
  <c r="M30" i="33"/>
  <c r="M42" i="33" s="1"/>
  <c r="D30" i="33"/>
  <c r="N32" i="33"/>
  <c r="O32" i="33" s="1"/>
  <c r="N31" i="33"/>
  <c r="O31" i="33" s="1"/>
  <c r="N15" i="33"/>
  <c r="O15" i="33" s="1"/>
  <c r="N16" i="33"/>
  <c r="O16" i="33" s="1"/>
  <c r="N7" i="33"/>
  <c r="O7" i="33" s="1"/>
  <c r="N8" i="33"/>
  <c r="O8" i="33"/>
  <c r="N9" i="33"/>
  <c r="O9" i="33" s="1"/>
  <c r="N10" i="33"/>
  <c r="O10" i="33" s="1"/>
  <c r="N11" i="33"/>
  <c r="O11" i="33" s="1"/>
  <c r="N12" i="33"/>
  <c r="O12" i="33" s="1"/>
  <c r="N6" i="33"/>
  <c r="O6" i="33"/>
  <c r="N14" i="33"/>
  <c r="O14" i="33"/>
  <c r="K43" i="35"/>
  <c r="L43" i="35"/>
  <c r="M42" i="36"/>
  <c r="G41" i="37"/>
  <c r="N31" i="37"/>
  <c r="O31" i="37" s="1"/>
  <c r="F44" i="38"/>
  <c r="G44" i="38"/>
  <c r="H44" i="38"/>
  <c r="N31" i="38"/>
  <c r="O31" i="38" s="1"/>
  <c r="D44" i="38"/>
  <c r="L39" i="39"/>
  <c r="N5" i="33"/>
  <c r="O5" i="33" s="1"/>
  <c r="N11" i="37"/>
  <c r="O11" i="37" s="1"/>
  <c r="E43" i="35"/>
  <c r="I37" i="40"/>
  <c r="H37" i="40"/>
  <c r="J37" i="40"/>
  <c r="E37" i="40"/>
  <c r="F39" i="41"/>
  <c r="E39" i="41"/>
  <c r="J39" i="41"/>
  <c r="N32" i="41"/>
  <c r="O32" i="41" s="1"/>
  <c r="D39" i="41"/>
  <c r="L43" i="42"/>
  <c r="K43" i="42"/>
  <c r="M43" i="42"/>
  <c r="F43" i="42"/>
  <c r="N36" i="42"/>
  <c r="O36" i="42"/>
  <c r="E39" i="43"/>
  <c r="I39" i="43"/>
  <c r="M39" i="43"/>
  <c r="L39" i="43"/>
  <c r="N17" i="43"/>
  <c r="O17" i="43" s="1"/>
  <c r="G42" i="44"/>
  <c r="J42" i="44"/>
  <c r="N5" i="44"/>
  <c r="O5" i="44" s="1"/>
  <c r="D42" i="44"/>
  <c r="K42" i="45"/>
  <c r="J42" i="45"/>
  <c r="L42" i="45"/>
  <c r="F42" i="45"/>
  <c r="N13" i="45"/>
  <c r="O13" i="45" s="1"/>
  <c r="O40" i="45"/>
  <c r="D42" i="45"/>
  <c r="O17" i="46"/>
  <c r="P17" i="46" s="1"/>
  <c r="K41" i="46"/>
  <c r="N41" i="46"/>
  <c r="D41" i="46"/>
  <c r="J41" i="46"/>
  <c r="O41" i="47" l="1"/>
  <c r="P41" i="47" s="1"/>
  <c r="N13" i="33"/>
  <c r="O13" i="33" s="1"/>
  <c r="N5" i="40"/>
  <c r="O5" i="40" s="1"/>
  <c r="K37" i="40"/>
  <c r="N28" i="42"/>
  <c r="O28" i="42" s="1"/>
  <c r="I43" i="42"/>
  <c r="K42" i="33"/>
  <c r="M44" i="38"/>
  <c r="N44" i="38" s="1"/>
  <c r="O44" i="38" s="1"/>
  <c r="N5" i="38"/>
  <c r="O5" i="38" s="1"/>
  <c r="N39" i="33"/>
  <c r="O39" i="33" s="1"/>
  <c r="N5" i="34"/>
  <c r="O5" i="34" s="1"/>
  <c r="N34" i="34"/>
  <c r="O34" i="34" s="1"/>
  <c r="M37" i="40"/>
  <c r="N5" i="45"/>
  <c r="O5" i="45" s="1"/>
  <c r="E42" i="45"/>
  <c r="O5" i="46"/>
  <c r="P5" i="46" s="1"/>
  <c r="G41" i="46"/>
  <c r="F42" i="36"/>
  <c r="N5" i="36"/>
  <c r="O5" i="36" s="1"/>
  <c r="I42" i="36"/>
  <c r="E42" i="36"/>
  <c r="N15" i="36"/>
  <c r="O15" i="36" s="1"/>
  <c r="H41" i="37"/>
  <c r="N41" i="37" s="1"/>
  <c r="O41" i="37" s="1"/>
  <c r="N5" i="41"/>
  <c r="O5" i="41" s="1"/>
  <c r="K39" i="41"/>
  <c r="E42" i="44"/>
  <c r="N42" i="44" s="1"/>
  <c r="O42" i="44" s="1"/>
  <c r="N40" i="44"/>
  <c r="O40" i="44" s="1"/>
  <c r="N15" i="39"/>
  <c r="O15" i="39" s="1"/>
  <c r="E39" i="39"/>
  <c r="N39" i="39" s="1"/>
  <c r="O39" i="39" s="1"/>
  <c r="N17" i="41"/>
  <c r="O17" i="41" s="1"/>
  <c r="G39" i="41"/>
  <c r="N39" i="41" s="1"/>
  <c r="O39" i="41" s="1"/>
  <c r="M42" i="45"/>
  <c r="N17" i="45"/>
  <c r="O17" i="45" s="1"/>
  <c r="N5" i="43"/>
  <c r="O5" i="43" s="1"/>
  <c r="G39" i="43"/>
  <c r="N30" i="33"/>
  <c r="O30" i="33" s="1"/>
  <c r="E42" i="33"/>
  <c r="N42" i="33" s="1"/>
  <c r="O42" i="33" s="1"/>
  <c r="N17" i="33"/>
  <c r="O17" i="33" s="1"/>
  <c r="L41" i="46"/>
  <c r="O25" i="46"/>
  <c r="P25" i="46" s="1"/>
  <c r="N11" i="34"/>
  <c r="O11" i="34" s="1"/>
  <c r="D41" i="34"/>
  <c r="N41" i="34" s="1"/>
  <c r="O41" i="34" s="1"/>
  <c r="G43" i="35"/>
  <c r="N43" i="35" s="1"/>
  <c r="O43" i="35" s="1"/>
  <c r="E41" i="37"/>
  <c r="N5" i="37"/>
  <c r="O5" i="37" s="1"/>
  <c r="N17" i="38"/>
  <c r="O17" i="38" s="1"/>
  <c r="I44" i="38"/>
  <c r="N37" i="40"/>
  <c r="O37" i="40" s="1"/>
  <c r="I39" i="41"/>
  <c r="N39" i="43"/>
  <c r="O39" i="43" s="1"/>
  <c r="N17" i="44"/>
  <c r="O17" i="44" s="1"/>
  <c r="K42" i="44"/>
  <c r="N42" i="45"/>
  <c r="O42" i="45" s="1"/>
  <c r="N26" i="34"/>
  <c r="O26" i="34" s="1"/>
  <c r="J41" i="37"/>
  <c r="N25" i="37"/>
  <c r="O25" i="37" s="1"/>
  <c r="J44" i="38"/>
  <c r="N11" i="39"/>
  <c r="O11" i="39" s="1"/>
  <c r="I39" i="39"/>
  <c r="G43" i="42"/>
  <c r="N5" i="42"/>
  <c r="O5" i="42" s="1"/>
  <c r="N15" i="34"/>
  <c r="O15" i="34" s="1"/>
  <c r="F41" i="46"/>
  <c r="O41" i="46" s="1"/>
  <c r="P41" i="46" s="1"/>
  <c r="O13" i="46"/>
  <c r="P13" i="46" s="1"/>
  <c r="N36" i="39"/>
  <c r="O36" i="39" s="1"/>
  <c r="D42" i="36"/>
  <c r="N42" i="36" s="1"/>
  <c r="O42" i="36" s="1"/>
  <c r="D43" i="42"/>
  <c r="N15" i="37"/>
  <c r="O15" i="37" s="1"/>
  <c r="N11" i="40"/>
  <c r="O11" i="40" s="1"/>
  <c r="N43" i="42" l="1"/>
  <c r="O43" i="42" s="1"/>
</calcChain>
</file>

<file path=xl/sharedStrings.xml><?xml version="1.0" encoding="utf-8"?>
<sst xmlns="http://schemas.openxmlformats.org/spreadsheetml/2006/main" count="858" uniqueCount="123">
  <si>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</si>
  <si>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</si>
  <si>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</si>
  <si>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</si>
  <si>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</si>
  <si>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</si>
  <si>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</si>
  <si>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</si>
  <si>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</si>
  <si>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</si>
  <si>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</si>
  <si>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Discretionary Sales Surtaxes</t>
  </si>
  <si>
    <t>Utility Service Tax - Electricity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</si>
  <si>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</si>
  <si>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</si>
  <si>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</si>
  <si>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</si>
  <si>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</si>
  <si>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Other Permits, Fees, and Special Assessments</t>
  </si>
  <si>
    <t>Federal Grant - Public Safety</t>
  </si>
  <si>
    <t>Intergovernmental Revenue</t>
  </si>
  <si>
    <t>Federal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</si>
  <si>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</si>
  <si>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</si>
  <si>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</si>
  <si>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</si>
  <si>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</si>
  <si>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</si>
  <si>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</si>
  <si>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</si>
  <si>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</si>
  <si>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</si>
  <si>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</si>
  <si>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</si>
  <si>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</si>
  <si>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Physical Environment - Garbage / Solid Waste</t>
  </si>
  <si>
    <t>Physical Environment - Conservation and Resource Management</t>
  </si>
  <si>
    <t>Physical Environment - Cemetary</t>
  </si>
  <si>
    <t>Total - All Account Codes</t>
  </si>
  <si>
    <t>Local Fiscal Year Ended September 30, 2009</t>
  </si>
  <si>
    <t>Court-Ordered Judgments and Fines - As Decided by County Court Criminal</t>
  </si>
  <si>
    <t>Fines - Local Ordinance Violations</t>
  </si>
  <si>
    <t>Interest and Other Earnings - Interest</t>
  </si>
  <si>
    <t>Rents and Royalties</t>
  </si>
  <si>
    <t>Sale of Surplus Materials and Scrap</t>
  </si>
  <si>
    <t>Contributions and Donations from Private Sources</t>
  </si>
  <si>
    <t>Other Miscellaneous Revenues - Other</t>
  </si>
  <si>
    <t>Non-Operating - Inter-Fund Group Transfers In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</si>
  <si>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</si>
  <si>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</si>
  <si>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</si>
  <si>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</si>
  <si>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</si>
  <si>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</si>
  <si>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</si>
  <si>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</si>
  <si>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Cedar Key Revenues Reported by Account Code and Fund Type</t>
  </si>
  <si>
    <t>Local Fiscal Year Ended September 30, 2010</t>
  </si>
  <si>
    <t>State Grant - Culture / Recreation</t>
  </si>
  <si>
    <t>Grants from Other Local Units - Public Safety</t>
  </si>
  <si>
    <t>Grants from Other Local Units - Physical Environment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</si>
  <si>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</si>
  <si>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</si>
  <si>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</si>
  <si>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Physical Environment - Sewer / Wastewater</t>
  </si>
  <si>
    <t>Federal Grant - Economic Environment</t>
  </si>
  <si>
    <t>Public Safety - Fire Protection</t>
  </si>
  <si>
    <t>2011 Municipal Population:</t>
  </si>
  <si>
    <t>Local Fiscal Year Ended September 30, 2012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</si>
  <si>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</si>
  <si>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</si>
  <si>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</si>
  <si>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</si>
  <si>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State Grant - Public Safety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</si>
  <si>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</si>
  <si>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</si>
  <si>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</si>
  <si>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</si>
  <si>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</si>
  <si>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2013 Municipal Population:</t>
  </si>
  <si>
    <t>Local Fiscal Year Ended September 30, 2008</t>
  </si>
  <si>
    <t>Permits and Franchise Fees</t>
  </si>
  <si>
    <t>Other Permits and Fees</t>
  </si>
  <si>
    <t>Disposition of Fixed Assets</t>
  </si>
  <si>
    <t>2008 Municipal Population:</t>
  </si>
  <si>
    <t>Local Fiscal Year Ended September 30, 2014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</si>
  <si>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</si>
  <si>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</si>
  <si>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</si>
  <si>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</si>
  <si>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</si>
  <si>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</si>
  <si>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State Grant - Economic Environment</t>
  </si>
  <si>
    <t>2017 Municipal Population:</t>
  </si>
  <si>
    <t>Local Fiscal Year Ended September 30, 2018</t>
  </si>
  <si>
    <t>2018 Municipal Population:</t>
  </si>
  <si>
    <t>Local Fiscal Year Ended September 30, 2019</t>
  </si>
  <si>
    <t>State Grant - Physical Environment - Other Physical Environment</t>
  </si>
  <si>
    <t>2019 Municipal Population:</t>
  </si>
  <si>
    <t>Local Fiscal Year Ended September 30, 2020</t>
  </si>
  <si>
    <t>Shared Revenue from Other Local Units</t>
  </si>
  <si>
    <t>Sales - Sale of Surplus Materials and Scrap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</si>
  <si>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</si>
  <si>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</si>
  <si>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</si>
  <si>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</si>
  <si>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</si>
  <si>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</si>
  <si>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</si>
  <si>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Small County Surtax</t>
  </si>
  <si>
    <t>Local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</si>
  <si>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</si>
  <si>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</si>
  <si>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</si>
  <si>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Local Government Half-Cent Sales Tax Program</t>
  </si>
  <si>
    <t>State Shared Revenues - Other</t>
  </si>
  <si>
    <t>2021 Municipal Population:</t>
  </si>
  <si>
    <t>Local Fiscal Year Ended September 30, 2022</t>
  </si>
  <si>
    <t>Local Government Infrastructure Surtax</t>
  </si>
  <si>
    <t>Permits - Other</t>
  </si>
  <si>
    <t>Federal Grant - American Rescue Plan Act Funds</t>
  </si>
  <si>
    <t>State Shared Revenues - General Government - Other General Government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</si>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</sst>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49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8"/>
      <c r="M3" s="69"/>
      <c r="N3" s="36"/>
      <c r="O3" s="37"/>
      <c r="P3" s="70" t="s">
        <v>104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105</v>
      </c>
      <c r="N4" s="35" t="s">
        <v>9</v>
      </c>
      <c r="O4" s="35" t="s">
        <v>106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107</v>
      </c>
      <c r="B5" s="26"/>
      <c r="C5" s="26"/>
      <c r="D5" s="27">
        <f>SUM(D6:D12)</f>
        <v>1005217</v>
      </c>
      <c r="E5" s="27">
        <f>SUM(E6:E12)</f>
        <v>785068</v>
      </c>
      <c r="F5" s="27">
        <f>SUM(F6:F12)</f>
        <v>0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1790285</v>
      </c>
      <c r="P5" s="33">
        <f>(O5/P$43)</f>
        <v>2598.3817126269955</v>
      </c>
      <c r="Q5" s="6"/>
    </row>
    <row r="6" spans="1:134">
      <c r="A6" s="12"/>
      <c r="B6" s="25">
        <v>311</v>
      </c>
      <c r="C6" s="20" t="s">
        <v>2</v>
      </c>
      <c r="D6" s="46">
        <v>771337</v>
      </c>
      <c r="E6" s="46">
        <v>785068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1556405</v>
      </c>
      <c r="P6" s="47">
        <f>(O6/P$43)</f>
        <v>2258.9332365747459</v>
      </c>
      <c r="Q6" s="9"/>
    </row>
    <row r="7" spans="1:134">
      <c r="A7" s="12"/>
      <c r="B7" s="25">
        <v>312.41000000000003</v>
      </c>
      <c r="C7" s="20" t="s">
        <v>108</v>
      </c>
      <c r="D7" s="46">
        <v>9037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9037</v>
      </c>
      <c r="P7" s="47">
        <f>(O7/P$43)</f>
        <v>13.116110304789551</v>
      </c>
      <c r="Q7" s="9"/>
    </row>
    <row r="8" spans="1:134">
      <c r="A8" s="12"/>
      <c r="B8" s="25">
        <v>312.63</v>
      </c>
      <c r="C8" s="20" t="s">
        <v>118</v>
      </c>
      <c r="D8" s="46">
        <v>96789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96789</v>
      </c>
      <c r="P8" s="47">
        <f>(O8/P$43)</f>
        <v>140.47750362844704</v>
      </c>
      <c r="Q8" s="9"/>
    </row>
    <row r="9" spans="1:134">
      <c r="A9" s="12"/>
      <c r="B9" s="25">
        <v>314.10000000000002</v>
      </c>
      <c r="C9" s="20" t="s">
        <v>12</v>
      </c>
      <c r="D9" s="46">
        <v>99307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99307</v>
      </c>
      <c r="P9" s="47">
        <f>(O9/P$43)</f>
        <v>144.1320754716981</v>
      </c>
      <c r="Q9" s="9"/>
    </row>
    <row r="10" spans="1:134">
      <c r="A10" s="12"/>
      <c r="B10" s="25">
        <v>314.8</v>
      </c>
      <c r="C10" s="20" t="s">
        <v>13</v>
      </c>
      <c r="D10" s="46">
        <v>11234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11234</v>
      </c>
      <c r="P10" s="47">
        <f>(O10/P$43)</f>
        <v>16.30478955007257</v>
      </c>
      <c r="Q10" s="9"/>
    </row>
    <row r="11" spans="1:134">
      <c r="A11" s="12"/>
      <c r="B11" s="25">
        <v>315.2</v>
      </c>
      <c r="C11" s="20" t="s">
        <v>110</v>
      </c>
      <c r="D11" s="46">
        <v>11359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11359</v>
      </c>
      <c r="P11" s="47">
        <f>(O11/P$43)</f>
        <v>16.486211901306241</v>
      </c>
      <c r="Q11" s="9"/>
    </row>
    <row r="12" spans="1:134">
      <c r="A12" s="12"/>
      <c r="B12" s="25">
        <v>316</v>
      </c>
      <c r="C12" s="20" t="s">
        <v>72</v>
      </c>
      <c r="D12" s="46">
        <v>6154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6154</v>
      </c>
      <c r="P12" s="47">
        <f>(O12/P$43)</f>
        <v>8.9317851959361398</v>
      </c>
      <c r="Q12" s="9"/>
    </row>
    <row r="13" spans="1:134" ht="15.75">
      <c r="A13" s="29" t="s">
        <v>16</v>
      </c>
      <c r="B13" s="30"/>
      <c r="C13" s="31"/>
      <c r="D13" s="32">
        <f>SUM(D14:D16)</f>
        <v>112929</v>
      </c>
      <c r="E13" s="32">
        <f>SUM(E14:E16)</f>
        <v>0</v>
      </c>
      <c r="F13" s="32">
        <f>SUM(F14:F16)</f>
        <v>0</v>
      </c>
      <c r="G13" s="32">
        <f>SUM(G14:G16)</f>
        <v>0</v>
      </c>
      <c r="H13" s="32">
        <f>SUM(H14:H16)</f>
        <v>0</v>
      </c>
      <c r="I13" s="32">
        <f>SUM(I14:I16)</f>
        <v>0</v>
      </c>
      <c r="J13" s="32">
        <f>SUM(J14:J16)</f>
        <v>0</v>
      </c>
      <c r="K13" s="32">
        <f>SUM(K14:K16)</f>
        <v>0</v>
      </c>
      <c r="L13" s="32">
        <f>SUM(L14:L16)</f>
        <v>0</v>
      </c>
      <c r="M13" s="32">
        <f>SUM(M14:M16)</f>
        <v>0</v>
      </c>
      <c r="N13" s="32">
        <f>SUM(N14:N16)</f>
        <v>0</v>
      </c>
      <c r="O13" s="44">
        <f>SUM(D13:N13)</f>
        <v>112929</v>
      </c>
      <c r="P13" s="45">
        <f>(O13/P$43)</f>
        <v>163.90275761973876</v>
      </c>
      <c r="Q13" s="10"/>
    </row>
    <row r="14" spans="1:134">
      <c r="A14" s="12"/>
      <c r="B14" s="25">
        <v>322</v>
      </c>
      <c r="C14" s="20" t="s">
        <v>111</v>
      </c>
      <c r="D14" s="46">
        <v>44094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44094</v>
      </c>
      <c r="P14" s="47">
        <f>(O14/P$43)</f>
        <v>63.997097242380264</v>
      </c>
      <c r="Q14" s="9"/>
    </row>
    <row r="15" spans="1:134">
      <c r="A15" s="12"/>
      <c r="B15" s="25">
        <v>322.89999999999998</v>
      </c>
      <c r="C15" s="20" t="s">
        <v>119</v>
      </c>
      <c r="D15" s="46">
        <v>16796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16" si="1">SUM(D15:N15)</f>
        <v>16796</v>
      </c>
      <c r="P15" s="47">
        <f>(O15/P$43)</f>
        <v>24.377358490566039</v>
      </c>
      <c r="Q15" s="9"/>
    </row>
    <row r="16" spans="1:134">
      <c r="A16" s="12"/>
      <c r="B16" s="25">
        <v>323.10000000000002</v>
      </c>
      <c r="C16" s="20" t="s">
        <v>17</v>
      </c>
      <c r="D16" s="46">
        <v>52039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52039</v>
      </c>
      <c r="P16" s="47">
        <f>(O16/P$43)</f>
        <v>75.528301886792448</v>
      </c>
      <c r="Q16" s="9"/>
    </row>
    <row r="17" spans="1:17" ht="15.75">
      <c r="A17" s="29" t="s">
        <v>113</v>
      </c>
      <c r="B17" s="30"/>
      <c r="C17" s="31"/>
      <c r="D17" s="32">
        <f>SUM(D18:D24)</f>
        <v>426740</v>
      </c>
      <c r="E17" s="32">
        <f>SUM(E18:E24)</f>
        <v>0</v>
      </c>
      <c r="F17" s="32">
        <f>SUM(F18:F24)</f>
        <v>0</v>
      </c>
      <c r="G17" s="32">
        <f>SUM(G18:G24)</f>
        <v>0</v>
      </c>
      <c r="H17" s="32">
        <f>SUM(H18:H24)</f>
        <v>0</v>
      </c>
      <c r="I17" s="32">
        <f>SUM(I18:I24)</f>
        <v>0</v>
      </c>
      <c r="J17" s="32">
        <f>SUM(J18:J24)</f>
        <v>0</v>
      </c>
      <c r="K17" s="32">
        <f>SUM(K18:K24)</f>
        <v>0</v>
      </c>
      <c r="L17" s="32">
        <f>SUM(L18:L24)</f>
        <v>0</v>
      </c>
      <c r="M17" s="32">
        <f>SUM(M18:M24)</f>
        <v>0</v>
      </c>
      <c r="N17" s="32">
        <f>SUM(N18:N24)</f>
        <v>0</v>
      </c>
      <c r="O17" s="44">
        <f>SUM(D17:N17)</f>
        <v>426740</v>
      </c>
      <c r="P17" s="45">
        <f>(O17/P$43)</f>
        <v>619.36139332365747</v>
      </c>
      <c r="Q17" s="10"/>
    </row>
    <row r="18" spans="1:17">
      <c r="A18" s="12"/>
      <c r="B18" s="25">
        <v>331.2</v>
      </c>
      <c r="C18" s="20" t="s">
        <v>19</v>
      </c>
      <c r="D18" s="46">
        <v>240100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240100</v>
      </c>
      <c r="P18" s="47">
        <f>(O18/P$43)</f>
        <v>348.47605224963718</v>
      </c>
      <c r="Q18" s="9"/>
    </row>
    <row r="19" spans="1:17">
      <c r="A19" s="12"/>
      <c r="B19" s="25">
        <v>331.51</v>
      </c>
      <c r="C19" s="20" t="s">
        <v>120</v>
      </c>
      <c r="D19" s="46">
        <v>89500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24" si="2">SUM(D19:N19)</f>
        <v>89500</v>
      </c>
      <c r="P19" s="47">
        <f>(O19/P$43)</f>
        <v>129.89840348330915</v>
      </c>
      <c r="Q19" s="9"/>
    </row>
    <row r="20" spans="1:17">
      <c r="A20" s="12"/>
      <c r="B20" s="25">
        <v>334.2</v>
      </c>
      <c r="C20" s="20" t="s">
        <v>73</v>
      </c>
      <c r="D20" s="46">
        <v>9429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9429</v>
      </c>
      <c r="P20" s="47">
        <f>(O20/P$43)</f>
        <v>13.685050798258345</v>
      </c>
      <c r="Q20" s="9"/>
    </row>
    <row r="21" spans="1:17">
      <c r="A21" s="12"/>
      <c r="B21" s="25">
        <v>335.14</v>
      </c>
      <c r="C21" s="20" t="s">
        <v>75</v>
      </c>
      <c r="D21" s="46">
        <v>308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308</v>
      </c>
      <c r="P21" s="47">
        <f>(O21/P$43)</f>
        <v>0.44702467343976776</v>
      </c>
      <c r="Q21" s="9"/>
    </row>
    <row r="22" spans="1:17">
      <c r="A22" s="12"/>
      <c r="B22" s="25">
        <v>335.15</v>
      </c>
      <c r="C22" s="20" t="s">
        <v>76</v>
      </c>
      <c r="D22" s="46">
        <v>8460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8460</v>
      </c>
      <c r="P22" s="47">
        <f>(O22/P$43)</f>
        <v>12.278664731494921</v>
      </c>
      <c r="Q22" s="9"/>
    </row>
    <row r="23" spans="1:17">
      <c r="A23" s="12"/>
      <c r="B23" s="25">
        <v>335.18</v>
      </c>
      <c r="C23" s="20" t="s">
        <v>114</v>
      </c>
      <c r="D23" s="46">
        <v>50493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50493</v>
      </c>
      <c r="P23" s="47">
        <f>(O23/P$43)</f>
        <v>73.284470246734401</v>
      </c>
      <c r="Q23" s="9"/>
    </row>
    <row r="24" spans="1:17">
      <c r="A24" s="12"/>
      <c r="B24" s="25">
        <v>335.19</v>
      </c>
      <c r="C24" s="20" t="s">
        <v>121</v>
      </c>
      <c r="D24" s="46">
        <v>28450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28450</v>
      </c>
      <c r="P24" s="47">
        <f>(O24/P$43)</f>
        <v>41.291727140783742</v>
      </c>
      <c r="Q24" s="9"/>
    </row>
    <row r="25" spans="1:17" ht="15.75">
      <c r="A25" s="29" t="s">
        <v>31</v>
      </c>
      <c r="B25" s="30"/>
      <c r="C25" s="31"/>
      <c r="D25" s="32">
        <f>SUM(D26:D30)</f>
        <v>531073</v>
      </c>
      <c r="E25" s="32">
        <f>SUM(E26:E30)</f>
        <v>0</v>
      </c>
      <c r="F25" s="32">
        <f>SUM(F26:F30)</f>
        <v>0</v>
      </c>
      <c r="G25" s="32">
        <f>SUM(G26:G30)</f>
        <v>0</v>
      </c>
      <c r="H25" s="32">
        <f>SUM(H26:H30)</f>
        <v>0</v>
      </c>
      <c r="I25" s="32">
        <f>SUM(I26:I30)</f>
        <v>0</v>
      </c>
      <c r="J25" s="32">
        <f>SUM(J26:J30)</f>
        <v>0</v>
      </c>
      <c r="K25" s="32">
        <f>SUM(K26:K30)</f>
        <v>0</v>
      </c>
      <c r="L25" s="32">
        <f>SUM(L26:L30)</f>
        <v>0</v>
      </c>
      <c r="M25" s="32">
        <f>SUM(M26:M30)</f>
        <v>0</v>
      </c>
      <c r="N25" s="32">
        <f>SUM(N26:N30)</f>
        <v>0</v>
      </c>
      <c r="O25" s="32">
        <f>SUM(D25:N25)</f>
        <v>531073</v>
      </c>
      <c r="P25" s="45">
        <f>(O25/P$43)</f>
        <v>770.78809869375903</v>
      </c>
      <c r="Q25" s="10"/>
    </row>
    <row r="26" spans="1:17">
      <c r="A26" s="12"/>
      <c r="B26" s="25">
        <v>341.9</v>
      </c>
      <c r="C26" s="20" t="s">
        <v>78</v>
      </c>
      <c r="D26" s="46">
        <v>6571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:O30" si="3">SUM(D26:N26)</f>
        <v>6571</v>
      </c>
      <c r="P26" s="47">
        <f>(O26/P$43)</f>
        <v>9.5370101596516683</v>
      </c>
      <c r="Q26" s="9"/>
    </row>
    <row r="27" spans="1:17">
      <c r="A27" s="12"/>
      <c r="B27" s="25">
        <v>342.2</v>
      </c>
      <c r="C27" s="20" t="s">
        <v>66</v>
      </c>
      <c r="D27" s="46">
        <v>114286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3"/>
        <v>114286</v>
      </c>
      <c r="P27" s="47">
        <f>(O27/P$43)</f>
        <v>165.87227866473148</v>
      </c>
      <c r="Q27" s="9"/>
    </row>
    <row r="28" spans="1:17">
      <c r="A28" s="12"/>
      <c r="B28" s="25">
        <v>343.4</v>
      </c>
      <c r="C28" s="20" t="s">
        <v>35</v>
      </c>
      <c r="D28" s="46">
        <v>244034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3"/>
        <v>244034</v>
      </c>
      <c r="P28" s="47">
        <f>(O28/P$43)</f>
        <v>354.1857764876633</v>
      </c>
      <c r="Q28" s="9"/>
    </row>
    <row r="29" spans="1:17">
      <c r="A29" s="12"/>
      <c r="B29" s="25">
        <v>343.7</v>
      </c>
      <c r="C29" s="20" t="s">
        <v>36</v>
      </c>
      <c r="D29" s="46">
        <v>161907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3"/>
        <v>161907</v>
      </c>
      <c r="P29" s="47">
        <f>(O29/P$43)</f>
        <v>234.98838896952105</v>
      </c>
      <c r="Q29" s="9"/>
    </row>
    <row r="30" spans="1:17">
      <c r="A30" s="12"/>
      <c r="B30" s="25">
        <v>343.8</v>
      </c>
      <c r="C30" s="20" t="s">
        <v>37</v>
      </c>
      <c r="D30" s="46">
        <v>4275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3"/>
        <v>4275</v>
      </c>
      <c r="P30" s="47">
        <f>(O30/P$43)</f>
        <v>6.2046444121915822</v>
      </c>
      <c r="Q30" s="9"/>
    </row>
    <row r="31" spans="1:17" ht="15.75">
      <c r="A31" s="29" t="s">
        <v>32</v>
      </c>
      <c r="B31" s="30"/>
      <c r="C31" s="31"/>
      <c r="D31" s="32">
        <f>SUM(D32:D33)</f>
        <v>13047</v>
      </c>
      <c r="E31" s="32">
        <f>SUM(E32:E33)</f>
        <v>0</v>
      </c>
      <c r="F31" s="32">
        <f>SUM(F32:F33)</f>
        <v>0</v>
      </c>
      <c r="G31" s="32">
        <f>SUM(G32:G33)</f>
        <v>0</v>
      </c>
      <c r="H31" s="32">
        <f>SUM(H32:H33)</f>
        <v>0</v>
      </c>
      <c r="I31" s="32">
        <f>SUM(I32:I33)</f>
        <v>0</v>
      </c>
      <c r="J31" s="32">
        <f>SUM(J32:J33)</f>
        <v>0</v>
      </c>
      <c r="K31" s="32">
        <f>SUM(K32:K33)</f>
        <v>0</v>
      </c>
      <c r="L31" s="32">
        <f>SUM(L32:L33)</f>
        <v>0</v>
      </c>
      <c r="M31" s="32">
        <f>SUM(M32:M33)</f>
        <v>0</v>
      </c>
      <c r="N31" s="32">
        <f>SUM(N32:N33)</f>
        <v>0</v>
      </c>
      <c r="O31" s="32">
        <f>SUM(D31:N31)</f>
        <v>13047</v>
      </c>
      <c r="P31" s="45">
        <f>(O31/P$43)</f>
        <v>18.936139332365748</v>
      </c>
      <c r="Q31" s="10"/>
    </row>
    <row r="32" spans="1:17">
      <c r="A32" s="13"/>
      <c r="B32" s="39">
        <v>351.1</v>
      </c>
      <c r="C32" s="21" t="s">
        <v>40</v>
      </c>
      <c r="D32" s="46">
        <v>731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731</v>
      </c>
      <c r="P32" s="47">
        <f>(O32/P$43)</f>
        <v>1.0609579100145139</v>
      </c>
      <c r="Q32" s="9"/>
    </row>
    <row r="33" spans="1:120">
      <c r="A33" s="13"/>
      <c r="B33" s="39">
        <v>354</v>
      </c>
      <c r="C33" s="21" t="s">
        <v>41</v>
      </c>
      <c r="D33" s="46">
        <v>12316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" si="4">SUM(D33:N33)</f>
        <v>12316</v>
      </c>
      <c r="P33" s="47">
        <f>(O33/P$43)</f>
        <v>17.875181422351233</v>
      </c>
      <c r="Q33" s="9"/>
    </row>
    <row r="34" spans="1:120" ht="15.75">
      <c r="A34" s="29" t="s">
        <v>3</v>
      </c>
      <c r="B34" s="30"/>
      <c r="C34" s="31"/>
      <c r="D34" s="32">
        <f>SUM(D35:D38)</f>
        <v>78869</v>
      </c>
      <c r="E34" s="32">
        <f>SUM(E35:E38)</f>
        <v>0</v>
      </c>
      <c r="F34" s="32">
        <f>SUM(F35:F38)</f>
        <v>0</v>
      </c>
      <c r="G34" s="32">
        <f>SUM(G35:G38)</f>
        <v>0</v>
      </c>
      <c r="H34" s="32">
        <f>SUM(H35:H38)</f>
        <v>0</v>
      </c>
      <c r="I34" s="32">
        <f>SUM(I35:I38)</f>
        <v>0</v>
      </c>
      <c r="J34" s="32">
        <f>SUM(J35:J38)</f>
        <v>0</v>
      </c>
      <c r="K34" s="32">
        <f>SUM(K35:K38)</f>
        <v>0</v>
      </c>
      <c r="L34" s="32">
        <f>SUM(L35:L38)</f>
        <v>0</v>
      </c>
      <c r="M34" s="32">
        <f>SUM(M35:M38)</f>
        <v>0</v>
      </c>
      <c r="N34" s="32">
        <f>SUM(N35:N38)</f>
        <v>0</v>
      </c>
      <c r="O34" s="32">
        <f>SUM(D34:N34)</f>
        <v>78869</v>
      </c>
      <c r="P34" s="45">
        <f>(O34/P$43)</f>
        <v>114.46879535558782</v>
      </c>
      <c r="Q34" s="10"/>
    </row>
    <row r="35" spans="1:120">
      <c r="A35" s="12"/>
      <c r="B35" s="25">
        <v>361.1</v>
      </c>
      <c r="C35" s="20" t="s">
        <v>42</v>
      </c>
      <c r="D35" s="46">
        <v>2175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2175</v>
      </c>
      <c r="P35" s="47">
        <f>(O35/P$43)</f>
        <v>3.1567489114658924</v>
      </c>
      <c r="Q35" s="9"/>
    </row>
    <row r="36" spans="1:120">
      <c r="A36" s="12"/>
      <c r="B36" s="25">
        <v>362</v>
      </c>
      <c r="C36" s="20" t="s">
        <v>43</v>
      </c>
      <c r="D36" s="46">
        <v>28516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ref="O36:O40" si="5">SUM(D36:N36)</f>
        <v>28516</v>
      </c>
      <c r="P36" s="47">
        <f>(O36/P$43)</f>
        <v>41.387518142235123</v>
      </c>
      <c r="Q36" s="9"/>
    </row>
    <row r="37" spans="1:120">
      <c r="A37" s="12"/>
      <c r="B37" s="25">
        <v>366</v>
      </c>
      <c r="C37" s="20" t="s">
        <v>45</v>
      </c>
      <c r="D37" s="46">
        <v>17450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5"/>
        <v>17450</v>
      </c>
      <c r="P37" s="47">
        <f>(O37/P$43)</f>
        <v>25.326560232220608</v>
      </c>
      <c r="Q37" s="9"/>
    </row>
    <row r="38" spans="1:120">
      <c r="A38" s="12"/>
      <c r="B38" s="25">
        <v>369.9</v>
      </c>
      <c r="C38" s="20" t="s">
        <v>46</v>
      </c>
      <c r="D38" s="46">
        <v>30728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5"/>
        <v>30728</v>
      </c>
      <c r="P38" s="47">
        <f>(O38/P$43)</f>
        <v>44.59796806966618</v>
      </c>
      <c r="Q38" s="9"/>
    </row>
    <row r="39" spans="1:120" ht="15.75">
      <c r="A39" s="29" t="s">
        <v>33</v>
      </c>
      <c r="B39" s="30"/>
      <c r="C39" s="31"/>
      <c r="D39" s="32">
        <f>SUM(D40:D40)</f>
        <v>0</v>
      </c>
      <c r="E39" s="32">
        <f>SUM(E40:E40)</f>
        <v>65340</v>
      </c>
      <c r="F39" s="32">
        <f>SUM(F40:F40)</f>
        <v>0</v>
      </c>
      <c r="G39" s="32">
        <f>SUM(G40:G40)</f>
        <v>0</v>
      </c>
      <c r="H39" s="32">
        <f>SUM(H40:H40)</f>
        <v>0</v>
      </c>
      <c r="I39" s="32">
        <f>SUM(I40:I40)</f>
        <v>0</v>
      </c>
      <c r="J39" s="32">
        <f>SUM(J40:J40)</f>
        <v>0</v>
      </c>
      <c r="K39" s="32">
        <f>SUM(K40:K40)</f>
        <v>0</v>
      </c>
      <c r="L39" s="32">
        <f>SUM(L40:L40)</f>
        <v>0</v>
      </c>
      <c r="M39" s="32">
        <f>SUM(M40:M40)</f>
        <v>0</v>
      </c>
      <c r="N39" s="32">
        <f>SUM(N40:N40)</f>
        <v>0</v>
      </c>
      <c r="O39" s="32">
        <f t="shared" si="5"/>
        <v>65340</v>
      </c>
      <c r="P39" s="45">
        <f>(O39/P$43)</f>
        <v>94.833091436865018</v>
      </c>
      <c r="Q39" s="9"/>
    </row>
    <row r="40" spans="1:120" ht="15.75" thickBot="1">
      <c r="A40" s="12"/>
      <c r="B40" s="25">
        <v>381</v>
      </c>
      <c r="C40" s="20" t="s">
        <v>47</v>
      </c>
      <c r="D40" s="46">
        <v>0</v>
      </c>
      <c r="E40" s="46">
        <v>65340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5"/>
        <v>65340</v>
      </c>
      <c r="P40" s="47">
        <f>(O40/P$43)</f>
        <v>94.833091436865018</v>
      </c>
      <c r="Q40" s="9"/>
    </row>
    <row r="41" spans="1:120" ht="16.5" thickBot="1">
      <c r="A41" s="14" t="s">
        <v>38</v>
      </c>
      <c r="B41" s="23"/>
      <c r="C41" s="22"/>
      <c r="D41" s="15">
        <f>SUM(D5,D13,D17,D25,D31,D34,D39)</f>
        <v>2167875</v>
      </c>
      <c r="E41" s="15">
        <f>SUM(E5,E13,E17,E25,E31,E34,E39)</f>
        <v>850408</v>
      </c>
      <c r="F41" s="15">
        <f>SUM(F5,F13,F17,F25,F31,F34,F39)</f>
        <v>0</v>
      </c>
      <c r="G41" s="15">
        <f>SUM(G5,G13,G17,G25,G31,G34,G39)</f>
        <v>0</v>
      </c>
      <c r="H41" s="15">
        <f>SUM(H5,H13,H17,H25,H31,H34,H39)</f>
        <v>0</v>
      </c>
      <c r="I41" s="15">
        <f>SUM(I5,I13,I17,I25,I31,I34,I39)</f>
        <v>0</v>
      </c>
      <c r="J41" s="15">
        <f>SUM(J5,J13,J17,J25,J31,J34,J39)</f>
        <v>0</v>
      </c>
      <c r="K41" s="15">
        <f>SUM(K5,K13,K17,K25,K31,K34,K39)</f>
        <v>0</v>
      </c>
      <c r="L41" s="15">
        <f>SUM(L5,L13,L17,L25,L31,L34,L39)</f>
        <v>0</v>
      </c>
      <c r="M41" s="15">
        <f>SUM(M5,M13,M17,M25,M31,M34,M39)</f>
        <v>0</v>
      </c>
      <c r="N41" s="15">
        <f>SUM(N5,N13,N17,N25,N31,N34,N39)</f>
        <v>0</v>
      </c>
      <c r="O41" s="15">
        <f>SUM(D41:N41)</f>
        <v>3018283</v>
      </c>
      <c r="P41" s="38">
        <f>(O41/P$43)</f>
        <v>4380.6719883889691</v>
      </c>
      <c r="Q41" s="6"/>
      <c r="R41" s="2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</row>
    <row r="42" spans="1:120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9"/>
    </row>
    <row r="43" spans="1:120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8" t="s">
        <v>122</v>
      </c>
      <c r="N43" s="48"/>
      <c r="O43" s="48"/>
      <c r="P43" s="43">
        <v>689</v>
      </c>
    </row>
    <row r="44" spans="1:120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1"/>
    </row>
    <row r="45" spans="1:120" ht="15.75" customHeight="1" thickBot="1">
      <c r="A45" s="52" t="s">
        <v>62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4"/>
    </row>
  </sheetData>
  <mergeCells count="10">
    <mergeCell ref="M43:O43"/>
    <mergeCell ref="A44:P44"/>
    <mergeCell ref="A45:P4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645379</v>
      </c>
      <c r="E5" s="27">
        <f t="shared" si="0"/>
        <v>434805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41" si="1">SUM(D5:M5)</f>
        <v>1080184</v>
      </c>
      <c r="O5" s="33">
        <f t="shared" ref="O5:O41" si="2">(N5/O$43)</f>
        <v>1527.8415841584158</v>
      </c>
      <c r="P5" s="6"/>
    </row>
    <row r="6" spans="1:133">
      <c r="A6" s="12"/>
      <c r="B6" s="25">
        <v>311</v>
      </c>
      <c r="C6" s="20" t="s">
        <v>2</v>
      </c>
      <c r="D6" s="46">
        <v>566953</v>
      </c>
      <c r="E6" s="46">
        <v>434805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1001758</v>
      </c>
      <c r="O6" s="47">
        <f t="shared" si="2"/>
        <v>1416.9137199434228</v>
      </c>
      <c r="P6" s="9"/>
    </row>
    <row r="7" spans="1:133">
      <c r="A7" s="12"/>
      <c r="B7" s="25">
        <v>312.41000000000003</v>
      </c>
      <c r="C7" s="20" t="s">
        <v>10</v>
      </c>
      <c r="D7" s="46">
        <v>11521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11521</v>
      </c>
      <c r="O7" s="47">
        <f t="shared" si="2"/>
        <v>16.295615275813297</v>
      </c>
      <c r="P7" s="9"/>
    </row>
    <row r="8" spans="1:133">
      <c r="A8" s="12"/>
      <c r="B8" s="25">
        <v>312.60000000000002</v>
      </c>
      <c r="C8" s="20" t="s">
        <v>11</v>
      </c>
      <c r="D8" s="46">
        <v>48169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48169</v>
      </c>
      <c r="O8" s="47">
        <f t="shared" si="2"/>
        <v>68.131541725601139</v>
      </c>
      <c r="P8" s="9"/>
    </row>
    <row r="9" spans="1:133">
      <c r="A9" s="12"/>
      <c r="B9" s="25">
        <v>315</v>
      </c>
      <c r="C9" s="20" t="s">
        <v>71</v>
      </c>
      <c r="D9" s="46">
        <v>12479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12479</v>
      </c>
      <c r="O9" s="47">
        <f t="shared" si="2"/>
        <v>17.650636492220652</v>
      </c>
      <c r="P9" s="9"/>
    </row>
    <row r="10" spans="1:133">
      <c r="A10" s="12"/>
      <c r="B10" s="25">
        <v>316</v>
      </c>
      <c r="C10" s="20" t="s">
        <v>72</v>
      </c>
      <c r="D10" s="46">
        <v>6257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6257</v>
      </c>
      <c r="O10" s="47">
        <f t="shared" si="2"/>
        <v>8.8500707213578504</v>
      </c>
      <c r="P10" s="9"/>
    </row>
    <row r="11" spans="1:133" ht="15.75">
      <c r="A11" s="29" t="s">
        <v>16</v>
      </c>
      <c r="B11" s="30"/>
      <c r="C11" s="31"/>
      <c r="D11" s="32">
        <f t="shared" ref="D11:M11" si="3">SUM(D12:D14)</f>
        <v>74359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74359</v>
      </c>
      <c r="O11" s="45">
        <f t="shared" si="2"/>
        <v>105.17538896746818</v>
      </c>
      <c r="P11" s="10"/>
    </row>
    <row r="12" spans="1:133">
      <c r="A12" s="12"/>
      <c r="B12" s="25">
        <v>322</v>
      </c>
      <c r="C12" s="20" t="s">
        <v>0</v>
      </c>
      <c r="D12" s="46">
        <v>18970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18970</v>
      </c>
      <c r="O12" s="47">
        <f t="shared" si="2"/>
        <v>26.831683168316832</v>
      </c>
      <c r="P12" s="9"/>
    </row>
    <row r="13" spans="1:133">
      <c r="A13" s="12"/>
      <c r="B13" s="25">
        <v>323.10000000000002</v>
      </c>
      <c r="C13" s="20" t="s">
        <v>17</v>
      </c>
      <c r="D13" s="46">
        <v>47533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47533</v>
      </c>
      <c r="O13" s="47">
        <f t="shared" si="2"/>
        <v>67.231966053748238</v>
      </c>
      <c r="P13" s="9"/>
    </row>
    <row r="14" spans="1:133">
      <c r="A14" s="12"/>
      <c r="B14" s="25">
        <v>329</v>
      </c>
      <c r="C14" s="20" t="s">
        <v>18</v>
      </c>
      <c r="D14" s="46">
        <v>7856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7856</v>
      </c>
      <c r="O14" s="47">
        <f t="shared" si="2"/>
        <v>11.111739745403112</v>
      </c>
      <c r="P14" s="9"/>
    </row>
    <row r="15" spans="1:133" ht="15.75">
      <c r="A15" s="29" t="s">
        <v>20</v>
      </c>
      <c r="B15" s="30"/>
      <c r="C15" s="31"/>
      <c r="D15" s="32">
        <f t="shared" ref="D15:M15" si="4">SUM(D16:D24)</f>
        <v>439806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439806</v>
      </c>
      <c r="O15" s="45">
        <f t="shared" si="2"/>
        <v>622.07355021216404</v>
      </c>
      <c r="P15" s="10"/>
    </row>
    <row r="16" spans="1:133">
      <c r="A16" s="12"/>
      <c r="B16" s="25">
        <v>331.2</v>
      </c>
      <c r="C16" s="20" t="s">
        <v>19</v>
      </c>
      <c r="D16" s="46">
        <v>70067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70067</v>
      </c>
      <c r="O16" s="47">
        <f t="shared" si="2"/>
        <v>99.104667609618105</v>
      </c>
      <c r="P16" s="9"/>
    </row>
    <row r="17" spans="1:16">
      <c r="A17" s="12"/>
      <c r="B17" s="25">
        <v>331.5</v>
      </c>
      <c r="C17" s="20" t="s">
        <v>65</v>
      </c>
      <c r="D17" s="46">
        <v>20538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20538</v>
      </c>
      <c r="O17" s="47">
        <f t="shared" si="2"/>
        <v>29.049504950495049</v>
      </c>
      <c r="P17" s="9"/>
    </row>
    <row r="18" spans="1:16">
      <c r="A18" s="12"/>
      <c r="B18" s="25">
        <v>331.7</v>
      </c>
      <c r="C18" s="20" t="s">
        <v>21</v>
      </c>
      <c r="D18" s="46">
        <v>273700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273700</v>
      </c>
      <c r="O18" s="47">
        <f t="shared" si="2"/>
        <v>387.12871287128712</v>
      </c>
      <c r="P18" s="9"/>
    </row>
    <row r="19" spans="1:16">
      <c r="A19" s="12"/>
      <c r="B19" s="25">
        <v>334.2</v>
      </c>
      <c r="C19" s="20" t="s">
        <v>73</v>
      </c>
      <c r="D19" s="46">
        <v>20305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20305</v>
      </c>
      <c r="O19" s="47">
        <f t="shared" si="2"/>
        <v>28.719943422913719</v>
      </c>
      <c r="P19" s="9"/>
    </row>
    <row r="20" spans="1:16">
      <c r="A20" s="12"/>
      <c r="B20" s="25">
        <v>335.12</v>
      </c>
      <c r="C20" s="20" t="s">
        <v>74</v>
      </c>
      <c r="D20" s="46">
        <v>25951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25951</v>
      </c>
      <c r="O20" s="47">
        <f t="shared" si="2"/>
        <v>36.705799151343705</v>
      </c>
      <c r="P20" s="9"/>
    </row>
    <row r="21" spans="1:16">
      <c r="A21" s="12"/>
      <c r="B21" s="25">
        <v>335.14</v>
      </c>
      <c r="C21" s="20" t="s">
        <v>75</v>
      </c>
      <c r="D21" s="46">
        <v>206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206</v>
      </c>
      <c r="O21" s="47">
        <f t="shared" si="2"/>
        <v>0.29137199434229138</v>
      </c>
      <c r="P21" s="9"/>
    </row>
    <row r="22" spans="1:16">
      <c r="A22" s="12"/>
      <c r="B22" s="25">
        <v>335.15</v>
      </c>
      <c r="C22" s="20" t="s">
        <v>76</v>
      </c>
      <c r="D22" s="46">
        <v>2996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2996</v>
      </c>
      <c r="O22" s="47">
        <f t="shared" si="2"/>
        <v>4.2376237623762378</v>
      </c>
      <c r="P22" s="9"/>
    </row>
    <row r="23" spans="1:16">
      <c r="A23" s="12"/>
      <c r="B23" s="25">
        <v>335.18</v>
      </c>
      <c r="C23" s="20" t="s">
        <v>77</v>
      </c>
      <c r="D23" s="46">
        <v>24183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24183</v>
      </c>
      <c r="O23" s="47">
        <f t="shared" si="2"/>
        <v>34.205091937765204</v>
      </c>
      <c r="P23" s="9"/>
    </row>
    <row r="24" spans="1:16">
      <c r="A24" s="12"/>
      <c r="B24" s="25">
        <v>339</v>
      </c>
      <c r="C24" s="20" t="s">
        <v>26</v>
      </c>
      <c r="D24" s="46">
        <v>1860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1860</v>
      </c>
      <c r="O24" s="47">
        <f t="shared" si="2"/>
        <v>2.6308345120226306</v>
      </c>
      <c r="P24" s="9"/>
    </row>
    <row r="25" spans="1:16" ht="15.75">
      <c r="A25" s="29" t="s">
        <v>31</v>
      </c>
      <c r="B25" s="30"/>
      <c r="C25" s="31"/>
      <c r="D25" s="32">
        <f t="shared" ref="D25:M25" si="5">SUM(D26:D30)</f>
        <v>402922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1"/>
        <v>402922</v>
      </c>
      <c r="O25" s="45">
        <f t="shared" si="2"/>
        <v>569.90381895332393</v>
      </c>
      <c r="P25" s="10"/>
    </row>
    <row r="26" spans="1:16">
      <c r="A26" s="12"/>
      <c r="B26" s="25">
        <v>341.9</v>
      </c>
      <c r="C26" s="20" t="s">
        <v>78</v>
      </c>
      <c r="D26" s="46">
        <v>1581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1581</v>
      </c>
      <c r="O26" s="47">
        <f t="shared" si="2"/>
        <v>2.236209335219236</v>
      </c>
      <c r="P26" s="9"/>
    </row>
    <row r="27" spans="1:16">
      <c r="A27" s="12"/>
      <c r="B27" s="25">
        <v>342.2</v>
      </c>
      <c r="C27" s="20" t="s">
        <v>66</v>
      </c>
      <c r="D27" s="46">
        <v>64539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64539</v>
      </c>
      <c r="O27" s="47">
        <f t="shared" si="2"/>
        <v>91.285714285714292</v>
      </c>
      <c r="P27" s="9"/>
    </row>
    <row r="28" spans="1:16">
      <c r="A28" s="12"/>
      <c r="B28" s="25">
        <v>343.4</v>
      </c>
      <c r="C28" s="20" t="s">
        <v>35</v>
      </c>
      <c r="D28" s="46">
        <v>241662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241662</v>
      </c>
      <c r="O28" s="47">
        <f t="shared" si="2"/>
        <v>341.81329561527582</v>
      </c>
      <c r="P28" s="9"/>
    </row>
    <row r="29" spans="1:16">
      <c r="A29" s="12"/>
      <c r="B29" s="25">
        <v>343.7</v>
      </c>
      <c r="C29" s="20" t="s">
        <v>36</v>
      </c>
      <c r="D29" s="46">
        <v>92955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92955</v>
      </c>
      <c r="O29" s="47">
        <f t="shared" si="2"/>
        <v>131.47807637906647</v>
      </c>
      <c r="P29" s="9"/>
    </row>
    <row r="30" spans="1:16">
      <c r="A30" s="12"/>
      <c r="B30" s="25">
        <v>343.8</v>
      </c>
      <c r="C30" s="20" t="s">
        <v>37</v>
      </c>
      <c r="D30" s="46">
        <v>2185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2185</v>
      </c>
      <c r="O30" s="47">
        <f t="shared" si="2"/>
        <v>3.0905233380480905</v>
      </c>
      <c r="P30" s="9"/>
    </row>
    <row r="31" spans="1:16" ht="15.75">
      <c r="A31" s="29" t="s">
        <v>32</v>
      </c>
      <c r="B31" s="30"/>
      <c r="C31" s="31"/>
      <c r="D31" s="32">
        <f t="shared" ref="D31:M31" si="6">SUM(D32:D32)</f>
        <v>9383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0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1"/>
        <v>9383</v>
      </c>
      <c r="O31" s="45">
        <f t="shared" si="2"/>
        <v>13.271570014144272</v>
      </c>
      <c r="P31" s="10"/>
    </row>
    <row r="32" spans="1:16">
      <c r="A32" s="13"/>
      <c r="B32" s="39">
        <v>354</v>
      </c>
      <c r="C32" s="21" t="s">
        <v>41</v>
      </c>
      <c r="D32" s="46">
        <v>9383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9383</v>
      </c>
      <c r="O32" s="47">
        <f t="shared" si="2"/>
        <v>13.271570014144272</v>
      </c>
      <c r="P32" s="9"/>
    </row>
    <row r="33" spans="1:119" ht="15.75">
      <c r="A33" s="29" t="s">
        <v>3</v>
      </c>
      <c r="B33" s="30"/>
      <c r="C33" s="31"/>
      <c r="D33" s="32">
        <f t="shared" ref="D33:M33" si="7">SUM(D34:D37)</f>
        <v>41081</v>
      </c>
      <c r="E33" s="32">
        <f t="shared" si="7"/>
        <v>1389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1"/>
        <v>42470</v>
      </c>
      <c r="O33" s="45">
        <f t="shared" si="2"/>
        <v>60.070721357850069</v>
      </c>
      <c r="P33" s="10"/>
    </row>
    <row r="34" spans="1:119">
      <c r="A34" s="12"/>
      <c r="B34" s="25">
        <v>361.1</v>
      </c>
      <c r="C34" s="20" t="s">
        <v>42</v>
      </c>
      <c r="D34" s="46">
        <v>477</v>
      </c>
      <c r="E34" s="46">
        <v>1389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1866</v>
      </c>
      <c r="O34" s="47">
        <f t="shared" si="2"/>
        <v>2.6393210749646392</v>
      </c>
      <c r="P34" s="9"/>
    </row>
    <row r="35" spans="1:119">
      <c r="A35" s="12"/>
      <c r="B35" s="25">
        <v>362</v>
      </c>
      <c r="C35" s="20" t="s">
        <v>43</v>
      </c>
      <c r="D35" s="46">
        <v>6695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6695</v>
      </c>
      <c r="O35" s="47">
        <f t="shared" si="2"/>
        <v>9.4695898161244703</v>
      </c>
      <c r="P35" s="9"/>
    </row>
    <row r="36" spans="1:119">
      <c r="A36" s="12"/>
      <c r="B36" s="25">
        <v>366</v>
      </c>
      <c r="C36" s="20" t="s">
        <v>45</v>
      </c>
      <c r="D36" s="46">
        <v>22544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22544</v>
      </c>
      <c r="O36" s="47">
        <f t="shared" si="2"/>
        <v>31.886845827439888</v>
      </c>
      <c r="P36" s="9"/>
    </row>
    <row r="37" spans="1:119">
      <c r="A37" s="12"/>
      <c r="B37" s="25">
        <v>369.9</v>
      </c>
      <c r="C37" s="20" t="s">
        <v>46</v>
      </c>
      <c r="D37" s="46">
        <v>11365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11365</v>
      </c>
      <c r="O37" s="47">
        <f t="shared" si="2"/>
        <v>16.074964639321074</v>
      </c>
      <c r="P37" s="9"/>
    </row>
    <row r="38" spans="1:119" ht="15.75">
      <c r="A38" s="29" t="s">
        <v>33</v>
      </c>
      <c r="B38" s="30"/>
      <c r="C38" s="31"/>
      <c r="D38" s="32">
        <f t="shared" ref="D38:M38" si="8">SUM(D39:D40)</f>
        <v>105937</v>
      </c>
      <c r="E38" s="32">
        <f t="shared" si="8"/>
        <v>38569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1"/>
        <v>144506</v>
      </c>
      <c r="O38" s="45">
        <f t="shared" si="2"/>
        <v>204.39321074964639</v>
      </c>
      <c r="P38" s="9"/>
    </row>
    <row r="39" spans="1:119">
      <c r="A39" s="12"/>
      <c r="B39" s="25">
        <v>381</v>
      </c>
      <c r="C39" s="20" t="s">
        <v>47</v>
      </c>
      <c r="D39" s="46">
        <v>0</v>
      </c>
      <c r="E39" s="46">
        <v>38569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"/>
        <v>38569</v>
      </c>
      <c r="O39" s="47">
        <f t="shared" si="2"/>
        <v>54.553041018387553</v>
      </c>
      <c r="P39" s="9"/>
    </row>
    <row r="40" spans="1:119" ht="15.75" thickBot="1">
      <c r="A40" s="12"/>
      <c r="B40" s="25">
        <v>384</v>
      </c>
      <c r="C40" s="20" t="s">
        <v>48</v>
      </c>
      <c r="D40" s="46">
        <v>105937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"/>
        <v>105937</v>
      </c>
      <c r="O40" s="47">
        <f t="shared" si="2"/>
        <v>149.84016973125884</v>
      </c>
      <c r="P40" s="9"/>
    </row>
    <row r="41" spans="1:119" ht="16.5" thickBot="1">
      <c r="A41" s="14" t="s">
        <v>38</v>
      </c>
      <c r="B41" s="23"/>
      <c r="C41" s="22"/>
      <c r="D41" s="15">
        <f t="shared" ref="D41:M41" si="9">SUM(D5,D11,D15,D25,D31,D33,D38)</f>
        <v>1718867</v>
      </c>
      <c r="E41" s="15">
        <f t="shared" si="9"/>
        <v>474763</v>
      </c>
      <c r="F41" s="15">
        <f t="shared" si="9"/>
        <v>0</v>
      </c>
      <c r="G41" s="15">
        <f t="shared" si="9"/>
        <v>0</v>
      </c>
      <c r="H41" s="15">
        <f t="shared" si="9"/>
        <v>0</v>
      </c>
      <c r="I41" s="15">
        <f t="shared" si="9"/>
        <v>0</v>
      </c>
      <c r="J41" s="15">
        <f t="shared" si="9"/>
        <v>0</v>
      </c>
      <c r="K41" s="15">
        <f t="shared" si="9"/>
        <v>0</v>
      </c>
      <c r="L41" s="15">
        <f t="shared" si="9"/>
        <v>0</v>
      </c>
      <c r="M41" s="15">
        <f t="shared" si="9"/>
        <v>0</v>
      </c>
      <c r="N41" s="15">
        <f t="shared" si="1"/>
        <v>2193630</v>
      </c>
      <c r="O41" s="38">
        <f t="shared" si="2"/>
        <v>3102.7298444130129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79</v>
      </c>
      <c r="M43" s="48"/>
      <c r="N43" s="48"/>
      <c r="O43" s="43">
        <v>707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62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603290</v>
      </c>
      <c r="E5" s="27">
        <f t="shared" si="0"/>
        <v>527298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42" si="1">SUM(D5:M5)</f>
        <v>1130588</v>
      </c>
      <c r="O5" s="33">
        <f t="shared" ref="O5:O42" si="2">(N5/O$44)</f>
        <v>1587.9044943820224</v>
      </c>
      <c r="P5" s="6"/>
    </row>
    <row r="6" spans="1:133">
      <c r="A6" s="12"/>
      <c r="B6" s="25">
        <v>311</v>
      </c>
      <c r="C6" s="20" t="s">
        <v>2</v>
      </c>
      <c r="D6" s="46">
        <v>526608</v>
      </c>
      <c r="E6" s="46">
        <v>527298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1053906</v>
      </c>
      <c r="O6" s="47">
        <f t="shared" si="2"/>
        <v>1480.2050561797753</v>
      </c>
      <c r="P6" s="9"/>
    </row>
    <row r="7" spans="1:133">
      <c r="A7" s="12"/>
      <c r="B7" s="25">
        <v>312.41000000000003</v>
      </c>
      <c r="C7" s="20" t="s">
        <v>10</v>
      </c>
      <c r="D7" s="46">
        <v>12383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12383</v>
      </c>
      <c r="O7" s="47">
        <f t="shared" si="2"/>
        <v>17.391853932584269</v>
      </c>
      <c r="P7" s="9"/>
    </row>
    <row r="8" spans="1:133">
      <c r="A8" s="12"/>
      <c r="B8" s="25">
        <v>312.60000000000002</v>
      </c>
      <c r="C8" s="20" t="s">
        <v>11</v>
      </c>
      <c r="D8" s="46">
        <v>45900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45900</v>
      </c>
      <c r="O8" s="47">
        <f t="shared" si="2"/>
        <v>64.466292134831463</v>
      </c>
      <c r="P8" s="9"/>
    </row>
    <row r="9" spans="1:133">
      <c r="A9" s="12"/>
      <c r="B9" s="25">
        <v>315</v>
      </c>
      <c r="C9" s="20" t="s">
        <v>14</v>
      </c>
      <c r="D9" s="46">
        <v>12033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12033</v>
      </c>
      <c r="O9" s="47">
        <f t="shared" si="2"/>
        <v>16.900280898876403</v>
      </c>
      <c r="P9" s="9"/>
    </row>
    <row r="10" spans="1:133">
      <c r="A10" s="12"/>
      <c r="B10" s="25">
        <v>316</v>
      </c>
      <c r="C10" s="20" t="s">
        <v>15</v>
      </c>
      <c r="D10" s="46">
        <v>6366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6366</v>
      </c>
      <c r="O10" s="47">
        <f t="shared" si="2"/>
        <v>8.941011235955056</v>
      </c>
      <c r="P10" s="9"/>
    </row>
    <row r="11" spans="1:133" ht="15.75">
      <c r="A11" s="29" t="s">
        <v>16</v>
      </c>
      <c r="B11" s="30"/>
      <c r="C11" s="31"/>
      <c r="D11" s="32">
        <f t="shared" ref="D11:M11" si="3">SUM(D12:D14)</f>
        <v>69758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69758</v>
      </c>
      <c r="O11" s="45">
        <f t="shared" si="2"/>
        <v>97.974719101123597</v>
      </c>
      <c r="P11" s="10"/>
    </row>
    <row r="12" spans="1:133">
      <c r="A12" s="12"/>
      <c r="B12" s="25">
        <v>322</v>
      </c>
      <c r="C12" s="20" t="s">
        <v>0</v>
      </c>
      <c r="D12" s="46">
        <v>16629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16629</v>
      </c>
      <c r="O12" s="47">
        <f t="shared" si="2"/>
        <v>23.355337078651687</v>
      </c>
      <c r="P12" s="9"/>
    </row>
    <row r="13" spans="1:133">
      <c r="A13" s="12"/>
      <c r="B13" s="25">
        <v>323.10000000000002</v>
      </c>
      <c r="C13" s="20" t="s">
        <v>17</v>
      </c>
      <c r="D13" s="46">
        <v>48574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48574</v>
      </c>
      <c r="O13" s="47">
        <f t="shared" si="2"/>
        <v>68.221910112359552</v>
      </c>
      <c r="P13" s="9"/>
    </row>
    <row r="14" spans="1:133">
      <c r="A14" s="12"/>
      <c r="B14" s="25">
        <v>329</v>
      </c>
      <c r="C14" s="20" t="s">
        <v>18</v>
      </c>
      <c r="D14" s="46">
        <v>4555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4555</v>
      </c>
      <c r="O14" s="47">
        <f t="shared" si="2"/>
        <v>6.3974719101123592</v>
      </c>
      <c r="P14" s="9"/>
    </row>
    <row r="15" spans="1:133" ht="15.75">
      <c r="A15" s="29" t="s">
        <v>20</v>
      </c>
      <c r="B15" s="30"/>
      <c r="C15" s="31"/>
      <c r="D15" s="32">
        <f t="shared" ref="D15:M15" si="4">SUM(D16:D24)</f>
        <v>129297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129297</v>
      </c>
      <c r="O15" s="45">
        <f t="shared" si="2"/>
        <v>181.59691011235955</v>
      </c>
      <c r="P15" s="10"/>
    </row>
    <row r="16" spans="1:133">
      <c r="A16" s="12"/>
      <c r="B16" s="25">
        <v>331.35</v>
      </c>
      <c r="C16" s="20" t="s">
        <v>64</v>
      </c>
      <c r="D16" s="46">
        <v>38420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38420</v>
      </c>
      <c r="O16" s="47">
        <f t="shared" si="2"/>
        <v>53.960674157303373</v>
      </c>
      <c r="P16" s="9"/>
    </row>
    <row r="17" spans="1:16">
      <c r="A17" s="12"/>
      <c r="B17" s="25">
        <v>331.5</v>
      </c>
      <c r="C17" s="20" t="s">
        <v>65</v>
      </c>
      <c r="D17" s="46">
        <v>25029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25029</v>
      </c>
      <c r="O17" s="47">
        <f t="shared" si="2"/>
        <v>35.153089887640448</v>
      </c>
      <c r="P17" s="9"/>
    </row>
    <row r="18" spans="1:16">
      <c r="A18" s="12"/>
      <c r="B18" s="25">
        <v>334.7</v>
      </c>
      <c r="C18" s="20" t="s">
        <v>58</v>
      </c>
      <c r="D18" s="46">
        <v>10700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10700</v>
      </c>
      <c r="O18" s="47">
        <f t="shared" si="2"/>
        <v>15.02808988764045</v>
      </c>
      <c r="P18" s="9"/>
    </row>
    <row r="19" spans="1:16">
      <c r="A19" s="12"/>
      <c r="B19" s="25">
        <v>335.12</v>
      </c>
      <c r="C19" s="20" t="s">
        <v>22</v>
      </c>
      <c r="D19" s="46">
        <v>26268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26268</v>
      </c>
      <c r="O19" s="47">
        <f t="shared" si="2"/>
        <v>36.893258426966291</v>
      </c>
      <c r="P19" s="9"/>
    </row>
    <row r="20" spans="1:16">
      <c r="A20" s="12"/>
      <c r="B20" s="25">
        <v>335.14</v>
      </c>
      <c r="C20" s="20" t="s">
        <v>23</v>
      </c>
      <c r="D20" s="46">
        <v>159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159</v>
      </c>
      <c r="O20" s="47">
        <f t="shared" si="2"/>
        <v>0.22331460674157302</v>
      </c>
      <c r="P20" s="9"/>
    </row>
    <row r="21" spans="1:16">
      <c r="A21" s="12"/>
      <c r="B21" s="25">
        <v>335.15</v>
      </c>
      <c r="C21" s="20" t="s">
        <v>24</v>
      </c>
      <c r="D21" s="46">
        <v>2780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2780</v>
      </c>
      <c r="O21" s="47">
        <f t="shared" si="2"/>
        <v>3.904494382022472</v>
      </c>
      <c r="P21" s="9"/>
    </row>
    <row r="22" spans="1:16">
      <c r="A22" s="12"/>
      <c r="B22" s="25">
        <v>335.18</v>
      </c>
      <c r="C22" s="20" t="s">
        <v>25</v>
      </c>
      <c r="D22" s="46">
        <v>23258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23258</v>
      </c>
      <c r="O22" s="47">
        <f t="shared" si="2"/>
        <v>32.665730337078649</v>
      </c>
      <c r="P22" s="9"/>
    </row>
    <row r="23" spans="1:16">
      <c r="A23" s="12"/>
      <c r="B23" s="25">
        <v>337.2</v>
      </c>
      <c r="C23" s="20" t="s">
        <v>59</v>
      </c>
      <c r="D23" s="46">
        <v>1000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1000</v>
      </c>
      <c r="O23" s="47">
        <f t="shared" si="2"/>
        <v>1.404494382022472</v>
      </c>
      <c r="P23" s="9"/>
    </row>
    <row r="24" spans="1:16">
      <c r="A24" s="12"/>
      <c r="B24" s="25">
        <v>339</v>
      </c>
      <c r="C24" s="20" t="s">
        <v>26</v>
      </c>
      <c r="D24" s="46">
        <v>1683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1683</v>
      </c>
      <c r="O24" s="47">
        <f t="shared" si="2"/>
        <v>2.3637640449438204</v>
      </c>
      <c r="P24" s="9"/>
    </row>
    <row r="25" spans="1:16" ht="15.75">
      <c r="A25" s="29" t="s">
        <v>31</v>
      </c>
      <c r="B25" s="30"/>
      <c r="C25" s="31"/>
      <c r="D25" s="32">
        <f t="shared" ref="D25:M25" si="5">SUM(D26:D30)</f>
        <v>390982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1"/>
        <v>390982</v>
      </c>
      <c r="O25" s="45">
        <f t="shared" si="2"/>
        <v>549.13202247191009</v>
      </c>
      <c r="P25" s="10"/>
    </row>
    <row r="26" spans="1:16">
      <c r="A26" s="12"/>
      <c r="B26" s="25">
        <v>341.9</v>
      </c>
      <c r="C26" s="20" t="s">
        <v>34</v>
      </c>
      <c r="D26" s="46">
        <v>350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350</v>
      </c>
      <c r="O26" s="47">
        <f t="shared" si="2"/>
        <v>0.49157303370786515</v>
      </c>
      <c r="P26" s="9"/>
    </row>
    <row r="27" spans="1:16">
      <c r="A27" s="12"/>
      <c r="B27" s="25">
        <v>342.2</v>
      </c>
      <c r="C27" s="20" t="s">
        <v>66</v>
      </c>
      <c r="D27" s="46">
        <v>64539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64539</v>
      </c>
      <c r="O27" s="47">
        <f t="shared" si="2"/>
        <v>90.644662921348313</v>
      </c>
      <c r="P27" s="9"/>
    </row>
    <row r="28" spans="1:16">
      <c r="A28" s="12"/>
      <c r="B28" s="25">
        <v>343.4</v>
      </c>
      <c r="C28" s="20" t="s">
        <v>35</v>
      </c>
      <c r="D28" s="46">
        <v>228850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228850</v>
      </c>
      <c r="O28" s="47">
        <f t="shared" si="2"/>
        <v>321.41853932584269</v>
      </c>
      <c r="P28" s="9"/>
    </row>
    <row r="29" spans="1:16">
      <c r="A29" s="12"/>
      <c r="B29" s="25">
        <v>343.7</v>
      </c>
      <c r="C29" s="20" t="s">
        <v>36</v>
      </c>
      <c r="D29" s="46">
        <v>91848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91848</v>
      </c>
      <c r="O29" s="47">
        <f t="shared" si="2"/>
        <v>129</v>
      </c>
      <c r="P29" s="9"/>
    </row>
    <row r="30" spans="1:16">
      <c r="A30" s="12"/>
      <c r="B30" s="25">
        <v>343.8</v>
      </c>
      <c r="C30" s="20" t="s">
        <v>37</v>
      </c>
      <c r="D30" s="46">
        <v>5395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5395</v>
      </c>
      <c r="O30" s="47">
        <f t="shared" si="2"/>
        <v>7.577247191011236</v>
      </c>
      <c r="P30" s="9"/>
    </row>
    <row r="31" spans="1:16" ht="15.75">
      <c r="A31" s="29" t="s">
        <v>32</v>
      </c>
      <c r="B31" s="30"/>
      <c r="C31" s="31"/>
      <c r="D31" s="32">
        <f t="shared" ref="D31:M31" si="6">SUM(D32:D33)</f>
        <v>9054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0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1"/>
        <v>9054</v>
      </c>
      <c r="O31" s="45">
        <f t="shared" si="2"/>
        <v>12.716292134831461</v>
      </c>
      <c r="P31" s="10"/>
    </row>
    <row r="32" spans="1:16">
      <c r="A32" s="13"/>
      <c r="B32" s="39">
        <v>351.1</v>
      </c>
      <c r="C32" s="21" t="s">
        <v>40</v>
      </c>
      <c r="D32" s="46">
        <v>3539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3539</v>
      </c>
      <c r="O32" s="47">
        <f t="shared" si="2"/>
        <v>4.970505617977528</v>
      </c>
      <c r="P32" s="9"/>
    </row>
    <row r="33" spans="1:119">
      <c r="A33" s="13"/>
      <c r="B33" s="39">
        <v>354</v>
      </c>
      <c r="C33" s="21" t="s">
        <v>41</v>
      </c>
      <c r="D33" s="46">
        <v>5515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5515</v>
      </c>
      <c r="O33" s="47">
        <f t="shared" si="2"/>
        <v>7.7457865168539328</v>
      </c>
      <c r="P33" s="9"/>
    </row>
    <row r="34" spans="1:119" ht="15.75">
      <c r="A34" s="29" t="s">
        <v>3</v>
      </c>
      <c r="B34" s="30"/>
      <c r="C34" s="31"/>
      <c r="D34" s="32">
        <f t="shared" ref="D34:M34" si="7">SUM(D35:D39)</f>
        <v>31772</v>
      </c>
      <c r="E34" s="32">
        <f t="shared" si="7"/>
        <v>15149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1"/>
        <v>46921</v>
      </c>
      <c r="O34" s="45">
        <f t="shared" si="2"/>
        <v>65.900280898876403</v>
      </c>
      <c r="P34" s="10"/>
    </row>
    <row r="35" spans="1:119">
      <c r="A35" s="12"/>
      <c r="B35" s="25">
        <v>361.1</v>
      </c>
      <c r="C35" s="20" t="s">
        <v>42</v>
      </c>
      <c r="D35" s="46">
        <v>712</v>
      </c>
      <c r="E35" s="46">
        <v>15149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15861</v>
      </c>
      <c r="O35" s="47">
        <f t="shared" si="2"/>
        <v>22.276685393258425</v>
      </c>
      <c r="P35" s="9"/>
    </row>
    <row r="36" spans="1:119">
      <c r="A36" s="12"/>
      <c r="B36" s="25">
        <v>362</v>
      </c>
      <c r="C36" s="20" t="s">
        <v>43</v>
      </c>
      <c r="D36" s="46">
        <v>6610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6610</v>
      </c>
      <c r="O36" s="47">
        <f t="shared" si="2"/>
        <v>9.2837078651685392</v>
      </c>
      <c r="P36" s="9"/>
    </row>
    <row r="37" spans="1:119">
      <c r="A37" s="12"/>
      <c r="B37" s="25">
        <v>365</v>
      </c>
      <c r="C37" s="20" t="s">
        <v>44</v>
      </c>
      <c r="D37" s="46">
        <v>285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285</v>
      </c>
      <c r="O37" s="47">
        <f t="shared" si="2"/>
        <v>0.4002808988764045</v>
      </c>
      <c r="P37" s="9"/>
    </row>
    <row r="38" spans="1:119">
      <c r="A38" s="12"/>
      <c r="B38" s="25">
        <v>366</v>
      </c>
      <c r="C38" s="20" t="s">
        <v>45</v>
      </c>
      <c r="D38" s="46">
        <v>2017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2017</v>
      </c>
      <c r="O38" s="47">
        <f t="shared" si="2"/>
        <v>2.832865168539326</v>
      </c>
      <c r="P38" s="9"/>
    </row>
    <row r="39" spans="1:119">
      <c r="A39" s="12"/>
      <c r="B39" s="25">
        <v>369.9</v>
      </c>
      <c r="C39" s="20" t="s">
        <v>46</v>
      </c>
      <c r="D39" s="46">
        <v>22148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"/>
        <v>22148</v>
      </c>
      <c r="O39" s="47">
        <f t="shared" si="2"/>
        <v>31.106741573033709</v>
      </c>
      <c r="P39" s="9"/>
    </row>
    <row r="40" spans="1:119" ht="15.75">
      <c r="A40" s="29" t="s">
        <v>33</v>
      </c>
      <c r="B40" s="30"/>
      <c r="C40" s="31"/>
      <c r="D40" s="32">
        <f t="shared" ref="D40:M40" si="8">SUM(D41:D41)</f>
        <v>0</v>
      </c>
      <c r="E40" s="32">
        <f t="shared" si="8"/>
        <v>16253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0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si="1"/>
        <v>16253</v>
      </c>
      <c r="O40" s="45">
        <f t="shared" si="2"/>
        <v>22.827247191011235</v>
      </c>
      <c r="P40" s="9"/>
    </row>
    <row r="41" spans="1:119" ht="15.75" thickBot="1">
      <c r="A41" s="12"/>
      <c r="B41" s="25">
        <v>381</v>
      </c>
      <c r="C41" s="20" t="s">
        <v>47</v>
      </c>
      <c r="D41" s="46">
        <v>0</v>
      </c>
      <c r="E41" s="46">
        <v>16253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"/>
        <v>16253</v>
      </c>
      <c r="O41" s="47">
        <f t="shared" si="2"/>
        <v>22.827247191011235</v>
      </c>
      <c r="P41" s="9"/>
    </row>
    <row r="42" spans="1:119" ht="16.5" thickBot="1">
      <c r="A42" s="14" t="s">
        <v>38</v>
      </c>
      <c r="B42" s="23"/>
      <c r="C42" s="22"/>
      <c r="D42" s="15">
        <f t="shared" ref="D42:M42" si="9">SUM(D5,D11,D15,D25,D31,D34,D40)</f>
        <v>1234153</v>
      </c>
      <c r="E42" s="15">
        <f t="shared" si="9"/>
        <v>558700</v>
      </c>
      <c r="F42" s="15">
        <f t="shared" si="9"/>
        <v>0</v>
      </c>
      <c r="G42" s="15">
        <f t="shared" si="9"/>
        <v>0</v>
      </c>
      <c r="H42" s="15">
        <f t="shared" si="9"/>
        <v>0</v>
      </c>
      <c r="I42" s="15">
        <f t="shared" si="9"/>
        <v>0</v>
      </c>
      <c r="J42" s="15">
        <f t="shared" si="9"/>
        <v>0</v>
      </c>
      <c r="K42" s="15">
        <f t="shared" si="9"/>
        <v>0</v>
      </c>
      <c r="L42" s="15">
        <f t="shared" si="9"/>
        <v>0</v>
      </c>
      <c r="M42" s="15">
        <f t="shared" si="9"/>
        <v>0</v>
      </c>
      <c r="N42" s="15">
        <f t="shared" si="1"/>
        <v>1792853</v>
      </c>
      <c r="O42" s="38">
        <f t="shared" si="2"/>
        <v>2518.0519662921347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69</v>
      </c>
      <c r="M44" s="48"/>
      <c r="N44" s="48"/>
      <c r="O44" s="43">
        <v>712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62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619460</v>
      </c>
      <c r="E5" s="27">
        <f t="shared" si="0"/>
        <v>555484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43" si="1">SUM(D5:M5)</f>
        <v>1174944</v>
      </c>
      <c r="O5" s="33">
        <f t="shared" ref="O5:O43" si="2">(N5/O$45)</f>
        <v>1661.87270155587</v>
      </c>
      <c r="P5" s="6"/>
    </row>
    <row r="6" spans="1:133">
      <c r="A6" s="12"/>
      <c r="B6" s="25">
        <v>311</v>
      </c>
      <c r="C6" s="20" t="s">
        <v>2</v>
      </c>
      <c r="D6" s="46">
        <v>531730</v>
      </c>
      <c r="E6" s="46">
        <v>555484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1087214</v>
      </c>
      <c r="O6" s="47">
        <f t="shared" si="2"/>
        <v>1537.7850070721358</v>
      </c>
      <c r="P6" s="9"/>
    </row>
    <row r="7" spans="1:133">
      <c r="A7" s="12"/>
      <c r="B7" s="25">
        <v>312.41000000000003</v>
      </c>
      <c r="C7" s="20" t="s">
        <v>10</v>
      </c>
      <c r="D7" s="46">
        <v>12441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12441</v>
      </c>
      <c r="O7" s="47">
        <f t="shared" si="2"/>
        <v>17.596888260254598</v>
      </c>
      <c r="P7" s="9"/>
    </row>
    <row r="8" spans="1:133">
      <c r="A8" s="12"/>
      <c r="B8" s="25">
        <v>312.60000000000002</v>
      </c>
      <c r="C8" s="20" t="s">
        <v>11</v>
      </c>
      <c r="D8" s="46">
        <v>56464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56464</v>
      </c>
      <c r="O8" s="47">
        <f t="shared" si="2"/>
        <v>79.86421499292787</v>
      </c>
      <c r="P8" s="9"/>
    </row>
    <row r="9" spans="1:133">
      <c r="A9" s="12"/>
      <c r="B9" s="25">
        <v>315</v>
      </c>
      <c r="C9" s="20" t="s">
        <v>14</v>
      </c>
      <c r="D9" s="46">
        <v>12272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12272</v>
      </c>
      <c r="O9" s="47">
        <f t="shared" si="2"/>
        <v>17.357850070721359</v>
      </c>
      <c r="P9" s="9"/>
    </row>
    <row r="10" spans="1:133">
      <c r="A10" s="12"/>
      <c r="B10" s="25">
        <v>316</v>
      </c>
      <c r="C10" s="20" t="s">
        <v>15</v>
      </c>
      <c r="D10" s="46">
        <v>6553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6553</v>
      </c>
      <c r="O10" s="47">
        <f t="shared" si="2"/>
        <v>9.2687411598302685</v>
      </c>
      <c r="P10" s="9"/>
    </row>
    <row r="11" spans="1:133" ht="15.75">
      <c r="A11" s="29" t="s">
        <v>16</v>
      </c>
      <c r="B11" s="30"/>
      <c r="C11" s="31"/>
      <c r="D11" s="32">
        <f t="shared" ref="D11:M11" si="3">SUM(D12:D14)</f>
        <v>73571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73571</v>
      </c>
      <c r="O11" s="45">
        <f t="shared" si="2"/>
        <v>104.06082036775106</v>
      </c>
      <c r="P11" s="10"/>
    </row>
    <row r="12" spans="1:133">
      <c r="A12" s="12"/>
      <c r="B12" s="25">
        <v>322</v>
      </c>
      <c r="C12" s="20" t="s">
        <v>0</v>
      </c>
      <c r="D12" s="46">
        <v>20920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20920</v>
      </c>
      <c r="O12" s="47">
        <f t="shared" si="2"/>
        <v>29.589816124469589</v>
      </c>
      <c r="P12" s="9"/>
    </row>
    <row r="13" spans="1:133">
      <c r="A13" s="12"/>
      <c r="B13" s="25">
        <v>323.10000000000002</v>
      </c>
      <c r="C13" s="20" t="s">
        <v>17</v>
      </c>
      <c r="D13" s="46">
        <v>49661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49661</v>
      </c>
      <c r="O13" s="47">
        <f t="shared" si="2"/>
        <v>70.241867043847236</v>
      </c>
      <c r="P13" s="9"/>
    </row>
    <row r="14" spans="1:133">
      <c r="A14" s="12"/>
      <c r="B14" s="25">
        <v>329</v>
      </c>
      <c r="C14" s="20" t="s">
        <v>18</v>
      </c>
      <c r="D14" s="46">
        <v>2990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2990</v>
      </c>
      <c r="O14" s="47">
        <f t="shared" si="2"/>
        <v>4.2291371994342288</v>
      </c>
      <c r="P14" s="9"/>
    </row>
    <row r="15" spans="1:133" ht="15.75">
      <c r="A15" s="29" t="s">
        <v>20</v>
      </c>
      <c r="B15" s="30"/>
      <c r="C15" s="31"/>
      <c r="D15" s="32">
        <f t="shared" ref="D15:M15" si="4">SUM(D16:D25)</f>
        <v>780715</v>
      </c>
      <c r="E15" s="32">
        <f t="shared" si="4"/>
        <v>79036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859751</v>
      </c>
      <c r="O15" s="45">
        <f t="shared" si="2"/>
        <v>1216.055162659123</v>
      </c>
      <c r="P15" s="10"/>
    </row>
    <row r="16" spans="1:133">
      <c r="A16" s="12"/>
      <c r="B16" s="25">
        <v>331.35</v>
      </c>
      <c r="C16" s="20" t="s">
        <v>64</v>
      </c>
      <c r="D16" s="46">
        <v>561518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561518</v>
      </c>
      <c r="O16" s="47">
        <f t="shared" si="2"/>
        <v>794.22630834512017</v>
      </c>
      <c r="P16" s="9"/>
    </row>
    <row r="17" spans="1:16">
      <c r="A17" s="12"/>
      <c r="B17" s="25">
        <v>331.5</v>
      </c>
      <c r="C17" s="20" t="s">
        <v>65</v>
      </c>
      <c r="D17" s="46">
        <v>0</v>
      </c>
      <c r="E17" s="46">
        <v>79036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79036</v>
      </c>
      <c r="O17" s="47">
        <f t="shared" si="2"/>
        <v>111.79066478076379</v>
      </c>
      <c r="P17" s="9"/>
    </row>
    <row r="18" spans="1:16">
      <c r="A18" s="12"/>
      <c r="B18" s="25">
        <v>331.7</v>
      </c>
      <c r="C18" s="20" t="s">
        <v>21</v>
      </c>
      <c r="D18" s="46">
        <v>111494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111494</v>
      </c>
      <c r="O18" s="47">
        <f t="shared" si="2"/>
        <v>157.7001414427157</v>
      </c>
      <c r="P18" s="9"/>
    </row>
    <row r="19" spans="1:16">
      <c r="A19" s="12"/>
      <c r="B19" s="25">
        <v>334.7</v>
      </c>
      <c r="C19" s="20" t="s">
        <v>58</v>
      </c>
      <c r="D19" s="46">
        <v>48830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48830</v>
      </c>
      <c r="O19" s="47">
        <f t="shared" si="2"/>
        <v>69.06647807637907</v>
      </c>
      <c r="P19" s="9"/>
    </row>
    <row r="20" spans="1:16">
      <c r="A20" s="12"/>
      <c r="B20" s="25">
        <v>335.12</v>
      </c>
      <c r="C20" s="20" t="s">
        <v>22</v>
      </c>
      <c r="D20" s="46">
        <v>26410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26410</v>
      </c>
      <c r="O20" s="47">
        <f t="shared" si="2"/>
        <v>37.355021216407359</v>
      </c>
      <c r="P20" s="9"/>
    </row>
    <row r="21" spans="1:16">
      <c r="A21" s="12"/>
      <c r="B21" s="25">
        <v>335.14</v>
      </c>
      <c r="C21" s="20" t="s">
        <v>23</v>
      </c>
      <c r="D21" s="46">
        <v>161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161</v>
      </c>
      <c r="O21" s="47">
        <f t="shared" si="2"/>
        <v>0.22772277227722773</v>
      </c>
      <c r="P21" s="9"/>
    </row>
    <row r="22" spans="1:16">
      <c r="A22" s="12"/>
      <c r="B22" s="25">
        <v>335.15</v>
      </c>
      <c r="C22" s="20" t="s">
        <v>24</v>
      </c>
      <c r="D22" s="46">
        <v>2644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2644</v>
      </c>
      <c r="O22" s="47">
        <f t="shared" si="2"/>
        <v>3.7397454031117396</v>
      </c>
      <c r="P22" s="9"/>
    </row>
    <row r="23" spans="1:16">
      <c r="A23" s="12"/>
      <c r="B23" s="25">
        <v>335.18</v>
      </c>
      <c r="C23" s="20" t="s">
        <v>25</v>
      </c>
      <c r="D23" s="46">
        <v>28574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28574</v>
      </c>
      <c r="O23" s="47">
        <f t="shared" si="2"/>
        <v>40.415841584158414</v>
      </c>
      <c r="P23" s="9"/>
    </row>
    <row r="24" spans="1:16">
      <c r="A24" s="12"/>
      <c r="B24" s="25">
        <v>337.2</v>
      </c>
      <c r="C24" s="20" t="s">
        <v>59</v>
      </c>
      <c r="D24" s="46">
        <v>360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360</v>
      </c>
      <c r="O24" s="47">
        <f t="shared" si="2"/>
        <v>0.50919377652050923</v>
      </c>
      <c r="P24" s="9"/>
    </row>
    <row r="25" spans="1:16">
      <c r="A25" s="12"/>
      <c r="B25" s="25">
        <v>339</v>
      </c>
      <c r="C25" s="20" t="s">
        <v>26</v>
      </c>
      <c r="D25" s="46">
        <v>724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724</v>
      </c>
      <c r="O25" s="47">
        <f t="shared" si="2"/>
        <v>1.0240452616690241</v>
      </c>
      <c r="P25" s="9"/>
    </row>
    <row r="26" spans="1:16" ht="15.75">
      <c r="A26" s="29" t="s">
        <v>31</v>
      </c>
      <c r="B26" s="30"/>
      <c r="C26" s="31"/>
      <c r="D26" s="32">
        <f t="shared" ref="D26:M26" si="5">SUM(D27:D31)</f>
        <v>410781</v>
      </c>
      <c r="E26" s="32">
        <f t="shared" si="5"/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1"/>
        <v>410781</v>
      </c>
      <c r="O26" s="45">
        <f t="shared" si="2"/>
        <v>581.01980198019805</v>
      </c>
      <c r="P26" s="10"/>
    </row>
    <row r="27" spans="1:16">
      <c r="A27" s="12"/>
      <c r="B27" s="25">
        <v>341.9</v>
      </c>
      <c r="C27" s="20" t="s">
        <v>34</v>
      </c>
      <c r="D27" s="46">
        <v>716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716</v>
      </c>
      <c r="O27" s="47">
        <f t="shared" si="2"/>
        <v>1.0127298444130128</v>
      </c>
      <c r="P27" s="9"/>
    </row>
    <row r="28" spans="1:16">
      <c r="A28" s="12"/>
      <c r="B28" s="25">
        <v>342.2</v>
      </c>
      <c r="C28" s="20" t="s">
        <v>66</v>
      </c>
      <c r="D28" s="46">
        <v>64539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64539</v>
      </c>
      <c r="O28" s="47">
        <f t="shared" si="2"/>
        <v>91.285714285714292</v>
      </c>
      <c r="P28" s="9"/>
    </row>
    <row r="29" spans="1:16">
      <c r="A29" s="12"/>
      <c r="B29" s="25">
        <v>343.4</v>
      </c>
      <c r="C29" s="20" t="s">
        <v>35</v>
      </c>
      <c r="D29" s="46">
        <v>241812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241812</v>
      </c>
      <c r="O29" s="47">
        <f t="shared" si="2"/>
        <v>342.025459688826</v>
      </c>
      <c r="P29" s="9"/>
    </row>
    <row r="30" spans="1:16">
      <c r="A30" s="12"/>
      <c r="B30" s="25">
        <v>343.7</v>
      </c>
      <c r="C30" s="20" t="s">
        <v>36</v>
      </c>
      <c r="D30" s="46">
        <v>101254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101254</v>
      </c>
      <c r="O30" s="47">
        <f t="shared" si="2"/>
        <v>143.2164073550212</v>
      </c>
      <c r="P30" s="9"/>
    </row>
    <row r="31" spans="1:16">
      <c r="A31" s="12"/>
      <c r="B31" s="25">
        <v>343.8</v>
      </c>
      <c r="C31" s="20" t="s">
        <v>37</v>
      </c>
      <c r="D31" s="46">
        <v>2460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2460</v>
      </c>
      <c r="O31" s="47">
        <f t="shared" si="2"/>
        <v>3.4794908062234793</v>
      </c>
      <c r="P31" s="9"/>
    </row>
    <row r="32" spans="1:16" ht="15.75">
      <c r="A32" s="29" t="s">
        <v>32</v>
      </c>
      <c r="B32" s="30"/>
      <c r="C32" s="31"/>
      <c r="D32" s="32">
        <f t="shared" ref="D32:M32" si="6">SUM(D33:D34)</f>
        <v>9773</v>
      </c>
      <c r="E32" s="32">
        <f t="shared" si="6"/>
        <v>0</v>
      </c>
      <c r="F32" s="32">
        <f t="shared" si="6"/>
        <v>0</v>
      </c>
      <c r="G32" s="32">
        <f t="shared" si="6"/>
        <v>0</v>
      </c>
      <c r="H32" s="32">
        <f t="shared" si="6"/>
        <v>0</v>
      </c>
      <c r="I32" s="32">
        <f t="shared" si="6"/>
        <v>0</v>
      </c>
      <c r="J32" s="32">
        <f t="shared" si="6"/>
        <v>0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32">
        <f t="shared" si="1"/>
        <v>9773</v>
      </c>
      <c r="O32" s="45">
        <f t="shared" si="2"/>
        <v>13.823196605374823</v>
      </c>
      <c r="P32" s="10"/>
    </row>
    <row r="33" spans="1:119">
      <c r="A33" s="13"/>
      <c r="B33" s="39">
        <v>351.1</v>
      </c>
      <c r="C33" s="21" t="s">
        <v>40</v>
      </c>
      <c r="D33" s="46">
        <v>3305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3305</v>
      </c>
      <c r="O33" s="47">
        <f t="shared" si="2"/>
        <v>4.6746817538896748</v>
      </c>
      <c r="P33" s="9"/>
    </row>
    <row r="34" spans="1:119">
      <c r="A34" s="13"/>
      <c r="B34" s="39">
        <v>354</v>
      </c>
      <c r="C34" s="21" t="s">
        <v>41</v>
      </c>
      <c r="D34" s="46">
        <v>6468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6468</v>
      </c>
      <c r="O34" s="47">
        <f t="shared" si="2"/>
        <v>9.1485148514851478</v>
      </c>
      <c r="P34" s="9"/>
    </row>
    <row r="35" spans="1:119" ht="15.75">
      <c r="A35" s="29" t="s">
        <v>3</v>
      </c>
      <c r="B35" s="30"/>
      <c r="C35" s="31"/>
      <c r="D35" s="32">
        <f t="shared" ref="D35:M35" si="7">SUM(D36:D40)</f>
        <v>28533</v>
      </c>
      <c r="E35" s="32">
        <f t="shared" si="7"/>
        <v>15359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1"/>
        <v>43892</v>
      </c>
      <c r="O35" s="45">
        <f t="shared" si="2"/>
        <v>62.082036775106083</v>
      </c>
      <c r="P35" s="10"/>
    </row>
    <row r="36" spans="1:119">
      <c r="A36" s="12"/>
      <c r="B36" s="25">
        <v>361.1</v>
      </c>
      <c r="C36" s="20" t="s">
        <v>42</v>
      </c>
      <c r="D36" s="46">
        <v>862</v>
      </c>
      <c r="E36" s="46">
        <v>11709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12571</v>
      </c>
      <c r="O36" s="47">
        <f t="shared" si="2"/>
        <v>17.780763790664782</v>
      </c>
      <c r="P36" s="9"/>
    </row>
    <row r="37" spans="1:119">
      <c r="A37" s="12"/>
      <c r="B37" s="25">
        <v>362</v>
      </c>
      <c r="C37" s="20" t="s">
        <v>43</v>
      </c>
      <c r="D37" s="46">
        <v>0</v>
      </c>
      <c r="E37" s="46">
        <v>3650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3650</v>
      </c>
      <c r="O37" s="47">
        <f t="shared" si="2"/>
        <v>5.1626591230551631</v>
      </c>
      <c r="P37" s="9"/>
    </row>
    <row r="38" spans="1:119">
      <c r="A38" s="12"/>
      <c r="B38" s="25">
        <v>365</v>
      </c>
      <c r="C38" s="20" t="s">
        <v>44</v>
      </c>
      <c r="D38" s="46">
        <v>500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500</v>
      </c>
      <c r="O38" s="47">
        <f t="shared" si="2"/>
        <v>0.70721357850070721</v>
      </c>
      <c r="P38" s="9"/>
    </row>
    <row r="39" spans="1:119">
      <c r="A39" s="12"/>
      <c r="B39" s="25">
        <v>366</v>
      </c>
      <c r="C39" s="20" t="s">
        <v>45</v>
      </c>
      <c r="D39" s="46">
        <v>16479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"/>
        <v>16479</v>
      </c>
      <c r="O39" s="47">
        <f t="shared" si="2"/>
        <v>23.30834512022631</v>
      </c>
      <c r="P39" s="9"/>
    </row>
    <row r="40" spans="1:119">
      <c r="A40" s="12"/>
      <c r="B40" s="25">
        <v>369.9</v>
      </c>
      <c r="C40" s="20" t="s">
        <v>46</v>
      </c>
      <c r="D40" s="46">
        <v>10692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"/>
        <v>10692</v>
      </c>
      <c r="O40" s="47">
        <f t="shared" si="2"/>
        <v>15.123055162659123</v>
      </c>
      <c r="P40" s="9"/>
    </row>
    <row r="41" spans="1:119" ht="15.75">
      <c r="A41" s="29" t="s">
        <v>33</v>
      </c>
      <c r="B41" s="30"/>
      <c r="C41" s="31"/>
      <c r="D41" s="32">
        <f t="shared" ref="D41:M41" si="8">SUM(D42:D42)</f>
        <v>77923</v>
      </c>
      <c r="E41" s="32">
        <f t="shared" si="8"/>
        <v>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0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 t="shared" si="1"/>
        <v>77923</v>
      </c>
      <c r="O41" s="45">
        <f t="shared" si="2"/>
        <v>110.21640735502122</v>
      </c>
      <c r="P41" s="9"/>
    </row>
    <row r="42" spans="1:119" ht="15.75" thickBot="1">
      <c r="A42" s="12"/>
      <c r="B42" s="25">
        <v>381</v>
      </c>
      <c r="C42" s="20" t="s">
        <v>47</v>
      </c>
      <c r="D42" s="46">
        <v>77923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"/>
        <v>77923</v>
      </c>
      <c r="O42" s="47">
        <f t="shared" si="2"/>
        <v>110.21640735502122</v>
      </c>
      <c r="P42" s="9"/>
    </row>
    <row r="43" spans="1:119" ht="16.5" thickBot="1">
      <c r="A43" s="14" t="s">
        <v>38</v>
      </c>
      <c r="B43" s="23"/>
      <c r="C43" s="22"/>
      <c r="D43" s="15">
        <f t="shared" ref="D43:M43" si="9">SUM(D5,D11,D15,D26,D32,D35,D41)</f>
        <v>2000756</v>
      </c>
      <c r="E43" s="15">
        <f t="shared" si="9"/>
        <v>649879</v>
      </c>
      <c r="F43" s="15">
        <f t="shared" si="9"/>
        <v>0</v>
      </c>
      <c r="G43" s="15">
        <f t="shared" si="9"/>
        <v>0</v>
      </c>
      <c r="H43" s="15">
        <f t="shared" si="9"/>
        <v>0</v>
      </c>
      <c r="I43" s="15">
        <f t="shared" si="9"/>
        <v>0</v>
      </c>
      <c r="J43" s="15">
        <f t="shared" si="9"/>
        <v>0</v>
      </c>
      <c r="K43" s="15">
        <f t="shared" si="9"/>
        <v>0</v>
      </c>
      <c r="L43" s="15">
        <f t="shared" si="9"/>
        <v>0</v>
      </c>
      <c r="M43" s="15">
        <f t="shared" si="9"/>
        <v>0</v>
      </c>
      <c r="N43" s="15">
        <f t="shared" si="1"/>
        <v>2650635</v>
      </c>
      <c r="O43" s="38">
        <f t="shared" si="2"/>
        <v>3749.1301272984442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67</v>
      </c>
      <c r="M45" s="48"/>
      <c r="N45" s="48"/>
      <c r="O45" s="43">
        <v>707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62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627676</v>
      </c>
      <c r="E5" s="27">
        <f t="shared" si="0"/>
        <v>730094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41" si="1">SUM(D5:M5)</f>
        <v>1357770</v>
      </c>
      <c r="O5" s="33">
        <f t="shared" ref="O5:O41" si="2">(N5/O$43)</f>
        <v>1934.1452991452991</v>
      </c>
      <c r="P5" s="6"/>
    </row>
    <row r="6" spans="1:133">
      <c r="A6" s="12"/>
      <c r="B6" s="25">
        <v>311</v>
      </c>
      <c r="C6" s="20" t="s">
        <v>2</v>
      </c>
      <c r="D6" s="46">
        <v>535316</v>
      </c>
      <c r="E6" s="46">
        <v>730094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1265410</v>
      </c>
      <c r="O6" s="47">
        <f t="shared" si="2"/>
        <v>1802.5783475783476</v>
      </c>
      <c r="P6" s="9"/>
    </row>
    <row r="7" spans="1:133">
      <c r="A7" s="12"/>
      <c r="B7" s="25">
        <v>312.41000000000003</v>
      </c>
      <c r="C7" s="20" t="s">
        <v>10</v>
      </c>
      <c r="D7" s="46">
        <v>12326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12326</v>
      </c>
      <c r="O7" s="47">
        <f t="shared" si="2"/>
        <v>17.558404558404558</v>
      </c>
      <c r="P7" s="9"/>
    </row>
    <row r="8" spans="1:133">
      <c r="A8" s="12"/>
      <c r="B8" s="25">
        <v>312.60000000000002</v>
      </c>
      <c r="C8" s="20" t="s">
        <v>11</v>
      </c>
      <c r="D8" s="46">
        <v>58145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58145</v>
      </c>
      <c r="O8" s="47">
        <f t="shared" si="2"/>
        <v>82.827635327635321</v>
      </c>
      <c r="P8" s="9"/>
    </row>
    <row r="9" spans="1:133">
      <c r="A9" s="12"/>
      <c r="B9" s="25">
        <v>315</v>
      </c>
      <c r="C9" s="20" t="s">
        <v>14</v>
      </c>
      <c r="D9" s="46">
        <v>14818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14818</v>
      </c>
      <c r="O9" s="47">
        <f t="shared" si="2"/>
        <v>21.108262108262107</v>
      </c>
      <c r="P9" s="9"/>
    </row>
    <row r="10" spans="1:133">
      <c r="A10" s="12"/>
      <c r="B10" s="25">
        <v>316</v>
      </c>
      <c r="C10" s="20" t="s">
        <v>15</v>
      </c>
      <c r="D10" s="46">
        <v>7071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7071</v>
      </c>
      <c r="O10" s="47">
        <f t="shared" si="2"/>
        <v>10.072649572649572</v>
      </c>
      <c r="P10" s="9"/>
    </row>
    <row r="11" spans="1:133" ht="15.75">
      <c r="A11" s="29" t="s">
        <v>16</v>
      </c>
      <c r="B11" s="30"/>
      <c r="C11" s="31"/>
      <c r="D11" s="32">
        <f t="shared" ref="D11:M11" si="3">SUM(D12:D14)</f>
        <v>71618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71618</v>
      </c>
      <c r="O11" s="45">
        <f t="shared" si="2"/>
        <v>102.01994301994301</v>
      </c>
      <c r="P11" s="10"/>
    </row>
    <row r="12" spans="1:133">
      <c r="A12" s="12"/>
      <c r="B12" s="25">
        <v>322</v>
      </c>
      <c r="C12" s="20" t="s">
        <v>0</v>
      </c>
      <c r="D12" s="46">
        <v>19055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19055</v>
      </c>
      <c r="O12" s="47">
        <f t="shared" si="2"/>
        <v>27.143874643874643</v>
      </c>
      <c r="P12" s="9"/>
    </row>
    <row r="13" spans="1:133">
      <c r="A13" s="12"/>
      <c r="B13" s="25">
        <v>323.10000000000002</v>
      </c>
      <c r="C13" s="20" t="s">
        <v>17</v>
      </c>
      <c r="D13" s="46">
        <v>51491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51491</v>
      </c>
      <c r="O13" s="47">
        <f t="shared" si="2"/>
        <v>73.349002849002844</v>
      </c>
      <c r="P13" s="9"/>
    </row>
    <row r="14" spans="1:133">
      <c r="A14" s="12"/>
      <c r="B14" s="25">
        <v>329</v>
      </c>
      <c r="C14" s="20" t="s">
        <v>18</v>
      </c>
      <c r="D14" s="46">
        <v>1072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1072</v>
      </c>
      <c r="O14" s="47">
        <f t="shared" si="2"/>
        <v>1.5270655270655271</v>
      </c>
      <c r="P14" s="9"/>
    </row>
    <row r="15" spans="1:133" ht="15.75">
      <c r="A15" s="29" t="s">
        <v>20</v>
      </c>
      <c r="B15" s="30"/>
      <c r="C15" s="31"/>
      <c r="D15" s="32">
        <f t="shared" ref="D15:M15" si="4">SUM(D16:D25)</f>
        <v>186551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186551</v>
      </c>
      <c r="O15" s="45">
        <f t="shared" si="2"/>
        <v>265.74216524216524</v>
      </c>
      <c r="P15" s="10"/>
    </row>
    <row r="16" spans="1:133">
      <c r="A16" s="12"/>
      <c r="B16" s="25">
        <v>331.2</v>
      </c>
      <c r="C16" s="20" t="s">
        <v>19</v>
      </c>
      <c r="D16" s="46">
        <v>4600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4600</v>
      </c>
      <c r="O16" s="47">
        <f t="shared" si="2"/>
        <v>6.5527065527065531</v>
      </c>
      <c r="P16" s="9"/>
    </row>
    <row r="17" spans="1:16">
      <c r="A17" s="12"/>
      <c r="B17" s="25">
        <v>331.7</v>
      </c>
      <c r="C17" s="20" t="s">
        <v>21</v>
      </c>
      <c r="D17" s="46">
        <v>27743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27743</v>
      </c>
      <c r="O17" s="47">
        <f t="shared" si="2"/>
        <v>39.519943019943021</v>
      </c>
      <c r="P17" s="9"/>
    </row>
    <row r="18" spans="1:16">
      <c r="A18" s="12"/>
      <c r="B18" s="25">
        <v>334.7</v>
      </c>
      <c r="C18" s="20" t="s">
        <v>58</v>
      </c>
      <c r="D18" s="46">
        <v>15971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15971</v>
      </c>
      <c r="O18" s="47">
        <f t="shared" si="2"/>
        <v>22.750712250712251</v>
      </c>
      <c r="P18" s="9"/>
    </row>
    <row r="19" spans="1:16">
      <c r="A19" s="12"/>
      <c r="B19" s="25">
        <v>335.12</v>
      </c>
      <c r="C19" s="20" t="s">
        <v>22</v>
      </c>
      <c r="D19" s="46">
        <v>26400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26400</v>
      </c>
      <c r="O19" s="47">
        <f t="shared" si="2"/>
        <v>37.606837606837608</v>
      </c>
      <c r="P19" s="9"/>
    </row>
    <row r="20" spans="1:16">
      <c r="A20" s="12"/>
      <c r="B20" s="25">
        <v>335.14</v>
      </c>
      <c r="C20" s="20" t="s">
        <v>23</v>
      </c>
      <c r="D20" s="46">
        <v>186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186</v>
      </c>
      <c r="O20" s="47">
        <f t="shared" si="2"/>
        <v>0.26495726495726496</v>
      </c>
      <c r="P20" s="9"/>
    </row>
    <row r="21" spans="1:16">
      <c r="A21" s="12"/>
      <c r="B21" s="25">
        <v>335.15</v>
      </c>
      <c r="C21" s="20" t="s">
        <v>24</v>
      </c>
      <c r="D21" s="46">
        <v>2968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2968</v>
      </c>
      <c r="O21" s="47">
        <f t="shared" si="2"/>
        <v>4.2279202279202277</v>
      </c>
      <c r="P21" s="9"/>
    </row>
    <row r="22" spans="1:16">
      <c r="A22" s="12"/>
      <c r="B22" s="25">
        <v>335.18</v>
      </c>
      <c r="C22" s="20" t="s">
        <v>25</v>
      </c>
      <c r="D22" s="46">
        <v>30033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30033</v>
      </c>
      <c r="O22" s="47">
        <f t="shared" si="2"/>
        <v>42.782051282051285</v>
      </c>
      <c r="P22" s="9"/>
    </row>
    <row r="23" spans="1:16">
      <c r="A23" s="12"/>
      <c r="B23" s="25">
        <v>337.2</v>
      </c>
      <c r="C23" s="20" t="s">
        <v>59</v>
      </c>
      <c r="D23" s="46">
        <v>66722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66722</v>
      </c>
      <c r="O23" s="47">
        <f t="shared" si="2"/>
        <v>95.04558404558405</v>
      </c>
      <c r="P23" s="9"/>
    </row>
    <row r="24" spans="1:16">
      <c r="A24" s="12"/>
      <c r="B24" s="25">
        <v>337.3</v>
      </c>
      <c r="C24" s="20" t="s">
        <v>60</v>
      </c>
      <c r="D24" s="46">
        <v>11039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11039</v>
      </c>
      <c r="O24" s="47">
        <f t="shared" si="2"/>
        <v>15.725071225071225</v>
      </c>
      <c r="P24" s="9"/>
    </row>
    <row r="25" spans="1:16">
      <c r="A25" s="12"/>
      <c r="B25" s="25">
        <v>339</v>
      </c>
      <c r="C25" s="20" t="s">
        <v>26</v>
      </c>
      <c r="D25" s="46">
        <v>889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889</v>
      </c>
      <c r="O25" s="47">
        <f t="shared" si="2"/>
        <v>1.2663817663817665</v>
      </c>
      <c r="P25" s="9"/>
    </row>
    <row r="26" spans="1:16" ht="15.75">
      <c r="A26" s="29" t="s">
        <v>31</v>
      </c>
      <c r="B26" s="30"/>
      <c r="C26" s="31"/>
      <c r="D26" s="32">
        <f t="shared" ref="D26:M26" si="5">SUM(D27:D30)</f>
        <v>373386</v>
      </c>
      <c r="E26" s="32">
        <f t="shared" si="5"/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1"/>
        <v>373386</v>
      </c>
      <c r="O26" s="45">
        <f t="shared" si="2"/>
        <v>531.88888888888891</v>
      </c>
      <c r="P26" s="10"/>
    </row>
    <row r="27" spans="1:16">
      <c r="A27" s="12"/>
      <c r="B27" s="25">
        <v>341.9</v>
      </c>
      <c r="C27" s="20" t="s">
        <v>34</v>
      </c>
      <c r="D27" s="46">
        <v>65648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65648</v>
      </c>
      <c r="O27" s="47">
        <f t="shared" si="2"/>
        <v>93.515669515669515</v>
      </c>
      <c r="P27" s="9"/>
    </row>
    <row r="28" spans="1:16">
      <c r="A28" s="12"/>
      <c r="B28" s="25">
        <v>343.4</v>
      </c>
      <c r="C28" s="20" t="s">
        <v>35</v>
      </c>
      <c r="D28" s="46">
        <v>210095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210095</v>
      </c>
      <c r="O28" s="47">
        <f t="shared" si="2"/>
        <v>299.28062678062679</v>
      </c>
      <c r="P28" s="9"/>
    </row>
    <row r="29" spans="1:16">
      <c r="A29" s="12"/>
      <c r="B29" s="25">
        <v>343.7</v>
      </c>
      <c r="C29" s="20" t="s">
        <v>36</v>
      </c>
      <c r="D29" s="46">
        <v>94583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94583</v>
      </c>
      <c r="O29" s="47">
        <f t="shared" si="2"/>
        <v>134.73361823361824</v>
      </c>
      <c r="P29" s="9"/>
    </row>
    <row r="30" spans="1:16">
      <c r="A30" s="12"/>
      <c r="B30" s="25">
        <v>343.8</v>
      </c>
      <c r="C30" s="20" t="s">
        <v>37</v>
      </c>
      <c r="D30" s="46">
        <v>3060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3060</v>
      </c>
      <c r="O30" s="47">
        <f t="shared" si="2"/>
        <v>4.3589743589743586</v>
      </c>
      <c r="P30" s="9"/>
    </row>
    <row r="31" spans="1:16" ht="15.75">
      <c r="A31" s="29" t="s">
        <v>32</v>
      </c>
      <c r="B31" s="30"/>
      <c r="C31" s="31"/>
      <c r="D31" s="32">
        <f t="shared" ref="D31:M31" si="6">SUM(D32:D33)</f>
        <v>7918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0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1"/>
        <v>7918</v>
      </c>
      <c r="O31" s="45">
        <f t="shared" si="2"/>
        <v>11.279202279202279</v>
      </c>
      <c r="P31" s="10"/>
    </row>
    <row r="32" spans="1:16">
      <c r="A32" s="13"/>
      <c r="B32" s="39">
        <v>351.1</v>
      </c>
      <c r="C32" s="21" t="s">
        <v>40</v>
      </c>
      <c r="D32" s="46">
        <v>4069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4069</v>
      </c>
      <c r="O32" s="47">
        <f t="shared" si="2"/>
        <v>5.7962962962962967</v>
      </c>
      <c r="P32" s="9"/>
    </row>
    <row r="33" spans="1:119">
      <c r="A33" s="13"/>
      <c r="B33" s="39">
        <v>354</v>
      </c>
      <c r="C33" s="21" t="s">
        <v>41</v>
      </c>
      <c r="D33" s="46">
        <v>3849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3849</v>
      </c>
      <c r="O33" s="47">
        <f t="shared" si="2"/>
        <v>5.482905982905983</v>
      </c>
      <c r="P33" s="9"/>
    </row>
    <row r="34" spans="1:119" ht="15.75">
      <c r="A34" s="29" t="s">
        <v>3</v>
      </c>
      <c r="B34" s="30"/>
      <c r="C34" s="31"/>
      <c r="D34" s="32">
        <f t="shared" ref="D34:M34" si="7">SUM(D35:D38)</f>
        <v>8192</v>
      </c>
      <c r="E34" s="32">
        <f t="shared" si="7"/>
        <v>78206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1"/>
        <v>86398</v>
      </c>
      <c r="O34" s="45">
        <f t="shared" si="2"/>
        <v>123.07407407407408</v>
      </c>
      <c r="P34" s="10"/>
    </row>
    <row r="35" spans="1:119">
      <c r="A35" s="12"/>
      <c r="B35" s="25">
        <v>361.1</v>
      </c>
      <c r="C35" s="20" t="s">
        <v>42</v>
      </c>
      <c r="D35" s="46">
        <v>1709</v>
      </c>
      <c r="E35" s="46">
        <v>73502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75211</v>
      </c>
      <c r="O35" s="47">
        <f t="shared" si="2"/>
        <v>107.13817663817663</v>
      </c>
      <c r="P35" s="9"/>
    </row>
    <row r="36" spans="1:119">
      <c r="A36" s="12"/>
      <c r="B36" s="25">
        <v>362</v>
      </c>
      <c r="C36" s="20" t="s">
        <v>43</v>
      </c>
      <c r="D36" s="46">
        <v>0</v>
      </c>
      <c r="E36" s="46">
        <v>4704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4704</v>
      </c>
      <c r="O36" s="47">
        <f t="shared" si="2"/>
        <v>6.700854700854701</v>
      </c>
      <c r="P36" s="9"/>
    </row>
    <row r="37" spans="1:119">
      <c r="A37" s="12"/>
      <c r="B37" s="25">
        <v>366</v>
      </c>
      <c r="C37" s="20" t="s">
        <v>45</v>
      </c>
      <c r="D37" s="46">
        <v>1099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1099</v>
      </c>
      <c r="O37" s="47">
        <f t="shared" si="2"/>
        <v>1.5655270655270654</v>
      </c>
      <c r="P37" s="9"/>
    </row>
    <row r="38" spans="1:119">
      <c r="A38" s="12"/>
      <c r="B38" s="25">
        <v>369.9</v>
      </c>
      <c r="C38" s="20" t="s">
        <v>46</v>
      </c>
      <c r="D38" s="46">
        <v>5384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5384</v>
      </c>
      <c r="O38" s="47">
        <f t="shared" si="2"/>
        <v>7.6695156695156692</v>
      </c>
      <c r="P38" s="9"/>
    </row>
    <row r="39" spans="1:119" ht="15.75">
      <c r="A39" s="29" t="s">
        <v>33</v>
      </c>
      <c r="B39" s="30"/>
      <c r="C39" s="31"/>
      <c r="D39" s="32">
        <f t="shared" ref="D39:M39" si="8">SUM(D40:D40)</f>
        <v>0</v>
      </c>
      <c r="E39" s="32">
        <f t="shared" si="8"/>
        <v>40399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1"/>
        <v>40399</v>
      </c>
      <c r="O39" s="45">
        <f t="shared" si="2"/>
        <v>57.548433048433047</v>
      </c>
      <c r="P39" s="9"/>
    </row>
    <row r="40" spans="1:119" ht="15.75" thickBot="1">
      <c r="A40" s="12"/>
      <c r="B40" s="25">
        <v>381</v>
      </c>
      <c r="C40" s="20" t="s">
        <v>47</v>
      </c>
      <c r="D40" s="46">
        <v>0</v>
      </c>
      <c r="E40" s="46">
        <v>40399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"/>
        <v>40399</v>
      </c>
      <c r="O40" s="47">
        <f t="shared" si="2"/>
        <v>57.548433048433047</v>
      </c>
      <c r="P40" s="9"/>
    </row>
    <row r="41" spans="1:119" ht="16.5" thickBot="1">
      <c r="A41" s="14" t="s">
        <v>38</v>
      </c>
      <c r="B41" s="23"/>
      <c r="C41" s="22"/>
      <c r="D41" s="15">
        <f t="shared" ref="D41:M41" si="9">SUM(D5,D11,D15,D26,D31,D34,D39)</f>
        <v>1275341</v>
      </c>
      <c r="E41" s="15">
        <f t="shared" si="9"/>
        <v>848699</v>
      </c>
      <c r="F41" s="15">
        <f t="shared" si="9"/>
        <v>0</v>
      </c>
      <c r="G41" s="15">
        <f t="shared" si="9"/>
        <v>0</v>
      </c>
      <c r="H41" s="15">
        <f t="shared" si="9"/>
        <v>0</v>
      </c>
      <c r="I41" s="15">
        <f t="shared" si="9"/>
        <v>0</v>
      </c>
      <c r="J41" s="15">
        <f t="shared" si="9"/>
        <v>0</v>
      </c>
      <c r="K41" s="15">
        <f t="shared" si="9"/>
        <v>0</v>
      </c>
      <c r="L41" s="15">
        <f t="shared" si="9"/>
        <v>0</v>
      </c>
      <c r="M41" s="15">
        <f t="shared" si="9"/>
        <v>0</v>
      </c>
      <c r="N41" s="15">
        <f t="shared" si="1"/>
        <v>2124040</v>
      </c>
      <c r="O41" s="38">
        <f t="shared" si="2"/>
        <v>3025.6980056980055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61</v>
      </c>
      <c r="M43" s="48"/>
      <c r="N43" s="48"/>
      <c r="O43" s="43">
        <v>702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thickBot="1">
      <c r="A45" s="52" t="s">
        <v>62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791587</v>
      </c>
      <c r="E5" s="27">
        <f t="shared" si="0"/>
        <v>1011554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1803141</v>
      </c>
      <c r="O5" s="33">
        <f t="shared" ref="O5:O42" si="1">(N5/O$44)</f>
        <v>2007.9521158129176</v>
      </c>
      <c r="P5" s="6"/>
    </row>
    <row r="6" spans="1:133">
      <c r="A6" s="12"/>
      <c r="B6" s="25">
        <v>311</v>
      </c>
      <c r="C6" s="20" t="s">
        <v>2</v>
      </c>
      <c r="D6" s="46">
        <v>668980</v>
      </c>
      <c r="E6" s="46">
        <v>1011554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1680534</v>
      </c>
      <c r="O6" s="47">
        <f t="shared" si="1"/>
        <v>1871.4187082405344</v>
      </c>
      <c r="P6" s="9"/>
    </row>
    <row r="7" spans="1:133">
      <c r="A7" s="12"/>
      <c r="B7" s="25">
        <v>312.41000000000003</v>
      </c>
      <c r="C7" s="20" t="s">
        <v>10</v>
      </c>
      <c r="D7" s="46">
        <v>11053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11053</v>
      </c>
      <c r="O7" s="47">
        <f t="shared" si="1"/>
        <v>12.308463251670378</v>
      </c>
      <c r="P7" s="9"/>
    </row>
    <row r="8" spans="1:133">
      <c r="A8" s="12"/>
      <c r="B8" s="25">
        <v>312.60000000000002</v>
      </c>
      <c r="C8" s="20" t="s">
        <v>11</v>
      </c>
      <c r="D8" s="46">
        <v>60142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60142</v>
      </c>
      <c r="O8" s="47">
        <f t="shared" si="1"/>
        <v>66.973273942093542</v>
      </c>
      <c r="P8" s="9"/>
    </row>
    <row r="9" spans="1:133">
      <c r="A9" s="12"/>
      <c r="B9" s="25">
        <v>314.10000000000002</v>
      </c>
      <c r="C9" s="20" t="s">
        <v>12</v>
      </c>
      <c r="D9" s="46">
        <v>29468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29468</v>
      </c>
      <c r="O9" s="47">
        <f t="shared" si="1"/>
        <v>32.815144766146993</v>
      </c>
      <c r="P9" s="9"/>
    </row>
    <row r="10" spans="1:133">
      <c r="A10" s="12"/>
      <c r="B10" s="25">
        <v>314.8</v>
      </c>
      <c r="C10" s="20" t="s">
        <v>13</v>
      </c>
      <c r="D10" s="46">
        <v>664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664</v>
      </c>
      <c r="O10" s="47">
        <f t="shared" si="1"/>
        <v>0.73942093541202669</v>
      </c>
      <c r="P10" s="9"/>
    </row>
    <row r="11" spans="1:133">
      <c r="A11" s="12"/>
      <c r="B11" s="25">
        <v>315</v>
      </c>
      <c r="C11" s="20" t="s">
        <v>14</v>
      </c>
      <c r="D11" s="46">
        <v>14389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14389</v>
      </c>
      <c r="O11" s="47">
        <f t="shared" si="1"/>
        <v>16.023385300668153</v>
      </c>
      <c r="P11" s="9"/>
    </row>
    <row r="12" spans="1:133">
      <c r="A12" s="12"/>
      <c r="B12" s="25">
        <v>316</v>
      </c>
      <c r="C12" s="20" t="s">
        <v>15</v>
      </c>
      <c r="D12" s="46">
        <v>6891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6891</v>
      </c>
      <c r="O12" s="47">
        <f t="shared" si="1"/>
        <v>7.6737193763919818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SUM(D14:D16)</f>
        <v>76003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76003</v>
      </c>
      <c r="O13" s="45">
        <f t="shared" si="1"/>
        <v>84.6358574610245</v>
      </c>
      <c r="P13" s="10"/>
    </row>
    <row r="14" spans="1:133">
      <c r="A14" s="12"/>
      <c r="B14" s="25">
        <v>322</v>
      </c>
      <c r="C14" s="20" t="s">
        <v>0</v>
      </c>
      <c r="D14" s="46">
        <v>27648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27648</v>
      </c>
      <c r="O14" s="47">
        <f t="shared" si="1"/>
        <v>30.788418708240535</v>
      </c>
      <c r="P14" s="9"/>
    </row>
    <row r="15" spans="1:133">
      <c r="A15" s="12"/>
      <c r="B15" s="25">
        <v>323.10000000000002</v>
      </c>
      <c r="C15" s="20" t="s">
        <v>17</v>
      </c>
      <c r="D15" s="46">
        <v>47155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47155</v>
      </c>
      <c r="O15" s="47">
        <f t="shared" si="1"/>
        <v>52.511135857461028</v>
      </c>
      <c r="P15" s="9"/>
    </row>
    <row r="16" spans="1:133">
      <c r="A16" s="12"/>
      <c r="B16" s="25">
        <v>329</v>
      </c>
      <c r="C16" s="20" t="s">
        <v>18</v>
      </c>
      <c r="D16" s="46">
        <v>1200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1200</v>
      </c>
      <c r="O16" s="47">
        <f t="shared" si="1"/>
        <v>1.3363028953229399</v>
      </c>
      <c r="P16" s="9"/>
    </row>
    <row r="17" spans="1:16" ht="15.75">
      <c r="A17" s="29" t="s">
        <v>20</v>
      </c>
      <c r="B17" s="30"/>
      <c r="C17" s="31"/>
      <c r="D17" s="32">
        <f t="shared" ref="D17:M17" si="4">SUM(D18:D24)</f>
        <v>131453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>SUM(D17:M17)</f>
        <v>131453</v>
      </c>
      <c r="O17" s="45">
        <f t="shared" si="1"/>
        <v>146.38418708240533</v>
      </c>
      <c r="P17" s="10"/>
    </row>
    <row r="18" spans="1:16">
      <c r="A18" s="12"/>
      <c r="B18" s="25">
        <v>331.2</v>
      </c>
      <c r="C18" s="20" t="s">
        <v>19</v>
      </c>
      <c r="D18" s="46">
        <v>8600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5">SUM(D18:M18)</f>
        <v>8600</v>
      </c>
      <c r="O18" s="47">
        <f t="shared" si="1"/>
        <v>9.5768374164810695</v>
      </c>
      <c r="P18" s="9"/>
    </row>
    <row r="19" spans="1:16">
      <c r="A19" s="12"/>
      <c r="B19" s="25">
        <v>331.7</v>
      </c>
      <c r="C19" s="20" t="s">
        <v>21</v>
      </c>
      <c r="D19" s="46">
        <v>62551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62551</v>
      </c>
      <c r="O19" s="47">
        <f t="shared" si="1"/>
        <v>69.655902004454347</v>
      </c>
      <c r="P19" s="9"/>
    </row>
    <row r="20" spans="1:16">
      <c r="A20" s="12"/>
      <c r="B20" s="25">
        <v>335.12</v>
      </c>
      <c r="C20" s="20" t="s">
        <v>22</v>
      </c>
      <c r="D20" s="46">
        <v>26429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26429</v>
      </c>
      <c r="O20" s="47">
        <f t="shared" si="1"/>
        <v>29.430957683741649</v>
      </c>
      <c r="P20" s="9"/>
    </row>
    <row r="21" spans="1:16">
      <c r="A21" s="12"/>
      <c r="B21" s="25">
        <v>335.14</v>
      </c>
      <c r="C21" s="20" t="s">
        <v>23</v>
      </c>
      <c r="D21" s="46">
        <v>324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324</v>
      </c>
      <c r="O21" s="47">
        <f t="shared" si="1"/>
        <v>0.36080178173719374</v>
      </c>
      <c r="P21" s="9"/>
    </row>
    <row r="22" spans="1:16">
      <c r="A22" s="12"/>
      <c r="B22" s="25">
        <v>335.15</v>
      </c>
      <c r="C22" s="20" t="s">
        <v>24</v>
      </c>
      <c r="D22" s="46">
        <v>557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557</v>
      </c>
      <c r="O22" s="47">
        <f t="shared" si="1"/>
        <v>0.62026726057906456</v>
      </c>
      <c r="P22" s="9"/>
    </row>
    <row r="23" spans="1:16">
      <c r="A23" s="12"/>
      <c r="B23" s="25">
        <v>335.18</v>
      </c>
      <c r="C23" s="20" t="s">
        <v>25</v>
      </c>
      <c r="D23" s="46">
        <v>31656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31656</v>
      </c>
      <c r="O23" s="47">
        <f t="shared" si="1"/>
        <v>35.251670378619153</v>
      </c>
      <c r="P23" s="9"/>
    </row>
    <row r="24" spans="1:16">
      <c r="A24" s="12"/>
      <c r="B24" s="25">
        <v>339</v>
      </c>
      <c r="C24" s="20" t="s">
        <v>26</v>
      </c>
      <c r="D24" s="46">
        <v>1336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42" si="6">SUM(D24:M24)</f>
        <v>1336</v>
      </c>
      <c r="O24" s="47">
        <f t="shared" si="1"/>
        <v>1.487750556792873</v>
      </c>
      <c r="P24" s="9"/>
    </row>
    <row r="25" spans="1:16" ht="15.75">
      <c r="A25" s="29" t="s">
        <v>31</v>
      </c>
      <c r="B25" s="30"/>
      <c r="C25" s="31"/>
      <c r="D25" s="32">
        <f t="shared" ref="D25:M25" si="7">SUM(D26:D29)</f>
        <v>388510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6"/>
        <v>388510</v>
      </c>
      <c r="O25" s="45">
        <f t="shared" si="1"/>
        <v>432.63919821826283</v>
      </c>
      <c r="P25" s="10"/>
    </row>
    <row r="26" spans="1:16">
      <c r="A26" s="12"/>
      <c r="B26" s="25">
        <v>341.9</v>
      </c>
      <c r="C26" s="20" t="s">
        <v>34</v>
      </c>
      <c r="D26" s="46">
        <v>65050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65050</v>
      </c>
      <c r="O26" s="47">
        <f t="shared" si="1"/>
        <v>72.438752783964361</v>
      </c>
      <c r="P26" s="9"/>
    </row>
    <row r="27" spans="1:16">
      <c r="A27" s="12"/>
      <c r="B27" s="25">
        <v>343.4</v>
      </c>
      <c r="C27" s="20" t="s">
        <v>35</v>
      </c>
      <c r="D27" s="46">
        <v>221970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221970</v>
      </c>
      <c r="O27" s="47">
        <f t="shared" si="1"/>
        <v>247.18262806236081</v>
      </c>
      <c r="P27" s="9"/>
    </row>
    <row r="28" spans="1:16">
      <c r="A28" s="12"/>
      <c r="B28" s="25">
        <v>343.7</v>
      </c>
      <c r="C28" s="20" t="s">
        <v>36</v>
      </c>
      <c r="D28" s="46">
        <v>100470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100470</v>
      </c>
      <c r="O28" s="47">
        <f t="shared" si="1"/>
        <v>111.88195991091314</v>
      </c>
      <c r="P28" s="9"/>
    </row>
    <row r="29" spans="1:16">
      <c r="A29" s="12"/>
      <c r="B29" s="25">
        <v>343.8</v>
      </c>
      <c r="C29" s="20" t="s">
        <v>37</v>
      </c>
      <c r="D29" s="46">
        <v>1020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1020</v>
      </c>
      <c r="O29" s="47">
        <f t="shared" si="1"/>
        <v>1.1358574610244989</v>
      </c>
      <c r="P29" s="9"/>
    </row>
    <row r="30" spans="1:16" ht="15.75">
      <c r="A30" s="29" t="s">
        <v>32</v>
      </c>
      <c r="B30" s="30"/>
      <c r="C30" s="31"/>
      <c r="D30" s="32">
        <f t="shared" ref="D30:M30" si="8">SUM(D31:D32)</f>
        <v>7902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6"/>
        <v>7902</v>
      </c>
      <c r="O30" s="45">
        <f t="shared" si="1"/>
        <v>8.799554565701559</v>
      </c>
      <c r="P30" s="10"/>
    </row>
    <row r="31" spans="1:16">
      <c r="A31" s="13"/>
      <c r="B31" s="39">
        <v>351.1</v>
      </c>
      <c r="C31" s="21" t="s">
        <v>40</v>
      </c>
      <c r="D31" s="46">
        <v>4706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4706</v>
      </c>
      <c r="O31" s="47">
        <f t="shared" si="1"/>
        <v>5.2405345211581293</v>
      </c>
      <c r="P31" s="9"/>
    </row>
    <row r="32" spans="1:16">
      <c r="A32" s="13"/>
      <c r="B32" s="39">
        <v>354</v>
      </c>
      <c r="C32" s="21" t="s">
        <v>41</v>
      </c>
      <c r="D32" s="46">
        <v>3196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3196</v>
      </c>
      <c r="O32" s="47">
        <f t="shared" si="1"/>
        <v>3.5590200445434297</v>
      </c>
      <c r="P32" s="9"/>
    </row>
    <row r="33" spans="1:119" ht="15.75">
      <c r="A33" s="29" t="s">
        <v>3</v>
      </c>
      <c r="B33" s="30"/>
      <c r="C33" s="31"/>
      <c r="D33" s="32">
        <f t="shared" ref="D33:M33" si="9">SUM(D34:D38)</f>
        <v>13181</v>
      </c>
      <c r="E33" s="32">
        <f t="shared" si="9"/>
        <v>148837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0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6"/>
        <v>162018</v>
      </c>
      <c r="O33" s="45">
        <f t="shared" si="1"/>
        <v>180.42093541202672</v>
      </c>
      <c r="P33" s="10"/>
    </row>
    <row r="34" spans="1:119">
      <c r="A34" s="12"/>
      <c r="B34" s="25">
        <v>361.1</v>
      </c>
      <c r="C34" s="20" t="s">
        <v>42</v>
      </c>
      <c r="D34" s="46">
        <v>3674</v>
      </c>
      <c r="E34" s="46">
        <v>148837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152511</v>
      </c>
      <c r="O34" s="47">
        <f t="shared" si="1"/>
        <v>169.83407572383072</v>
      </c>
      <c r="P34" s="9"/>
    </row>
    <row r="35" spans="1:119">
      <c r="A35" s="12"/>
      <c r="B35" s="25">
        <v>362</v>
      </c>
      <c r="C35" s="20" t="s">
        <v>43</v>
      </c>
      <c r="D35" s="46">
        <v>3215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3215</v>
      </c>
      <c r="O35" s="47">
        <f t="shared" si="1"/>
        <v>3.5801781737193763</v>
      </c>
      <c r="P35" s="9"/>
    </row>
    <row r="36" spans="1:119">
      <c r="A36" s="12"/>
      <c r="B36" s="25">
        <v>365</v>
      </c>
      <c r="C36" s="20" t="s">
        <v>44</v>
      </c>
      <c r="D36" s="46">
        <v>2262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2262</v>
      </c>
      <c r="O36" s="47">
        <f t="shared" si="1"/>
        <v>2.5189309576837418</v>
      </c>
      <c r="P36" s="9"/>
    </row>
    <row r="37" spans="1:119">
      <c r="A37" s="12"/>
      <c r="B37" s="25">
        <v>366</v>
      </c>
      <c r="C37" s="20" t="s">
        <v>45</v>
      </c>
      <c r="D37" s="46">
        <v>719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719</v>
      </c>
      <c r="O37" s="47">
        <f t="shared" si="1"/>
        <v>0.80066815144766146</v>
      </c>
      <c r="P37" s="9"/>
    </row>
    <row r="38" spans="1:119">
      <c r="A38" s="12"/>
      <c r="B38" s="25">
        <v>369.9</v>
      </c>
      <c r="C38" s="20" t="s">
        <v>46</v>
      </c>
      <c r="D38" s="46">
        <v>3311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3311</v>
      </c>
      <c r="O38" s="47">
        <f t="shared" si="1"/>
        <v>3.6870824053452114</v>
      </c>
      <c r="P38" s="9"/>
    </row>
    <row r="39" spans="1:119" ht="15.75">
      <c r="A39" s="29" t="s">
        <v>33</v>
      </c>
      <c r="B39" s="30"/>
      <c r="C39" s="31"/>
      <c r="D39" s="32">
        <f t="shared" ref="D39:M39" si="10">SUM(D40:D41)</f>
        <v>17766</v>
      </c>
      <c r="E39" s="32">
        <f t="shared" si="10"/>
        <v>201128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0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6"/>
        <v>218894</v>
      </c>
      <c r="O39" s="45">
        <f t="shared" si="1"/>
        <v>243.75723830734967</v>
      </c>
      <c r="P39" s="9"/>
    </row>
    <row r="40" spans="1:119">
      <c r="A40" s="12"/>
      <c r="B40" s="25">
        <v>381</v>
      </c>
      <c r="C40" s="20" t="s">
        <v>47</v>
      </c>
      <c r="D40" s="46">
        <v>0</v>
      </c>
      <c r="E40" s="46">
        <v>201128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201128</v>
      </c>
      <c r="O40" s="47">
        <f t="shared" si="1"/>
        <v>223.97327394209353</v>
      </c>
      <c r="P40" s="9"/>
    </row>
    <row r="41" spans="1:119" ht="15.75" thickBot="1">
      <c r="A41" s="12"/>
      <c r="B41" s="25">
        <v>384</v>
      </c>
      <c r="C41" s="20" t="s">
        <v>48</v>
      </c>
      <c r="D41" s="46">
        <v>17766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17766</v>
      </c>
      <c r="O41" s="47">
        <f t="shared" si="1"/>
        <v>19.783964365256125</v>
      </c>
      <c r="P41" s="9"/>
    </row>
    <row r="42" spans="1:119" ht="16.5" thickBot="1">
      <c r="A42" s="14" t="s">
        <v>38</v>
      </c>
      <c r="B42" s="23"/>
      <c r="C42" s="22"/>
      <c r="D42" s="15">
        <f t="shared" ref="D42:M42" si="11">SUM(D5,D13,D17,D25,D30,D33,D39)</f>
        <v>1426402</v>
      </c>
      <c r="E42" s="15">
        <f t="shared" si="11"/>
        <v>1361519</v>
      </c>
      <c r="F42" s="15">
        <f t="shared" si="11"/>
        <v>0</v>
      </c>
      <c r="G42" s="15">
        <f t="shared" si="11"/>
        <v>0</v>
      </c>
      <c r="H42" s="15">
        <f t="shared" si="11"/>
        <v>0</v>
      </c>
      <c r="I42" s="15">
        <f t="shared" si="11"/>
        <v>0</v>
      </c>
      <c r="J42" s="15">
        <f t="shared" si="11"/>
        <v>0</v>
      </c>
      <c r="K42" s="15">
        <f t="shared" si="11"/>
        <v>0</v>
      </c>
      <c r="L42" s="15">
        <f t="shared" si="11"/>
        <v>0</v>
      </c>
      <c r="M42" s="15">
        <f t="shared" si="11"/>
        <v>0</v>
      </c>
      <c r="N42" s="15">
        <f t="shared" si="6"/>
        <v>2787921</v>
      </c>
      <c r="O42" s="38">
        <f t="shared" si="1"/>
        <v>3104.589086859688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55</v>
      </c>
      <c r="M44" s="48"/>
      <c r="N44" s="48"/>
      <c r="O44" s="43">
        <v>898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thickBot="1">
      <c r="A46" s="52" t="s">
        <v>62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A46:O46"/>
    <mergeCell ref="A45:O45"/>
    <mergeCell ref="L44:N4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865273</v>
      </c>
      <c r="E5" s="27">
        <f t="shared" si="0"/>
        <v>1041717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1906990</v>
      </c>
      <c r="O5" s="33">
        <f t="shared" ref="O5:O44" si="1">(N5/O$46)</f>
        <v>2054.9461206896553</v>
      </c>
      <c r="P5" s="6"/>
    </row>
    <row r="6" spans="1:133">
      <c r="A6" s="12"/>
      <c r="B6" s="25">
        <v>311</v>
      </c>
      <c r="C6" s="20" t="s">
        <v>2</v>
      </c>
      <c r="D6" s="46">
        <v>679171</v>
      </c>
      <c r="E6" s="46">
        <v>1041717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1720888</v>
      </c>
      <c r="O6" s="47">
        <f t="shared" si="1"/>
        <v>1854.405172413793</v>
      </c>
      <c r="P6" s="9"/>
    </row>
    <row r="7" spans="1:133">
      <c r="A7" s="12"/>
      <c r="B7" s="25">
        <v>312.41000000000003</v>
      </c>
      <c r="C7" s="20" t="s">
        <v>10</v>
      </c>
      <c r="D7" s="46">
        <v>12172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12172</v>
      </c>
      <c r="O7" s="47">
        <f t="shared" si="1"/>
        <v>13.116379310344827</v>
      </c>
      <c r="P7" s="9"/>
    </row>
    <row r="8" spans="1:133">
      <c r="A8" s="12"/>
      <c r="B8" s="25">
        <v>312.60000000000002</v>
      </c>
      <c r="C8" s="20" t="s">
        <v>11</v>
      </c>
      <c r="D8" s="46">
        <v>71550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71550</v>
      </c>
      <c r="O8" s="47">
        <f t="shared" si="1"/>
        <v>77.10129310344827</v>
      </c>
      <c r="P8" s="9"/>
    </row>
    <row r="9" spans="1:133">
      <c r="A9" s="12"/>
      <c r="B9" s="25">
        <v>314.10000000000002</v>
      </c>
      <c r="C9" s="20" t="s">
        <v>12</v>
      </c>
      <c r="D9" s="46">
        <v>67128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67128</v>
      </c>
      <c r="O9" s="47">
        <f t="shared" si="1"/>
        <v>72.33620689655173</v>
      </c>
      <c r="P9" s="9"/>
    </row>
    <row r="10" spans="1:133">
      <c r="A10" s="12"/>
      <c r="B10" s="25">
        <v>314.8</v>
      </c>
      <c r="C10" s="20" t="s">
        <v>13</v>
      </c>
      <c r="D10" s="46">
        <v>13903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13903</v>
      </c>
      <c r="O10" s="47">
        <f t="shared" si="1"/>
        <v>14.981681034482758</v>
      </c>
      <c r="P10" s="9"/>
    </row>
    <row r="11" spans="1:133">
      <c r="A11" s="12"/>
      <c r="B11" s="25">
        <v>315</v>
      </c>
      <c r="C11" s="20" t="s">
        <v>14</v>
      </c>
      <c r="D11" s="46">
        <v>14860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14860</v>
      </c>
      <c r="O11" s="47">
        <f t="shared" si="1"/>
        <v>16.012931034482758</v>
      </c>
      <c r="P11" s="9"/>
    </row>
    <row r="12" spans="1:133">
      <c r="A12" s="12"/>
      <c r="B12" s="25">
        <v>316</v>
      </c>
      <c r="C12" s="20" t="s">
        <v>15</v>
      </c>
      <c r="D12" s="46">
        <v>6489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6489</v>
      </c>
      <c r="O12" s="47">
        <f t="shared" si="1"/>
        <v>6.9924568965517242</v>
      </c>
      <c r="P12" s="9"/>
    </row>
    <row r="13" spans="1:133" ht="15.75">
      <c r="A13" s="29" t="s">
        <v>81</v>
      </c>
      <c r="B13" s="30"/>
      <c r="C13" s="31"/>
      <c r="D13" s="32">
        <f t="shared" ref="D13:M13" si="3">SUM(D14:D16)</f>
        <v>74114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74114</v>
      </c>
      <c r="O13" s="45">
        <f t="shared" si="1"/>
        <v>79.864224137931032</v>
      </c>
      <c r="P13" s="10"/>
    </row>
    <row r="14" spans="1:133">
      <c r="A14" s="12"/>
      <c r="B14" s="25">
        <v>322</v>
      </c>
      <c r="C14" s="20" t="s">
        <v>0</v>
      </c>
      <c r="D14" s="46">
        <v>26770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26770</v>
      </c>
      <c r="O14" s="47">
        <f t="shared" si="1"/>
        <v>28.84698275862069</v>
      </c>
      <c r="P14" s="9"/>
    </row>
    <row r="15" spans="1:133">
      <c r="A15" s="12"/>
      <c r="B15" s="25">
        <v>323.10000000000002</v>
      </c>
      <c r="C15" s="20" t="s">
        <v>17</v>
      </c>
      <c r="D15" s="46">
        <v>44262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44262</v>
      </c>
      <c r="O15" s="47">
        <f t="shared" si="1"/>
        <v>47.696120689655174</v>
      </c>
      <c r="P15" s="9"/>
    </row>
    <row r="16" spans="1:133">
      <c r="A16" s="12"/>
      <c r="B16" s="25">
        <v>329</v>
      </c>
      <c r="C16" s="20" t="s">
        <v>82</v>
      </c>
      <c r="D16" s="46">
        <v>3082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3082</v>
      </c>
      <c r="O16" s="47">
        <f t="shared" si="1"/>
        <v>3.3211206896551726</v>
      </c>
      <c r="P16" s="9"/>
    </row>
    <row r="17" spans="1:16" ht="15.75">
      <c r="A17" s="29" t="s">
        <v>20</v>
      </c>
      <c r="B17" s="30"/>
      <c r="C17" s="31"/>
      <c r="D17" s="32">
        <f t="shared" ref="D17:M17" si="4">SUM(D18:D24)</f>
        <v>354601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>SUM(D17:M17)</f>
        <v>354601</v>
      </c>
      <c r="O17" s="45">
        <f t="shared" si="1"/>
        <v>382.11314655172413</v>
      </c>
      <c r="P17" s="10"/>
    </row>
    <row r="18" spans="1:16">
      <c r="A18" s="12"/>
      <c r="B18" s="25">
        <v>331.7</v>
      </c>
      <c r="C18" s="20" t="s">
        <v>21</v>
      </c>
      <c r="D18" s="46">
        <v>144699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5">SUM(D18:M18)</f>
        <v>144699</v>
      </c>
      <c r="O18" s="47">
        <f t="shared" si="1"/>
        <v>155.92564655172413</v>
      </c>
      <c r="P18" s="9"/>
    </row>
    <row r="19" spans="1:16">
      <c r="A19" s="12"/>
      <c r="B19" s="25">
        <v>334.7</v>
      </c>
      <c r="C19" s="20" t="s">
        <v>58</v>
      </c>
      <c r="D19" s="46">
        <v>140015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140015</v>
      </c>
      <c r="O19" s="47">
        <f t="shared" si="1"/>
        <v>150.8782327586207</v>
      </c>
      <c r="P19" s="9"/>
    </row>
    <row r="20" spans="1:16">
      <c r="A20" s="12"/>
      <c r="B20" s="25">
        <v>335.12</v>
      </c>
      <c r="C20" s="20" t="s">
        <v>22</v>
      </c>
      <c r="D20" s="46">
        <v>26744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26744</v>
      </c>
      <c r="O20" s="47">
        <f t="shared" si="1"/>
        <v>28.818965517241381</v>
      </c>
      <c r="P20" s="9"/>
    </row>
    <row r="21" spans="1:16">
      <c r="A21" s="12"/>
      <c r="B21" s="25">
        <v>335.14</v>
      </c>
      <c r="C21" s="20" t="s">
        <v>23</v>
      </c>
      <c r="D21" s="46">
        <v>402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402</v>
      </c>
      <c r="O21" s="47">
        <f t="shared" si="1"/>
        <v>0.43318965517241381</v>
      </c>
      <c r="P21" s="9"/>
    </row>
    <row r="22" spans="1:16">
      <c r="A22" s="12"/>
      <c r="B22" s="25">
        <v>335.15</v>
      </c>
      <c r="C22" s="20" t="s">
        <v>24</v>
      </c>
      <c r="D22" s="46">
        <v>5916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5916</v>
      </c>
      <c r="O22" s="47">
        <f t="shared" si="1"/>
        <v>6.375</v>
      </c>
      <c r="P22" s="9"/>
    </row>
    <row r="23" spans="1:16">
      <c r="A23" s="12"/>
      <c r="B23" s="25">
        <v>335.18</v>
      </c>
      <c r="C23" s="20" t="s">
        <v>25</v>
      </c>
      <c r="D23" s="46">
        <v>35169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35169</v>
      </c>
      <c r="O23" s="47">
        <f t="shared" si="1"/>
        <v>37.897629310344826</v>
      </c>
      <c r="P23" s="9"/>
    </row>
    <row r="24" spans="1:16">
      <c r="A24" s="12"/>
      <c r="B24" s="25">
        <v>339</v>
      </c>
      <c r="C24" s="20" t="s">
        <v>26</v>
      </c>
      <c r="D24" s="46">
        <v>1656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1656</v>
      </c>
      <c r="O24" s="47">
        <f t="shared" si="1"/>
        <v>1.7844827586206897</v>
      </c>
      <c r="P24" s="9"/>
    </row>
    <row r="25" spans="1:16" ht="15.75">
      <c r="A25" s="29" t="s">
        <v>31</v>
      </c>
      <c r="B25" s="30"/>
      <c r="C25" s="31"/>
      <c r="D25" s="32">
        <f t="shared" ref="D25:M25" si="6">SUM(D26:D30)</f>
        <v>370522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>SUM(D25:M25)</f>
        <v>370522</v>
      </c>
      <c r="O25" s="45">
        <f t="shared" si="1"/>
        <v>399.26939655172413</v>
      </c>
      <c r="P25" s="10"/>
    </row>
    <row r="26" spans="1:16">
      <c r="A26" s="12"/>
      <c r="B26" s="25">
        <v>341.9</v>
      </c>
      <c r="C26" s="20" t="s">
        <v>34</v>
      </c>
      <c r="D26" s="46">
        <v>3470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7">SUM(D26:M26)</f>
        <v>3470</v>
      </c>
      <c r="O26" s="47">
        <f t="shared" si="1"/>
        <v>3.7392241379310347</v>
      </c>
      <c r="P26" s="9"/>
    </row>
    <row r="27" spans="1:16">
      <c r="A27" s="12"/>
      <c r="B27" s="25">
        <v>342.2</v>
      </c>
      <c r="C27" s="20" t="s">
        <v>66</v>
      </c>
      <c r="D27" s="46">
        <v>43000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43000</v>
      </c>
      <c r="O27" s="47">
        <f t="shared" si="1"/>
        <v>46.336206896551722</v>
      </c>
      <c r="P27" s="9"/>
    </row>
    <row r="28" spans="1:16">
      <c r="A28" s="12"/>
      <c r="B28" s="25">
        <v>343.4</v>
      </c>
      <c r="C28" s="20" t="s">
        <v>35</v>
      </c>
      <c r="D28" s="46">
        <v>213901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213901</v>
      </c>
      <c r="O28" s="47">
        <f t="shared" si="1"/>
        <v>230.4967672413793</v>
      </c>
      <c r="P28" s="9"/>
    </row>
    <row r="29" spans="1:16">
      <c r="A29" s="12"/>
      <c r="B29" s="25">
        <v>343.7</v>
      </c>
      <c r="C29" s="20" t="s">
        <v>36</v>
      </c>
      <c r="D29" s="46">
        <v>105996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105996</v>
      </c>
      <c r="O29" s="47">
        <f t="shared" si="1"/>
        <v>114.21982758620689</v>
      </c>
      <c r="P29" s="9"/>
    </row>
    <row r="30" spans="1:16">
      <c r="A30" s="12"/>
      <c r="B30" s="25">
        <v>343.8</v>
      </c>
      <c r="C30" s="20" t="s">
        <v>37</v>
      </c>
      <c r="D30" s="46">
        <v>4155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4155</v>
      </c>
      <c r="O30" s="47">
        <f t="shared" si="1"/>
        <v>4.4773706896551726</v>
      </c>
      <c r="P30" s="9"/>
    </row>
    <row r="31" spans="1:16" ht="15.75">
      <c r="A31" s="29" t="s">
        <v>32</v>
      </c>
      <c r="B31" s="30"/>
      <c r="C31" s="31"/>
      <c r="D31" s="32">
        <f t="shared" ref="D31:M31" si="8">SUM(D32:D33)</f>
        <v>15558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7"/>
        <v>15558</v>
      </c>
      <c r="O31" s="45">
        <f t="shared" si="1"/>
        <v>16.765086206896552</v>
      </c>
      <c r="P31" s="10"/>
    </row>
    <row r="32" spans="1:16">
      <c r="A32" s="13"/>
      <c r="B32" s="39">
        <v>351.1</v>
      </c>
      <c r="C32" s="21" t="s">
        <v>40</v>
      </c>
      <c r="D32" s="46">
        <v>12111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12111</v>
      </c>
      <c r="O32" s="47">
        <f t="shared" si="1"/>
        <v>13.050646551724139</v>
      </c>
      <c r="P32" s="9"/>
    </row>
    <row r="33" spans="1:119">
      <c r="A33" s="13"/>
      <c r="B33" s="39">
        <v>354</v>
      </c>
      <c r="C33" s="21" t="s">
        <v>41</v>
      </c>
      <c r="D33" s="46">
        <v>3447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4" si="9">SUM(D33:M33)</f>
        <v>3447</v>
      </c>
      <c r="O33" s="47">
        <f t="shared" si="1"/>
        <v>3.7144396551724137</v>
      </c>
      <c r="P33" s="9"/>
    </row>
    <row r="34" spans="1:119" ht="15.75">
      <c r="A34" s="29" t="s">
        <v>3</v>
      </c>
      <c r="B34" s="30"/>
      <c r="C34" s="31"/>
      <c r="D34" s="32">
        <f t="shared" ref="D34:M34" si="10">SUM(D35:D40)</f>
        <v>10968</v>
      </c>
      <c r="E34" s="32">
        <f t="shared" si="10"/>
        <v>155180</v>
      </c>
      <c r="F34" s="32">
        <f t="shared" si="10"/>
        <v>0</v>
      </c>
      <c r="G34" s="32">
        <f t="shared" si="10"/>
        <v>0</v>
      </c>
      <c r="H34" s="32">
        <f t="shared" si="10"/>
        <v>0</v>
      </c>
      <c r="I34" s="32">
        <f t="shared" si="10"/>
        <v>0</v>
      </c>
      <c r="J34" s="32">
        <f t="shared" si="10"/>
        <v>0</v>
      </c>
      <c r="K34" s="32">
        <f t="shared" si="10"/>
        <v>0</v>
      </c>
      <c r="L34" s="32">
        <f t="shared" si="10"/>
        <v>0</v>
      </c>
      <c r="M34" s="32">
        <f t="shared" si="10"/>
        <v>0</v>
      </c>
      <c r="N34" s="32">
        <f t="shared" si="9"/>
        <v>166148</v>
      </c>
      <c r="O34" s="45">
        <f t="shared" si="1"/>
        <v>179.03879310344828</v>
      </c>
      <c r="P34" s="10"/>
    </row>
    <row r="35" spans="1:119">
      <c r="A35" s="12"/>
      <c r="B35" s="25">
        <v>361.1</v>
      </c>
      <c r="C35" s="20" t="s">
        <v>42</v>
      </c>
      <c r="D35" s="46">
        <v>7238</v>
      </c>
      <c r="E35" s="46">
        <v>150465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157703</v>
      </c>
      <c r="O35" s="47">
        <f t="shared" si="1"/>
        <v>169.93857758620689</v>
      </c>
      <c r="P35" s="9"/>
    </row>
    <row r="36" spans="1:119">
      <c r="A36" s="12"/>
      <c r="B36" s="25">
        <v>362</v>
      </c>
      <c r="C36" s="20" t="s">
        <v>43</v>
      </c>
      <c r="D36" s="46">
        <v>0</v>
      </c>
      <c r="E36" s="46">
        <v>4715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4715</v>
      </c>
      <c r="O36" s="47">
        <f t="shared" si="1"/>
        <v>5.0808189655172411</v>
      </c>
      <c r="P36" s="9"/>
    </row>
    <row r="37" spans="1:119">
      <c r="A37" s="12"/>
      <c r="B37" s="25">
        <v>364</v>
      </c>
      <c r="C37" s="20" t="s">
        <v>83</v>
      </c>
      <c r="D37" s="46">
        <v>150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150</v>
      </c>
      <c r="O37" s="47">
        <f t="shared" si="1"/>
        <v>0.16163793103448276</v>
      </c>
      <c r="P37" s="9"/>
    </row>
    <row r="38" spans="1:119">
      <c r="A38" s="12"/>
      <c r="B38" s="25">
        <v>365</v>
      </c>
      <c r="C38" s="20" t="s">
        <v>44</v>
      </c>
      <c r="D38" s="46">
        <v>100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100</v>
      </c>
      <c r="O38" s="47">
        <f t="shared" si="1"/>
        <v>0.10775862068965517</v>
      </c>
      <c r="P38" s="9"/>
    </row>
    <row r="39" spans="1:119">
      <c r="A39" s="12"/>
      <c r="B39" s="25">
        <v>366</v>
      </c>
      <c r="C39" s="20" t="s">
        <v>45</v>
      </c>
      <c r="D39" s="46">
        <v>1490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1490</v>
      </c>
      <c r="O39" s="47">
        <f t="shared" si="1"/>
        <v>1.6056034482758621</v>
      </c>
      <c r="P39" s="9"/>
    </row>
    <row r="40" spans="1:119">
      <c r="A40" s="12"/>
      <c r="B40" s="25">
        <v>369.9</v>
      </c>
      <c r="C40" s="20" t="s">
        <v>46</v>
      </c>
      <c r="D40" s="46">
        <v>1990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1990</v>
      </c>
      <c r="O40" s="47">
        <f t="shared" si="1"/>
        <v>2.1443965517241379</v>
      </c>
      <c r="P40" s="9"/>
    </row>
    <row r="41" spans="1:119" ht="15.75">
      <c r="A41" s="29" t="s">
        <v>33</v>
      </c>
      <c r="B41" s="30"/>
      <c r="C41" s="31"/>
      <c r="D41" s="32">
        <f t="shared" ref="D41:M41" si="11">SUM(D42:D43)</f>
        <v>26750</v>
      </c>
      <c r="E41" s="32">
        <f t="shared" si="11"/>
        <v>9200000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0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9"/>
        <v>9226750</v>
      </c>
      <c r="O41" s="45">
        <f t="shared" si="1"/>
        <v>9942.6185344827591</v>
      </c>
      <c r="P41" s="9"/>
    </row>
    <row r="42" spans="1:119">
      <c r="A42" s="12"/>
      <c r="B42" s="25">
        <v>381</v>
      </c>
      <c r="C42" s="20" t="s">
        <v>47</v>
      </c>
      <c r="D42" s="46">
        <v>26750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26750</v>
      </c>
      <c r="O42" s="47">
        <f t="shared" si="1"/>
        <v>28.825431034482758</v>
      </c>
      <c r="P42" s="9"/>
    </row>
    <row r="43" spans="1:119" ht="15.75" thickBot="1">
      <c r="A43" s="12"/>
      <c r="B43" s="25">
        <v>384</v>
      </c>
      <c r="C43" s="20" t="s">
        <v>48</v>
      </c>
      <c r="D43" s="46">
        <v>0</v>
      </c>
      <c r="E43" s="46">
        <v>9200000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9200000</v>
      </c>
      <c r="O43" s="47">
        <f t="shared" si="1"/>
        <v>9913.7931034482754</v>
      </c>
      <c r="P43" s="9"/>
    </row>
    <row r="44" spans="1:119" ht="16.5" thickBot="1">
      <c r="A44" s="14" t="s">
        <v>38</v>
      </c>
      <c r="B44" s="23"/>
      <c r="C44" s="22"/>
      <c r="D44" s="15">
        <f t="shared" ref="D44:M44" si="12">SUM(D5,D13,D17,D25,D31,D34,D41)</f>
        <v>1717786</v>
      </c>
      <c r="E44" s="15">
        <f t="shared" si="12"/>
        <v>10396897</v>
      </c>
      <c r="F44" s="15">
        <f t="shared" si="12"/>
        <v>0</v>
      </c>
      <c r="G44" s="15">
        <f t="shared" si="12"/>
        <v>0</v>
      </c>
      <c r="H44" s="15">
        <f t="shared" si="12"/>
        <v>0</v>
      </c>
      <c r="I44" s="15">
        <f t="shared" si="12"/>
        <v>0</v>
      </c>
      <c r="J44" s="15">
        <f t="shared" si="12"/>
        <v>0</v>
      </c>
      <c r="K44" s="15">
        <f t="shared" si="12"/>
        <v>0</v>
      </c>
      <c r="L44" s="15">
        <f t="shared" si="12"/>
        <v>0</v>
      </c>
      <c r="M44" s="15">
        <f t="shared" si="12"/>
        <v>0</v>
      </c>
      <c r="N44" s="15">
        <f t="shared" si="9"/>
        <v>12114683</v>
      </c>
      <c r="O44" s="38">
        <f t="shared" si="1"/>
        <v>13054.615301724138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84</v>
      </c>
      <c r="M46" s="48"/>
      <c r="N46" s="48"/>
      <c r="O46" s="43">
        <v>928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customHeight="1" thickBot="1">
      <c r="A48" s="52" t="s">
        <v>62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49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8"/>
      <c r="M3" s="69"/>
      <c r="N3" s="36"/>
      <c r="O3" s="37"/>
      <c r="P3" s="70" t="s">
        <v>104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105</v>
      </c>
      <c r="N4" s="35" t="s">
        <v>9</v>
      </c>
      <c r="O4" s="35" t="s">
        <v>106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107</v>
      </c>
      <c r="B5" s="26"/>
      <c r="C5" s="26"/>
      <c r="D5" s="27">
        <f t="shared" ref="D5:N5" si="0">SUM(D6:D12)</f>
        <v>938329</v>
      </c>
      <c r="E5" s="27">
        <f t="shared" si="0"/>
        <v>711481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1649810</v>
      </c>
      <c r="P5" s="33">
        <f t="shared" ref="P5:P41" si="1">(O5/P$43)</f>
        <v>2408.4817518248174</v>
      </c>
      <c r="Q5" s="6"/>
    </row>
    <row r="6" spans="1:134">
      <c r="A6" s="12"/>
      <c r="B6" s="25">
        <v>311</v>
      </c>
      <c r="C6" s="20" t="s">
        <v>2</v>
      </c>
      <c r="D6" s="46">
        <v>729386</v>
      </c>
      <c r="E6" s="46">
        <v>711481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1440867</v>
      </c>
      <c r="P6" s="47">
        <f t="shared" si="1"/>
        <v>2103.4554744525549</v>
      </c>
      <c r="Q6" s="9"/>
    </row>
    <row r="7" spans="1:134">
      <c r="A7" s="12"/>
      <c r="B7" s="25">
        <v>312.41000000000003</v>
      </c>
      <c r="C7" s="20" t="s">
        <v>108</v>
      </c>
      <c r="D7" s="46">
        <v>8987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8987</v>
      </c>
      <c r="P7" s="47">
        <f t="shared" si="1"/>
        <v>13.11970802919708</v>
      </c>
      <c r="Q7" s="9"/>
    </row>
    <row r="8" spans="1:134">
      <c r="A8" s="12"/>
      <c r="B8" s="25">
        <v>312.64</v>
      </c>
      <c r="C8" s="20" t="s">
        <v>109</v>
      </c>
      <c r="D8" s="46">
        <v>80209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80209</v>
      </c>
      <c r="P8" s="47">
        <f t="shared" si="1"/>
        <v>117.0934306569343</v>
      </c>
      <c r="Q8" s="9"/>
    </row>
    <row r="9" spans="1:134">
      <c r="A9" s="12"/>
      <c r="B9" s="25">
        <v>314.10000000000002</v>
      </c>
      <c r="C9" s="20" t="s">
        <v>12</v>
      </c>
      <c r="D9" s="46">
        <v>92815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92815</v>
      </c>
      <c r="P9" s="47">
        <f t="shared" si="1"/>
        <v>135.49635036496349</v>
      </c>
      <c r="Q9" s="9"/>
    </row>
    <row r="10" spans="1:134">
      <c r="A10" s="12"/>
      <c r="B10" s="25">
        <v>314.8</v>
      </c>
      <c r="C10" s="20" t="s">
        <v>13</v>
      </c>
      <c r="D10" s="46">
        <v>9805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9805</v>
      </c>
      <c r="P10" s="47">
        <f t="shared" si="1"/>
        <v>14.313868613138686</v>
      </c>
      <c r="Q10" s="9"/>
    </row>
    <row r="11" spans="1:134">
      <c r="A11" s="12"/>
      <c r="B11" s="25">
        <v>315.2</v>
      </c>
      <c r="C11" s="20" t="s">
        <v>110</v>
      </c>
      <c r="D11" s="46">
        <v>10863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10863</v>
      </c>
      <c r="P11" s="47">
        <f t="shared" si="1"/>
        <v>15.858394160583941</v>
      </c>
      <c r="Q11" s="9"/>
    </row>
    <row r="12" spans="1:134">
      <c r="A12" s="12"/>
      <c r="B12" s="25">
        <v>316</v>
      </c>
      <c r="C12" s="20" t="s">
        <v>72</v>
      </c>
      <c r="D12" s="46">
        <v>6264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6264</v>
      </c>
      <c r="P12" s="47">
        <f t="shared" si="1"/>
        <v>9.1445255474452551</v>
      </c>
      <c r="Q12" s="9"/>
    </row>
    <row r="13" spans="1:134" ht="15.75">
      <c r="A13" s="29" t="s">
        <v>16</v>
      </c>
      <c r="B13" s="30"/>
      <c r="C13" s="31"/>
      <c r="D13" s="32">
        <f t="shared" ref="D13:N13" si="3">SUM(D14:D16)</f>
        <v>104330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 t="shared" ref="O13:O41" si="4">SUM(D13:N13)</f>
        <v>104330</v>
      </c>
      <c r="P13" s="45">
        <f t="shared" si="1"/>
        <v>152.30656934306569</v>
      </c>
      <c r="Q13" s="10"/>
    </row>
    <row r="14" spans="1:134">
      <c r="A14" s="12"/>
      <c r="B14" s="25">
        <v>322</v>
      </c>
      <c r="C14" s="20" t="s">
        <v>111</v>
      </c>
      <c r="D14" s="46">
        <v>42368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42368</v>
      </c>
      <c r="P14" s="47">
        <f t="shared" si="1"/>
        <v>61.85109489051095</v>
      </c>
      <c r="Q14" s="9"/>
    </row>
    <row r="15" spans="1:134">
      <c r="A15" s="12"/>
      <c r="B15" s="25">
        <v>323.10000000000002</v>
      </c>
      <c r="C15" s="20" t="s">
        <v>17</v>
      </c>
      <c r="D15" s="46">
        <v>51242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51242</v>
      </c>
      <c r="P15" s="47">
        <f t="shared" si="1"/>
        <v>74.80583941605839</v>
      </c>
      <c r="Q15" s="9"/>
    </row>
    <row r="16" spans="1:134">
      <c r="A16" s="12"/>
      <c r="B16" s="25">
        <v>329.5</v>
      </c>
      <c r="C16" s="20" t="s">
        <v>112</v>
      </c>
      <c r="D16" s="46">
        <v>10720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10720</v>
      </c>
      <c r="P16" s="47">
        <f t="shared" si="1"/>
        <v>15.649635036496351</v>
      </c>
      <c r="Q16" s="9"/>
    </row>
    <row r="17" spans="1:17" ht="15.75">
      <c r="A17" s="29" t="s">
        <v>113</v>
      </c>
      <c r="B17" s="30"/>
      <c r="C17" s="31"/>
      <c r="D17" s="32">
        <f t="shared" ref="D17:N17" si="5">SUM(D18:D24)</f>
        <v>156613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5"/>
        <v>0</v>
      </c>
      <c r="O17" s="44">
        <f t="shared" si="4"/>
        <v>156613</v>
      </c>
      <c r="P17" s="45">
        <f t="shared" si="1"/>
        <v>228.63211678832116</v>
      </c>
      <c r="Q17" s="10"/>
    </row>
    <row r="18" spans="1:17">
      <c r="A18" s="12"/>
      <c r="B18" s="25">
        <v>331.2</v>
      </c>
      <c r="C18" s="20" t="s">
        <v>19</v>
      </c>
      <c r="D18" s="46">
        <v>35415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35415</v>
      </c>
      <c r="P18" s="47">
        <f t="shared" si="1"/>
        <v>51.700729927007302</v>
      </c>
      <c r="Q18" s="9"/>
    </row>
    <row r="19" spans="1:17">
      <c r="A19" s="12"/>
      <c r="B19" s="25">
        <v>331.5</v>
      </c>
      <c r="C19" s="20" t="s">
        <v>65</v>
      </c>
      <c r="D19" s="46">
        <v>17836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17836</v>
      </c>
      <c r="P19" s="47">
        <f t="shared" si="1"/>
        <v>26.037956204379562</v>
      </c>
      <c r="Q19" s="9"/>
    </row>
    <row r="20" spans="1:17">
      <c r="A20" s="12"/>
      <c r="B20" s="25">
        <v>334.39</v>
      </c>
      <c r="C20" s="20" t="s">
        <v>97</v>
      </c>
      <c r="D20" s="46">
        <v>30911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30911</v>
      </c>
      <c r="P20" s="47">
        <f t="shared" si="1"/>
        <v>45.125547445255478</v>
      </c>
      <c r="Q20" s="9"/>
    </row>
    <row r="21" spans="1:17">
      <c r="A21" s="12"/>
      <c r="B21" s="25">
        <v>335.14</v>
      </c>
      <c r="C21" s="20" t="s">
        <v>75</v>
      </c>
      <c r="D21" s="46">
        <v>187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187</v>
      </c>
      <c r="P21" s="47">
        <f t="shared" si="1"/>
        <v>0.27299270072992698</v>
      </c>
      <c r="Q21" s="9"/>
    </row>
    <row r="22" spans="1:17">
      <c r="A22" s="12"/>
      <c r="B22" s="25">
        <v>335.15</v>
      </c>
      <c r="C22" s="20" t="s">
        <v>76</v>
      </c>
      <c r="D22" s="46">
        <v>4202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4202</v>
      </c>
      <c r="P22" s="47">
        <f t="shared" si="1"/>
        <v>6.1343065693430656</v>
      </c>
      <c r="Q22" s="9"/>
    </row>
    <row r="23" spans="1:17">
      <c r="A23" s="12"/>
      <c r="B23" s="25">
        <v>335.18</v>
      </c>
      <c r="C23" s="20" t="s">
        <v>114</v>
      </c>
      <c r="D23" s="46">
        <v>41069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41069</v>
      </c>
      <c r="P23" s="47">
        <f t="shared" si="1"/>
        <v>59.954744525547447</v>
      </c>
      <c r="Q23" s="9"/>
    </row>
    <row r="24" spans="1:17">
      <c r="A24" s="12"/>
      <c r="B24" s="25">
        <v>335.9</v>
      </c>
      <c r="C24" s="20" t="s">
        <v>115</v>
      </c>
      <c r="D24" s="46">
        <v>26993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26993</v>
      </c>
      <c r="P24" s="47">
        <f t="shared" si="1"/>
        <v>39.405839416058392</v>
      </c>
      <c r="Q24" s="9"/>
    </row>
    <row r="25" spans="1:17" ht="15.75">
      <c r="A25" s="29" t="s">
        <v>31</v>
      </c>
      <c r="B25" s="30"/>
      <c r="C25" s="31"/>
      <c r="D25" s="32">
        <f t="shared" ref="D25:N25" si="6">SUM(D26:D30)</f>
        <v>535536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6"/>
        <v>0</v>
      </c>
      <c r="O25" s="32">
        <f t="shared" si="4"/>
        <v>535536</v>
      </c>
      <c r="P25" s="45">
        <f t="shared" si="1"/>
        <v>781.80437956204378</v>
      </c>
      <c r="Q25" s="10"/>
    </row>
    <row r="26" spans="1:17">
      <c r="A26" s="12"/>
      <c r="B26" s="25">
        <v>341.9</v>
      </c>
      <c r="C26" s="20" t="s">
        <v>78</v>
      </c>
      <c r="D26" s="46">
        <v>9616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9616</v>
      </c>
      <c r="P26" s="47">
        <f t="shared" si="1"/>
        <v>14.037956204379562</v>
      </c>
      <c r="Q26" s="9"/>
    </row>
    <row r="27" spans="1:17">
      <c r="A27" s="12"/>
      <c r="B27" s="25">
        <v>342.2</v>
      </c>
      <c r="C27" s="20" t="s">
        <v>66</v>
      </c>
      <c r="D27" s="46">
        <v>104286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104286</v>
      </c>
      <c r="P27" s="47">
        <f t="shared" si="1"/>
        <v>152.24233576642337</v>
      </c>
      <c r="Q27" s="9"/>
    </row>
    <row r="28" spans="1:17">
      <c r="A28" s="12"/>
      <c r="B28" s="25">
        <v>343.4</v>
      </c>
      <c r="C28" s="20" t="s">
        <v>35</v>
      </c>
      <c r="D28" s="46">
        <v>243801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243801</v>
      </c>
      <c r="P28" s="47">
        <f t="shared" si="1"/>
        <v>355.91386861313867</v>
      </c>
      <c r="Q28" s="9"/>
    </row>
    <row r="29" spans="1:17">
      <c r="A29" s="12"/>
      <c r="B29" s="25">
        <v>343.7</v>
      </c>
      <c r="C29" s="20" t="s">
        <v>36</v>
      </c>
      <c r="D29" s="46">
        <v>163778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163778</v>
      </c>
      <c r="P29" s="47">
        <f t="shared" si="1"/>
        <v>239.09197080291972</v>
      </c>
      <c r="Q29" s="9"/>
    </row>
    <row r="30" spans="1:17">
      <c r="A30" s="12"/>
      <c r="B30" s="25">
        <v>343.8</v>
      </c>
      <c r="C30" s="20" t="s">
        <v>37</v>
      </c>
      <c r="D30" s="46">
        <v>14055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14055</v>
      </c>
      <c r="P30" s="47">
        <f t="shared" si="1"/>
        <v>20.518248175182482</v>
      </c>
      <c r="Q30" s="9"/>
    </row>
    <row r="31" spans="1:17" ht="15.75">
      <c r="A31" s="29" t="s">
        <v>32</v>
      </c>
      <c r="B31" s="30"/>
      <c r="C31" s="31"/>
      <c r="D31" s="32">
        <f t="shared" ref="D31:N31" si="7">SUM(D32:D33)</f>
        <v>15015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7"/>
        <v>0</v>
      </c>
      <c r="O31" s="32">
        <f t="shared" si="4"/>
        <v>15015</v>
      </c>
      <c r="P31" s="45">
        <f t="shared" si="1"/>
        <v>21.919708029197082</v>
      </c>
      <c r="Q31" s="10"/>
    </row>
    <row r="32" spans="1:17">
      <c r="A32" s="13"/>
      <c r="B32" s="39">
        <v>351.1</v>
      </c>
      <c r="C32" s="21" t="s">
        <v>40</v>
      </c>
      <c r="D32" s="46">
        <v>1795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4"/>
        <v>1795</v>
      </c>
      <c r="P32" s="47">
        <f t="shared" si="1"/>
        <v>2.6204379562043796</v>
      </c>
      <c r="Q32" s="9"/>
    </row>
    <row r="33" spans="1:120">
      <c r="A33" s="13"/>
      <c r="B33" s="39">
        <v>354</v>
      </c>
      <c r="C33" s="21" t="s">
        <v>41</v>
      </c>
      <c r="D33" s="46">
        <v>13220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4"/>
        <v>13220</v>
      </c>
      <c r="P33" s="47">
        <f t="shared" si="1"/>
        <v>19.299270072992702</v>
      </c>
      <c r="Q33" s="9"/>
    </row>
    <row r="34" spans="1:120" ht="15.75">
      <c r="A34" s="29" t="s">
        <v>3</v>
      </c>
      <c r="B34" s="30"/>
      <c r="C34" s="31"/>
      <c r="D34" s="32">
        <f t="shared" ref="D34:N34" si="8">SUM(D35:D38)</f>
        <v>80663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8"/>
        <v>0</v>
      </c>
      <c r="O34" s="32">
        <f t="shared" si="4"/>
        <v>80663</v>
      </c>
      <c r="P34" s="45">
        <f t="shared" si="1"/>
        <v>117.75620437956205</v>
      </c>
      <c r="Q34" s="10"/>
    </row>
    <row r="35" spans="1:120">
      <c r="A35" s="12"/>
      <c r="B35" s="25">
        <v>361.1</v>
      </c>
      <c r="C35" s="20" t="s">
        <v>42</v>
      </c>
      <c r="D35" s="46">
        <v>443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4"/>
        <v>443</v>
      </c>
      <c r="P35" s="47">
        <f t="shared" si="1"/>
        <v>0.64671532846715329</v>
      </c>
      <c r="Q35" s="9"/>
    </row>
    <row r="36" spans="1:120">
      <c r="A36" s="12"/>
      <c r="B36" s="25">
        <v>362</v>
      </c>
      <c r="C36" s="20" t="s">
        <v>43</v>
      </c>
      <c r="D36" s="46">
        <v>9785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4"/>
        <v>9785</v>
      </c>
      <c r="P36" s="47">
        <f t="shared" si="1"/>
        <v>14.284671532846716</v>
      </c>
      <c r="Q36" s="9"/>
    </row>
    <row r="37" spans="1:120">
      <c r="A37" s="12"/>
      <c r="B37" s="25">
        <v>366</v>
      </c>
      <c r="C37" s="20" t="s">
        <v>45</v>
      </c>
      <c r="D37" s="46">
        <v>23670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4"/>
        <v>23670</v>
      </c>
      <c r="P37" s="47">
        <f t="shared" si="1"/>
        <v>34.554744525547449</v>
      </c>
      <c r="Q37" s="9"/>
    </row>
    <row r="38" spans="1:120">
      <c r="A38" s="12"/>
      <c r="B38" s="25">
        <v>369.9</v>
      </c>
      <c r="C38" s="20" t="s">
        <v>46</v>
      </c>
      <c r="D38" s="46">
        <v>46765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4"/>
        <v>46765</v>
      </c>
      <c r="P38" s="47">
        <f t="shared" si="1"/>
        <v>68.270072992700733</v>
      </c>
      <c r="Q38" s="9"/>
    </row>
    <row r="39" spans="1:120" ht="15.75">
      <c r="A39" s="29" t="s">
        <v>33</v>
      </c>
      <c r="B39" s="30"/>
      <c r="C39" s="31"/>
      <c r="D39" s="32">
        <f t="shared" ref="D39:N39" si="9">SUM(D40:D40)</f>
        <v>0</v>
      </c>
      <c r="E39" s="32">
        <f t="shared" si="9"/>
        <v>59215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9"/>
        <v>0</v>
      </c>
      <c r="O39" s="32">
        <f t="shared" si="4"/>
        <v>59215</v>
      </c>
      <c r="P39" s="45">
        <f t="shared" si="1"/>
        <v>86.445255474452551</v>
      </c>
      <c r="Q39" s="9"/>
    </row>
    <row r="40" spans="1:120" ht="15.75" thickBot="1">
      <c r="A40" s="12"/>
      <c r="B40" s="25">
        <v>381</v>
      </c>
      <c r="C40" s="20" t="s">
        <v>47</v>
      </c>
      <c r="D40" s="46">
        <v>0</v>
      </c>
      <c r="E40" s="46">
        <v>59215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4"/>
        <v>59215</v>
      </c>
      <c r="P40" s="47">
        <f t="shared" si="1"/>
        <v>86.445255474452551</v>
      </c>
      <c r="Q40" s="9"/>
    </row>
    <row r="41" spans="1:120" ht="16.5" thickBot="1">
      <c r="A41" s="14" t="s">
        <v>38</v>
      </c>
      <c r="B41" s="23"/>
      <c r="C41" s="22"/>
      <c r="D41" s="15">
        <f t="shared" ref="D41:N41" si="10">SUM(D5,D13,D17,D25,D31,D34,D39)</f>
        <v>1830486</v>
      </c>
      <c r="E41" s="15">
        <f t="shared" si="10"/>
        <v>770696</v>
      </c>
      <c r="F41" s="15">
        <f t="shared" si="10"/>
        <v>0</v>
      </c>
      <c r="G41" s="15">
        <f t="shared" si="10"/>
        <v>0</v>
      </c>
      <c r="H41" s="15">
        <f t="shared" si="10"/>
        <v>0</v>
      </c>
      <c r="I41" s="15">
        <f t="shared" si="10"/>
        <v>0</v>
      </c>
      <c r="J41" s="15">
        <f t="shared" si="10"/>
        <v>0</v>
      </c>
      <c r="K41" s="15">
        <f t="shared" si="10"/>
        <v>0</v>
      </c>
      <c r="L41" s="15">
        <f t="shared" si="10"/>
        <v>0</v>
      </c>
      <c r="M41" s="15">
        <f t="shared" si="10"/>
        <v>0</v>
      </c>
      <c r="N41" s="15">
        <f t="shared" si="10"/>
        <v>0</v>
      </c>
      <c r="O41" s="15">
        <f t="shared" si="4"/>
        <v>2601182</v>
      </c>
      <c r="P41" s="38">
        <f t="shared" si="1"/>
        <v>3797.34598540146</v>
      </c>
      <c r="Q41" s="6"/>
      <c r="R41" s="2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</row>
    <row r="42" spans="1:120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9"/>
    </row>
    <row r="43" spans="1:120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8" t="s">
        <v>116</v>
      </c>
      <c r="N43" s="48"/>
      <c r="O43" s="48"/>
      <c r="P43" s="43">
        <v>685</v>
      </c>
    </row>
    <row r="44" spans="1:120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1"/>
    </row>
    <row r="45" spans="1:120" ht="15.75" customHeight="1" thickBot="1">
      <c r="A45" s="52" t="s">
        <v>62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4"/>
    </row>
  </sheetData>
  <mergeCells count="10">
    <mergeCell ref="M43:O43"/>
    <mergeCell ref="A44:P44"/>
    <mergeCell ref="A45:P4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921157</v>
      </c>
      <c r="E5" s="27">
        <f t="shared" si="0"/>
        <v>648916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1570073</v>
      </c>
      <c r="O5" s="33">
        <f t="shared" ref="O5:O42" si="1">(N5/O$44)</f>
        <v>2162.6349862258953</v>
      </c>
      <c r="P5" s="6"/>
    </row>
    <row r="6" spans="1:133">
      <c r="A6" s="12"/>
      <c r="B6" s="25">
        <v>311</v>
      </c>
      <c r="C6" s="20" t="s">
        <v>2</v>
      </c>
      <c r="D6" s="46">
        <v>729326</v>
      </c>
      <c r="E6" s="46">
        <v>648916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1378242</v>
      </c>
      <c r="O6" s="47">
        <f t="shared" si="1"/>
        <v>1898.404958677686</v>
      </c>
      <c r="P6" s="9"/>
    </row>
    <row r="7" spans="1:133">
      <c r="A7" s="12"/>
      <c r="B7" s="25">
        <v>312.41000000000003</v>
      </c>
      <c r="C7" s="20" t="s">
        <v>10</v>
      </c>
      <c r="D7" s="46">
        <v>8198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8198</v>
      </c>
      <c r="O7" s="47">
        <f t="shared" si="1"/>
        <v>11.292011019283747</v>
      </c>
      <c r="P7" s="9"/>
    </row>
    <row r="8" spans="1:133">
      <c r="A8" s="12"/>
      <c r="B8" s="25">
        <v>312.60000000000002</v>
      </c>
      <c r="C8" s="20" t="s">
        <v>11</v>
      </c>
      <c r="D8" s="46">
        <v>68174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68174</v>
      </c>
      <c r="O8" s="47">
        <f t="shared" si="1"/>
        <v>93.903581267217632</v>
      </c>
      <c r="P8" s="9"/>
    </row>
    <row r="9" spans="1:133">
      <c r="A9" s="12"/>
      <c r="B9" s="25">
        <v>314.10000000000002</v>
      </c>
      <c r="C9" s="20" t="s">
        <v>12</v>
      </c>
      <c r="D9" s="46">
        <v>90024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90024</v>
      </c>
      <c r="O9" s="47">
        <f t="shared" si="1"/>
        <v>124</v>
      </c>
      <c r="P9" s="9"/>
    </row>
    <row r="10" spans="1:133">
      <c r="A10" s="12"/>
      <c r="B10" s="25">
        <v>314.8</v>
      </c>
      <c r="C10" s="20" t="s">
        <v>13</v>
      </c>
      <c r="D10" s="46">
        <v>8556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8556</v>
      </c>
      <c r="O10" s="47">
        <f t="shared" si="1"/>
        <v>11.785123966942148</v>
      </c>
      <c r="P10" s="9"/>
    </row>
    <row r="11" spans="1:133">
      <c r="A11" s="12"/>
      <c r="B11" s="25">
        <v>315</v>
      </c>
      <c r="C11" s="20" t="s">
        <v>71</v>
      </c>
      <c r="D11" s="46">
        <v>10424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10424</v>
      </c>
      <c r="O11" s="47">
        <f t="shared" si="1"/>
        <v>14.358126721763085</v>
      </c>
      <c r="P11" s="9"/>
    </row>
    <row r="12" spans="1:133">
      <c r="A12" s="12"/>
      <c r="B12" s="25">
        <v>316</v>
      </c>
      <c r="C12" s="20" t="s">
        <v>72</v>
      </c>
      <c r="D12" s="46">
        <v>6455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6455</v>
      </c>
      <c r="O12" s="47">
        <f t="shared" si="1"/>
        <v>8.8911845730027554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SUM(D14:D16)</f>
        <v>77760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5" si="4">SUM(D13:M13)</f>
        <v>77760</v>
      </c>
      <c r="O13" s="45">
        <f t="shared" si="1"/>
        <v>107.10743801652893</v>
      </c>
      <c r="P13" s="10"/>
    </row>
    <row r="14" spans="1:133">
      <c r="A14" s="12"/>
      <c r="B14" s="25">
        <v>322</v>
      </c>
      <c r="C14" s="20" t="s">
        <v>0</v>
      </c>
      <c r="D14" s="46">
        <v>19151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19151</v>
      </c>
      <c r="O14" s="47">
        <f t="shared" si="1"/>
        <v>26.378787878787879</v>
      </c>
      <c r="P14" s="9"/>
    </row>
    <row r="15" spans="1:133">
      <c r="A15" s="12"/>
      <c r="B15" s="25">
        <v>323.10000000000002</v>
      </c>
      <c r="C15" s="20" t="s">
        <v>17</v>
      </c>
      <c r="D15" s="46">
        <v>48548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48548</v>
      </c>
      <c r="O15" s="47">
        <f t="shared" si="1"/>
        <v>66.870523415977956</v>
      </c>
      <c r="P15" s="9"/>
    </row>
    <row r="16" spans="1:133">
      <c r="A16" s="12"/>
      <c r="B16" s="25">
        <v>329</v>
      </c>
      <c r="C16" s="20" t="s">
        <v>18</v>
      </c>
      <c r="D16" s="46">
        <v>10061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10061</v>
      </c>
      <c r="O16" s="47">
        <f t="shared" si="1"/>
        <v>13.858126721763085</v>
      </c>
      <c r="P16" s="9"/>
    </row>
    <row r="17" spans="1:16" ht="15.75">
      <c r="A17" s="29" t="s">
        <v>20</v>
      </c>
      <c r="B17" s="30"/>
      <c r="C17" s="31"/>
      <c r="D17" s="32">
        <f t="shared" ref="D17:M17" si="5">SUM(D18:D24)</f>
        <v>85411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85411</v>
      </c>
      <c r="O17" s="45">
        <f t="shared" si="1"/>
        <v>117.64600550964187</v>
      </c>
      <c r="P17" s="10"/>
    </row>
    <row r="18" spans="1:16">
      <c r="A18" s="12"/>
      <c r="B18" s="25">
        <v>331.2</v>
      </c>
      <c r="C18" s="20" t="s">
        <v>19</v>
      </c>
      <c r="D18" s="46">
        <v>2541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2541</v>
      </c>
      <c r="O18" s="47">
        <f t="shared" si="1"/>
        <v>3.5</v>
      </c>
      <c r="P18" s="9"/>
    </row>
    <row r="19" spans="1:16">
      <c r="A19" s="12"/>
      <c r="B19" s="25">
        <v>334.5</v>
      </c>
      <c r="C19" s="20" t="s">
        <v>92</v>
      </c>
      <c r="D19" s="46">
        <v>19004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19004</v>
      </c>
      <c r="O19" s="47">
        <f t="shared" si="1"/>
        <v>26.176308539944902</v>
      </c>
      <c r="P19" s="9"/>
    </row>
    <row r="20" spans="1:16">
      <c r="A20" s="12"/>
      <c r="B20" s="25">
        <v>335.12</v>
      </c>
      <c r="C20" s="20" t="s">
        <v>74</v>
      </c>
      <c r="D20" s="46">
        <v>26509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26509</v>
      </c>
      <c r="O20" s="47">
        <f t="shared" si="1"/>
        <v>36.513774104683193</v>
      </c>
      <c r="P20" s="9"/>
    </row>
    <row r="21" spans="1:16">
      <c r="A21" s="12"/>
      <c r="B21" s="25">
        <v>335.14</v>
      </c>
      <c r="C21" s="20" t="s">
        <v>75</v>
      </c>
      <c r="D21" s="46">
        <v>246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246</v>
      </c>
      <c r="O21" s="47">
        <f t="shared" si="1"/>
        <v>0.33884297520661155</v>
      </c>
      <c r="P21" s="9"/>
    </row>
    <row r="22" spans="1:16">
      <c r="A22" s="12"/>
      <c r="B22" s="25">
        <v>335.15</v>
      </c>
      <c r="C22" s="20" t="s">
        <v>76</v>
      </c>
      <c r="D22" s="46">
        <v>4230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4230</v>
      </c>
      <c r="O22" s="47">
        <f t="shared" si="1"/>
        <v>5.8264462809917354</v>
      </c>
      <c r="P22" s="9"/>
    </row>
    <row r="23" spans="1:16">
      <c r="A23" s="12"/>
      <c r="B23" s="25">
        <v>335.18</v>
      </c>
      <c r="C23" s="20" t="s">
        <v>77</v>
      </c>
      <c r="D23" s="46">
        <v>32597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32597</v>
      </c>
      <c r="O23" s="47">
        <f t="shared" si="1"/>
        <v>44.899449035812673</v>
      </c>
      <c r="P23" s="9"/>
    </row>
    <row r="24" spans="1:16">
      <c r="A24" s="12"/>
      <c r="B24" s="25">
        <v>338</v>
      </c>
      <c r="C24" s="20" t="s">
        <v>100</v>
      </c>
      <c r="D24" s="46">
        <v>284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284</v>
      </c>
      <c r="O24" s="47">
        <f t="shared" si="1"/>
        <v>0.39118457300275483</v>
      </c>
      <c r="P24" s="9"/>
    </row>
    <row r="25" spans="1:16" ht="15.75">
      <c r="A25" s="29" t="s">
        <v>31</v>
      </c>
      <c r="B25" s="30"/>
      <c r="C25" s="31"/>
      <c r="D25" s="32">
        <f t="shared" ref="D25:M25" si="6">SUM(D26:D30)</f>
        <v>527300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527300</v>
      </c>
      <c r="O25" s="45">
        <f t="shared" si="1"/>
        <v>726.3085399449036</v>
      </c>
      <c r="P25" s="10"/>
    </row>
    <row r="26" spans="1:16">
      <c r="A26" s="12"/>
      <c r="B26" s="25">
        <v>341.9</v>
      </c>
      <c r="C26" s="20" t="s">
        <v>78</v>
      </c>
      <c r="D26" s="46">
        <v>4573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42" si="7">SUM(D26:M26)</f>
        <v>4573</v>
      </c>
      <c r="O26" s="47">
        <f t="shared" si="1"/>
        <v>6.2988980716253442</v>
      </c>
      <c r="P26" s="9"/>
    </row>
    <row r="27" spans="1:16">
      <c r="A27" s="12"/>
      <c r="B27" s="25">
        <v>342.2</v>
      </c>
      <c r="C27" s="20" t="s">
        <v>66</v>
      </c>
      <c r="D27" s="46">
        <v>89286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89286</v>
      </c>
      <c r="O27" s="47">
        <f t="shared" si="1"/>
        <v>122.98347107438016</v>
      </c>
      <c r="P27" s="9"/>
    </row>
    <row r="28" spans="1:16">
      <c r="A28" s="12"/>
      <c r="B28" s="25">
        <v>343.4</v>
      </c>
      <c r="C28" s="20" t="s">
        <v>35</v>
      </c>
      <c r="D28" s="46">
        <v>262773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262773</v>
      </c>
      <c r="O28" s="47">
        <f t="shared" si="1"/>
        <v>361.94628099173553</v>
      </c>
      <c r="P28" s="9"/>
    </row>
    <row r="29" spans="1:16">
      <c r="A29" s="12"/>
      <c r="B29" s="25">
        <v>343.7</v>
      </c>
      <c r="C29" s="20" t="s">
        <v>36</v>
      </c>
      <c r="D29" s="46">
        <v>162743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162743</v>
      </c>
      <c r="O29" s="47">
        <f t="shared" si="1"/>
        <v>224.16391184573004</v>
      </c>
      <c r="P29" s="9"/>
    </row>
    <row r="30" spans="1:16">
      <c r="A30" s="12"/>
      <c r="B30" s="25">
        <v>343.8</v>
      </c>
      <c r="C30" s="20" t="s">
        <v>37</v>
      </c>
      <c r="D30" s="46">
        <v>7925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7925</v>
      </c>
      <c r="O30" s="47">
        <f t="shared" si="1"/>
        <v>10.915977961432507</v>
      </c>
      <c r="P30" s="9"/>
    </row>
    <row r="31" spans="1:16" ht="15.75">
      <c r="A31" s="29" t="s">
        <v>32</v>
      </c>
      <c r="B31" s="30"/>
      <c r="C31" s="31"/>
      <c r="D31" s="32">
        <f t="shared" ref="D31:M31" si="8">SUM(D32:D33)</f>
        <v>14088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7"/>
        <v>14088</v>
      </c>
      <c r="O31" s="45">
        <f t="shared" si="1"/>
        <v>19.404958677685951</v>
      </c>
      <c r="P31" s="10"/>
    </row>
    <row r="32" spans="1:16">
      <c r="A32" s="13"/>
      <c r="B32" s="39">
        <v>351.1</v>
      </c>
      <c r="C32" s="21" t="s">
        <v>40</v>
      </c>
      <c r="D32" s="46">
        <v>1014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1014</v>
      </c>
      <c r="O32" s="47">
        <f t="shared" si="1"/>
        <v>1.3966942148760331</v>
      </c>
      <c r="P32" s="9"/>
    </row>
    <row r="33" spans="1:119">
      <c r="A33" s="13"/>
      <c r="B33" s="39">
        <v>354</v>
      </c>
      <c r="C33" s="21" t="s">
        <v>41</v>
      </c>
      <c r="D33" s="46">
        <v>13074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13074</v>
      </c>
      <c r="O33" s="47">
        <f t="shared" si="1"/>
        <v>18.008264462809919</v>
      </c>
      <c r="P33" s="9"/>
    </row>
    <row r="34" spans="1:119" ht="15.75">
      <c r="A34" s="29" t="s">
        <v>3</v>
      </c>
      <c r="B34" s="30"/>
      <c r="C34" s="31"/>
      <c r="D34" s="32">
        <f t="shared" ref="D34:M34" si="9">SUM(D35:D39)</f>
        <v>45177</v>
      </c>
      <c r="E34" s="32">
        <f t="shared" si="9"/>
        <v>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0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7"/>
        <v>45177</v>
      </c>
      <c r="O34" s="45">
        <f t="shared" si="1"/>
        <v>62.227272727272727</v>
      </c>
      <c r="P34" s="10"/>
    </row>
    <row r="35" spans="1:119">
      <c r="A35" s="12"/>
      <c r="B35" s="25">
        <v>361.1</v>
      </c>
      <c r="C35" s="20" t="s">
        <v>42</v>
      </c>
      <c r="D35" s="46">
        <v>523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523</v>
      </c>
      <c r="O35" s="47">
        <f t="shared" si="1"/>
        <v>0.72038567493112948</v>
      </c>
      <c r="P35" s="9"/>
    </row>
    <row r="36" spans="1:119">
      <c r="A36" s="12"/>
      <c r="B36" s="25">
        <v>362</v>
      </c>
      <c r="C36" s="20" t="s">
        <v>43</v>
      </c>
      <c r="D36" s="46">
        <v>2254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2254</v>
      </c>
      <c r="O36" s="47">
        <f t="shared" si="1"/>
        <v>3.1046831955922864</v>
      </c>
      <c r="P36" s="9"/>
    </row>
    <row r="37" spans="1:119">
      <c r="A37" s="12"/>
      <c r="B37" s="25">
        <v>365</v>
      </c>
      <c r="C37" s="20" t="s">
        <v>101</v>
      </c>
      <c r="D37" s="46">
        <v>1751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1751</v>
      </c>
      <c r="O37" s="47">
        <f t="shared" si="1"/>
        <v>2.4118457300275482</v>
      </c>
      <c r="P37" s="9"/>
    </row>
    <row r="38" spans="1:119">
      <c r="A38" s="12"/>
      <c r="B38" s="25">
        <v>366</v>
      </c>
      <c r="C38" s="20" t="s">
        <v>45</v>
      </c>
      <c r="D38" s="46">
        <v>14576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14576</v>
      </c>
      <c r="O38" s="47">
        <f t="shared" si="1"/>
        <v>20.077134986225897</v>
      </c>
      <c r="P38" s="9"/>
    </row>
    <row r="39" spans="1:119">
      <c r="A39" s="12"/>
      <c r="B39" s="25">
        <v>369.9</v>
      </c>
      <c r="C39" s="20" t="s">
        <v>46</v>
      </c>
      <c r="D39" s="46">
        <v>26073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26073</v>
      </c>
      <c r="O39" s="47">
        <f t="shared" si="1"/>
        <v>35.913223140495866</v>
      </c>
      <c r="P39" s="9"/>
    </row>
    <row r="40" spans="1:119" ht="15.75">
      <c r="A40" s="29" t="s">
        <v>33</v>
      </c>
      <c r="B40" s="30"/>
      <c r="C40" s="31"/>
      <c r="D40" s="32">
        <f t="shared" ref="D40:M40" si="10">SUM(D41:D41)</f>
        <v>0</v>
      </c>
      <c r="E40" s="32">
        <f t="shared" si="10"/>
        <v>56450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7"/>
        <v>56450</v>
      </c>
      <c r="O40" s="45">
        <f t="shared" si="1"/>
        <v>77.754820936639121</v>
      </c>
      <c r="P40" s="9"/>
    </row>
    <row r="41" spans="1:119" ht="15.75" thickBot="1">
      <c r="A41" s="12"/>
      <c r="B41" s="25">
        <v>381</v>
      </c>
      <c r="C41" s="20" t="s">
        <v>47</v>
      </c>
      <c r="D41" s="46">
        <v>0</v>
      </c>
      <c r="E41" s="46">
        <v>56450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56450</v>
      </c>
      <c r="O41" s="47">
        <f t="shared" si="1"/>
        <v>77.754820936639121</v>
      </c>
      <c r="P41" s="9"/>
    </row>
    <row r="42" spans="1:119" ht="16.5" thickBot="1">
      <c r="A42" s="14" t="s">
        <v>38</v>
      </c>
      <c r="B42" s="23"/>
      <c r="C42" s="22"/>
      <c r="D42" s="15">
        <f t="shared" ref="D42:M42" si="11">SUM(D5,D13,D17,D25,D31,D34,D40)</f>
        <v>1670893</v>
      </c>
      <c r="E42" s="15">
        <f t="shared" si="11"/>
        <v>705366</v>
      </c>
      <c r="F42" s="15">
        <f t="shared" si="11"/>
        <v>0</v>
      </c>
      <c r="G42" s="15">
        <f t="shared" si="11"/>
        <v>0</v>
      </c>
      <c r="H42" s="15">
        <f t="shared" si="11"/>
        <v>0</v>
      </c>
      <c r="I42" s="15">
        <f t="shared" si="11"/>
        <v>0</v>
      </c>
      <c r="J42" s="15">
        <f t="shared" si="11"/>
        <v>0</v>
      </c>
      <c r="K42" s="15">
        <f t="shared" si="11"/>
        <v>0</v>
      </c>
      <c r="L42" s="15">
        <f t="shared" si="11"/>
        <v>0</v>
      </c>
      <c r="M42" s="15">
        <f t="shared" si="11"/>
        <v>0</v>
      </c>
      <c r="N42" s="15">
        <f t="shared" si="7"/>
        <v>2376259</v>
      </c>
      <c r="O42" s="38">
        <f t="shared" si="1"/>
        <v>3273.0840220385676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102</v>
      </c>
      <c r="M44" s="48"/>
      <c r="N44" s="48"/>
      <c r="O44" s="43">
        <v>726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62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908338</v>
      </c>
      <c r="E5" s="27">
        <f t="shared" si="0"/>
        <v>595978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1504316</v>
      </c>
      <c r="O5" s="33">
        <f t="shared" ref="O5:O42" si="1">(N5/O$44)</f>
        <v>2106.8851540616247</v>
      </c>
      <c r="P5" s="6"/>
    </row>
    <row r="6" spans="1:133">
      <c r="A6" s="12"/>
      <c r="B6" s="25">
        <v>311</v>
      </c>
      <c r="C6" s="20" t="s">
        <v>2</v>
      </c>
      <c r="D6" s="46">
        <v>742931</v>
      </c>
      <c r="E6" s="46">
        <v>595978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1338909</v>
      </c>
      <c r="O6" s="47">
        <f t="shared" si="1"/>
        <v>1875.2226890756303</v>
      </c>
      <c r="P6" s="9"/>
    </row>
    <row r="7" spans="1:133">
      <c r="A7" s="12"/>
      <c r="B7" s="25">
        <v>312.41000000000003</v>
      </c>
      <c r="C7" s="20" t="s">
        <v>10</v>
      </c>
      <c r="D7" s="46">
        <v>8350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8350</v>
      </c>
      <c r="O7" s="47">
        <f t="shared" si="1"/>
        <v>11.694677871148459</v>
      </c>
      <c r="P7" s="9"/>
    </row>
    <row r="8" spans="1:133">
      <c r="A8" s="12"/>
      <c r="B8" s="25">
        <v>312.60000000000002</v>
      </c>
      <c r="C8" s="20" t="s">
        <v>11</v>
      </c>
      <c r="D8" s="46">
        <v>64672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64672</v>
      </c>
      <c r="O8" s="47">
        <f t="shared" si="1"/>
        <v>90.577030812324935</v>
      </c>
      <c r="P8" s="9"/>
    </row>
    <row r="9" spans="1:133">
      <c r="A9" s="12"/>
      <c r="B9" s="25">
        <v>314.10000000000002</v>
      </c>
      <c r="C9" s="20" t="s">
        <v>12</v>
      </c>
      <c r="D9" s="46">
        <v>72074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72074</v>
      </c>
      <c r="O9" s="47">
        <f t="shared" si="1"/>
        <v>100.94397759103641</v>
      </c>
      <c r="P9" s="9"/>
    </row>
    <row r="10" spans="1:133">
      <c r="A10" s="12"/>
      <c r="B10" s="25">
        <v>314.8</v>
      </c>
      <c r="C10" s="20" t="s">
        <v>13</v>
      </c>
      <c r="D10" s="46">
        <v>4573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4573</v>
      </c>
      <c r="O10" s="47">
        <f t="shared" si="1"/>
        <v>6.4047619047619051</v>
      </c>
      <c r="P10" s="9"/>
    </row>
    <row r="11" spans="1:133">
      <c r="A11" s="12"/>
      <c r="B11" s="25">
        <v>315</v>
      </c>
      <c r="C11" s="20" t="s">
        <v>71</v>
      </c>
      <c r="D11" s="46">
        <v>10613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10613</v>
      </c>
      <c r="O11" s="47">
        <f t="shared" si="1"/>
        <v>14.864145658263306</v>
      </c>
      <c r="P11" s="9"/>
    </row>
    <row r="12" spans="1:133">
      <c r="A12" s="12"/>
      <c r="B12" s="25">
        <v>316</v>
      </c>
      <c r="C12" s="20" t="s">
        <v>72</v>
      </c>
      <c r="D12" s="46">
        <v>5125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5125</v>
      </c>
      <c r="O12" s="47">
        <f t="shared" si="1"/>
        <v>7.177871148459384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SUM(D14:D16)</f>
        <v>108087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9" si="4">SUM(D13:M13)</f>
        <v>108087</v>
      </c>
      <c r="O13" s="45">
        <f t="shared" si="1"/>
        <v>151.38235294117646</v>
      </c>
      <c r="P13" s="10"/>
    </row>
    <row r="14" spans="1:133">
      <c r="A14" s="12"/>
      <c r="B14" s="25">
        <v>322</v>
      </c>
      <c r="C14" s="20" t="s">
        <v>0</v>
      </c>
      <c r="D14" s="46">
        <v>43189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43189</v>
      </c>
      <c r="O14" s="47">
        <f t="shared" si="1"/>
        <v>60.488795518207283</v>
      </c>
      <c r="P14" s="9"/>
    </row>
    <row r="15" spans="1:133">
      <c r="A15" s="12"/>
      <c r="B15" s="25">
        <v>323.10000000000002</v>
      </c>
      <c r="C15" s="20" t="s">
        <v>17</v>
      </c>
      <c r="D15" s="46">
        <v>51234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51234</v>
      </c>
      <c r="O15" s="47">
        <f t="shared" si="1"/>
        <v>71.756302521008408</v>
      </c>
      <c r="P15" s="9"/>
    </row>
    <row r="16" spans="1:133">
      <c r="A16" s="12"/>
      <c r="B16" s="25">
        <v>329</v>
      </c>
      <c r="C16" s="20" t="s">
        <v>18</v>
      </c>
      <c r="D16" s="46">
        <v>13664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13664</v>
      </c>
      <c r="O16" s="47">
        <f t="shared" si="1"/>
        <v>19.137254901960784</v>
      </c>
      <c r="P16" s="9"/>
    </row>
    <row r="17" spans="1:16" ht="15.75">
      <c r="A17" s="29" t="s">
        <v>20</v>
      </c>
      <c r="B17" s="30"/>
      <c r="C17" s="31"/>
      <c r="D17" s="32">
        <f t="shared" ref="D17:M17" si="5">SUM(D18:D26)</f>
        <v>268718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268718</v>
      </c>
      <c r="O17" s="45">
        <f t="shared" si="1"/>
        <v>376.35574229691878</v>
      </c>
      <c r="P17" s="10"/>
    </row>
    <row r="18" spans="1:16">
      <c r="A18" s="12"/>
      <c r="B18" s="25">
        <v>331.2</v>
      </c>
      <c r="C18" s="20" t="s">
        <v>19</v>
      </c>
      <c r="D18" s="46">
        <v>4150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4150</v>
      </c>
      <c r="O18" s="47">
        <f t="shared" si="1"/>
        <v>5.8123249299719886</v>
      </c>
      <c r="P18" s="9"/>
    </row>
    <row r="19" spans="1:16">
      <c r="A19" s="12"/>
      <c r="B19" s="25">
        <v>331.5</v>
      </c>
      <c r="C19" s="20" t="s">
        <v>65</v>
      </c>
      <c r="D19" s="46">
        <v>72577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72577</v>
      </c>
      <c r="O19" s="47">
        <f t="shared" si="1"/>
        <v>101.6484593837535</v>
      </c>
      <c r="P19" s="9"/>
    </row>
    <row r="20" spans="1:16">
      <c r="A20" s="12"/>
      <c r="B20" s="25">
        <v>334.39</v>
      </c>
      <c r="C20" s="20" t="s">
        <v>97</v>
      </c>
      <c r="D20" s="46">
        <v>29986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6" si="6">SUM(D20:M20)</f>
        <v>29986</v>
      </c>
      <c r="O20" s="47">
        <f t="shared" si="1"/>
        <v>41.997198879551817</v>
      </c>
      <c r="P20" s="9"/>
    </row>
    <row r="21" spans="1:16">
      <c r="A21" s="12"/>
      <c r="B21" s="25">
        <v>334.5</v>
      </c>
      <c r="C21" s="20" t="s">
        <v>92</v>
      </c>
      <c r="D21" s="46">
        <v>7368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7368</v>
      </c>
      <c r="O21" s="47">
        <f t="shared" si="1"/>
        <v>10.319327731092438</v>
      </c>
      <c r="P21" s="9"/>
    </row>
    <row r="22" spans="1:16">
      <c r="A22" s="12"/>
      <c r="B22" s="25">
        <v>334.7</v>
      </c>
      <c r="C22" s="20" t="s">
        <v>58</v>
      </c>
      <c r="D22" s="46">
        <v>86879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86879</v>
      </c>
      <c r="O22" s="47">
        <f t="shared" si="1"/>
        <v>121.67927170868347</v>
      </c>
      <c r="P22" s="9"/>
    </row>
    <row r="23" spans="1:16">
      <c r="A23" s="12"/>
      <c r="B23" s="25">
        <v>335.12</v>
      </c>
      <c r="C23" s="20" t="s">
        <v>74</v>
      </c>
      <c r="D23" s="46">
        <v>26600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26600</v>
      </c>
      <c r="O23" s="47">
        <f t="shared" si="1"/>
        <v>37.254901960784316</v>
      </c>
      <c r="P23" s="9"/>
    </row>
    <row r="24" spans="1:16">
      <c r="A24" s="12"/>
      <c r="B24" s="25">
        <v>335.14</v>
      </c>
      <c r="C24" s="20" t="s">
        <v>75</v>
      </c>
      <c r="D24" s="46">
        <v>172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172</v>
      </c>
      <c r="O24" s="47">
        <f t="shared" si="1"/>
        <v>0.24089635854341737</v>
      </c>
      <c r="P24" s="9"/>
    </row>
    <row r="25" spans="1:16">
      <c r="A25" s="12"/>
      <c r="B25" s="25">
        <v>335.15</v>
      </c>
      <c r="C25" s="20" t="s">
        <v>76</v>
      </c>
      <c r="D25" s="46">
        <v>9080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9080</v>
      </c>
      <c r="O25" s="47">
        <f t="shared" si="1"/>
        <v>12.717086834733893</v>
      </c>
      <c r="P25" s="9"/>
    </row>
    <row r="26" spans="1:16">
      <c r="A26" s="12"/>
      <c r="B26" s="25">
        <v>335.18</v>
      </c>
      <c r="C26" s="20" t="s">
        <v>77</v>
      </c>
      <c r="D26" s="46">
        <v>31906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31906</v>
      </c>
      <c r="O26" s="47">
        <f t="shared" si="1"/>
        <v>44.686274509803923</v>
      </c>
      <c r="P26" s="9"/>
    </row>
    <row r="27" spans="1:16" ht="15.75">
      <c r="A27" s="29" t="s">
        <v>31</v>
      </c>
      <c r="B27" s="30"/>
      <c r="C27" s="31"/>
      <c r="D27" s="32">
        <f t="shared" ref="D27:M27" si="7">SUM(D28:D32)</f>
        <v>511989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ref="N27:N42" si="8">SUM(D27:M27)</f>
        <v>511989</v>
      </c>
      <c r="O27" s="45">
        <f t="shared" si="1"/>
        <v>717.07142857142856</v>
      </c>
      <c r="P27" s="10"/>
    </row>
    <row r="28" spans="1:16">
      <c r="A28" s="12"/>
      <c r="B28" s="25">
        <v>341.9</v>
      </c>
      <c r="C28" s="20" t="s">
        <v>78</v>
      </c>
      <c r="D28" s="46">
        <v>9337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9337</v>
      </c>
      <c r="O28" s="47">
        <f t="shared" si="1"/>
        <v>13.07703081232493</v>
      </c>
      <c r="P28" s="9"/>
    </row>
    <row r="29" spans="1:16">
      <c r="A29" s="12"/>
      <c r="B29" s="25">
        <v>342.2</v>
      </c>
      <c r="C29" s="20" t="s">
        <v>66</v>
      </c>
      <c r="D29" s="46">
        <v>81169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81169</v>
      </c>
      <c r="O29" s="47">
        <f t="shared" si="1"/>
        <v>113.68207282913166</v>
      </c>
      <c r="P29" s="9"/>
    </row>
    <row r="30" spans="1:16">
      <c r="A30" s="12"/>
      <c r="B30" s="25">
        <v>343.4</v>
      </c>
      <c r="C30" s="20" t="s">
        <v>35</v>
      </c>
      <c r="D30" s="46">
        <v>251618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251618</v>
      </c>
      <c r="O30" s="47">
        <f t="shared" si="1"/>
        <v>352.40616246498598</v>
      </c>
      <c r="P30" s="9"/>
    </row>
    <row r="31" spans="1:16">
      <c r="A31" s="12"/>
      <c r="B31" s="25">
        <v>343.7</v>
      </c>
      <c r="C31" s="20" t="s">
        <v>36</v>
      </c>
      <c r="D31" s="46">
        <v>153765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153765</v>
      </c>
      <c r="O31" s="47">
        <f t="shared" si="1"/>
        <v>215.35714285714286</v>
      </c>
      <c r="P31" s="9"/>
    </row>
    <row r="32" spans="1:16">
      <c r="A32" s="12"/>
      <c r="B32" s="25">
        <v>343.8</v>
      </c>
      <c r="C32" s="20" t="s">
        <v>37</v>
      </c>
      <c r="D32" s="46">
        <v>16100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16100</v>
      </c>
      <c r="O32" s="47">
        <f t="shared" si="1"/>
        <v>22.549019607843139</v>
      </c>
      <c r="P32" s="9"/>
    </row>
    <row r="33" spans="1:119" ht="15.75">
      <c r="A33" s="29" t="s">
        <v>32</v>
      </c>
      <c r="B33" s="30"/>
      <c r="C33" s="31"/>
      <c r="D33" s="32">
        <f t="shared" ref="D33:M33" si="9">SUM(D34:D34)</f>
        <v>10450</v>
      </c>
      <c r="E33" s="32">
        <f t="shared" si="9"/>
        <v>0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0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8"/>
        <v>10450</v>
      </c>
      <c r="O33" s="45">
        <f t="shared" si="1"/>
        <v>14.635854341736694</v>
      </c>
      <c r="P33" s="10"/>
    </row>
    <row r="34" spans="1:119">
      <c r="A34" s="13"/>
      <c r="B34" s="39">
        <v>354</v>
      </c>
      <c r="C34" s="21" t="s">
        <v>41</v>
      </c>
      <c r="D34" s="46">
        <v>10450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10450</v>
      </c>
      <c r="O34" s="47">
        <f t="shared" si="1"/>
        <v>14.635854341736694</v>
      </c>
      <c r="P34" s="9"/>
    </row>
    <row r="35" spans="1:119" ht="15.75">
      <c r="A35" s="29" t="s">
        <v>3</v>
      </c>
      <c r="B35" s="30"/>
      <c r="C35" s="31"/>
      <c r="D35" s="32">
        <f t="shared" ref="D35:M35" si="10">SUM(D36:D39)</f>
        <v>69537</v>
      </c>
      <c r="E35" s="32">
        <f t="shared" si="10"/>
        <v>0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0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8"/>
        <v>69537</v>
      </c>
      <c r="O35" s="45">
        <f t="shared" si="1"/>
        <v>97.390756302521012</v>
      </c>
      <c r="P35" s="10"/>
    </row>
    <row r="36" spans="1:119">
      <c r="A36" s="12"/>
      <c r="B36" s="25">
        <v>361.1</v>
      </c>
      <c r="C36" s="20" t="s">
        <v>42</v>
      </c>
      <c r="D36" s="46">
        <v>567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567</v>
      </c>
      <c r="O36" s="47">
        <f t="shared" si="1"/>
        <v>0.79411764705882348</v>
      </c>
      <c r="P36" s="9"/>
    </row>
    <row r="37" spans="1:119">
      <c r="A37" s="12"/>
      <c r="B37" s="25">
        <v>362</v>
      </c>
      <c r="C37" s="20" t="s">
        <v>43</v>
      </c>
      <c r="D37" s="46">
        <v>11993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11993</v>
      </c>
      <c r="O37" s="47">
        <f t="shared" si="1"/>
        <v>16.796918767507002</v>
      </c>
      <c r="P37" s="9"/>
    </row>
    <row r="38" spans="1:119">
      <c r="A38" s="12"/>
      <c r="B38" s="25">
        <v>366</v>
      </c>
      <c r="C38" s="20" t="s">
        <v>45</v>
      </c>
      <c r="D38" s="46">
        <v>26394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26394</v>
      </c>
      <c r="O38" s="47">
        <f t="shared" si="1"/>
        <v>36.966386554621849</v>
      </c>
      <c r="P38" s="9"/>
    </row>
    <row r="39" spans="1:119">
      <c r="A39" s="12"/>
      <c r="B39" s="25">
        <v>369.9</v>
      </c>
      <c r="C39" s="20" t="s">
        <v>46</v>
      </c>
      <c r="D39" s="46">
        <v>30583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30583</v>
      </c>
      <c r="O39" s="47">
        <f t="shared" si="1"/>
        <v>42.833333333333336</v>
      </c>
      <c r="P39" s="9"/>
    </row>
    <row r="40" spans="1:119" ht="15.75">
      <c r="A40" s="29" t="s">
        <v>33</v>
      </c>
      <c r="B40" s="30"/>
      <c r="C40" s="31"/>
      <c r="D40" s="32">
        <f t="shared" ref="D40:M40" si="11">SUM(D41:D41)</f>
        <v>0</v>
      </c>
      <c r="E40" s="32">
        <f t="shared" si="11"/>
        <v>52672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0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t="shared" si="8"/>
        <v>52672</v>
      </c>
      <c r="O40" s="45">
        <f t="shared" si="1"/>
        <v>73.770308123249293</v>
      </c>
      <c r="P40" s="9"/>
    </row>
    <row r="41" spans="1:119" ht="15.75" thickBot="1">
      <c r="A41" s="12"/>
      <c r="B41" s="25">
        <v>381</v>
      </c>
      <c r="C41" s="20" t="s">
        <v>47</v>
      </c>
      <c r="D41" s="46">
        <v>0</v>
      </c>
      <c r="E41" s="46">
        <v>52672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52672</v>
      </c>
      <c r="O41" s="47">
        <f t="shared" si="1"/>
        <v>73.770308123249293</v>
      </c>
      <c r="P41" s="9"/>
    </row>
    <row r="42" spans="1:119" ht="16.5" thickBot="1">
      <c r="A42" s="14" t="s">
        <v>38</v>
      </c>
      <c r="B42" s="23"/>
      <c r="C42" s="22"/>
      <c r="D42" s="15">
        <f t="shared" ref="D42:M42" si="12">SUM(D5,D13,D17,D27,D33,D35,D40)</f>
        <v>1877119</v>
      </c>
      <c r="E42" s="15">
        <f t="shared" si="12"/>
        <v>648650</v>
      </c>
      <c r="F42" s="15">
        <f t="shared" si="12"/>
        <v>0</v>
      </c>
      <c r="G42" s="15">
        <f t="shared" si="12"/>
        <v>0</v>
      </c>
      <c r="H42" s="15">
        <f t="shared" si="12"/>
        <v>0</v>
      </c>
      <c r="I42" s="15">
        <f t="shared" si="12"/>
        <v>0</v>
      </c>
      <c r="J42" s="15">
        <f t="shared" si="12"/>
        <v>0</v>
      </c>
      <c r="K42" s="15">
        <f t="shared" si="12"/>
        <v>0</v>
      </c>
      <c r="L42" s="15">
        <f t="shared" si="12"/>
        <v>0</v>
      </c>
      <c r="M42" s="15">
        <f t="shared" si="12"/>
        <v>0</v>
      </c>
      <c r="N42" s="15">
        <f t="shared" si="8"/>
        <v>2525769</v>
      </c>
      <c r="O42" s="38">
        <f t="shared" si="1"/>
        <v>3537.4915966386557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98</v>
      </c>
      <c r="M44" s="48"/>
      <c r="N44" s="48"/>
      <c r="O44" s="43">
        <v>714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62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843792</v>
      </c>
      <c r="E5" s="27">
        <f t="shared" si="0"/>
        <v>540678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1384470</v>
      </c>
      <c r="O5" s="33">
        <f t="shared" ref="O5:O39" si="1">(N5/O$41)</f>
        <v>1939.0336134453783</v>
      </c>
      <c r="P5" s="6"/>
    </row>
    <row r="6" spans="1:133">
      <c r="A6" s="12"/>
      <c r="B6" s="25">
        <v>311</v>
      </c>
      <c r="C6" s="20" t="s">
        <v>2</v>
      </c>
      <c r="D6" s="46">
        <v>707249</v>
      </c>
      <c r="E6" s="46">
        <v>540678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1247927</v>
      </c>
      <c r="O6" s="47">
        <f t="shared" si="1"/>
        <v>1747.7969187675069</v>
      </c>
      <c r="P6" s="9"/>
    </row>
    <row r="7" spans="1:133">
      <c r="A7" s="12"/>
      <c r="B7" s="25">
        <v>312.41000000000003</v>
      </c>
      <c r="C7" s="20" t="s">
        <v>10</v>
      </c>
      <c r="D7" s="46">
        <v>7187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7187</v>
      </c>
      <c r="O7" s="47">
        <f t="shared" si="1"/>
        <v>10.065826330532213</v>
      </c>
      <c r="P7" s="9"/>
    </row>
    <row r="8" spans="1:133">
      <c r="A8" s="12"/>
      <c r="B8" s="25">
        <v>312.60000000000002</v>
      </c>
      <c r="C8" s="20" t="s">
        <v>11</v>
      </c>
      <c r="D8" s="46">
        <v>62501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62501</v>
      </c>
      <c r="O8" s="47">
        <f t="shared" si="1"/>
        <v>87.536414565826334</v>
      </c>
      <c r="P8" s="9"/>
    </row>
    <row r="9" spans="1:133">
      <c r="A9" s="12"/>
      <c r="B9" s="25">
        <v>314.10000000000002</v>
      </c>
      <c r="C9" s="20" t="s">
        <v>12</v>
      </c>
      <c r="D9" s="46">
        <v>46813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46813</v>
      </c>
      <c r="O9" s="47">
        <f t="shared" si="1"/>
        <v>65.564425770308119</v>
      </c>
      <c r="P9" s="9"/>
    </row>
    <row r="10" spans="1:133">
      <c r="A10" s="12"/>
      <c r="B10" s="25">
        <v>314.8</v>
      </c>
      <c r="C10" s="20" t="s">
        <v>13</v>
      </c>
      <c r="D10" s="46">
        <v>4315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4315</v>
      </c>
      <c r="O10" s="47">
        <f t="shared" si="1"/>
        <v>6.0434173669467786</v>
      </c>
      <c r="P10" s="9"/>
    </row>
    <row r="11" spans="1:133">
      <c r="A11" s="12"/>
      <c r="B11" s="25">
        <v>315</v>
      </c>
      <c r="C11" s="20" t="s">
        <v>71</v>
      </c>
      <c r="D11" s="46">
        <v>10502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10502</v>
      </c>
      <c r="O11" s="47">
        <f t="shared" si="1"/>
        <v>14.708683473389355</v>
      </c>
      <c r="P11" s="9"/>
    </row>
    <row r="12" spans="1:133">
      <c r="A12" s="12"/>
      <c r="B12" s="25">
        <v>316</v>
      </c>
      <c r="C12" s="20" t="s">
        <v>72</v>
      </c>
      <c r="D12" s="46">
        <v>5225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5225</v>
      </c>
      <c r="O12" s="47">
        <f t="shared" si="1"/>
        <v>7.3179271708683471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SUM(D14:D16)</f>
        <v>92297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9" si="4">SUM(D13:M13)</f>
        <v>92297</v>
      </c>
      <c r="O13" s="45">
        <f t="shared" si="1"/>
        <v>129.26750700280112</v>
      </c>
      <c r="P13" s="10"/>
    </row>
    <row r="14" spans="1:133">
      <c r="A14" s="12"/>
      <c r="B14" s="25">
        <v>322</v>
      </c>
      <c r="C14" s="20" t="s">
        <v>0</v>
      </c>
      <c r="D14" s="46">
        <v>29925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29925</v>
      </c>
      <c r="O14" s="47">
        <f t="shared" si="1"/>
        <v>41.911764705882355</v>
      </c>
      <c r="P14" s="9"/>
    </row>
    <row r="15" spans="1:133">
      <c r="A15" s="12"/>
      <c r="B15" s="25">
        <v>323.10000000000002</v>
      </c>
      <c r="C15" s="20" t="s">
        <v>17</v>
      </c>
      <c r="D15" s="46">
        <v>50786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50786</v>
      </c>
      <c r="O15" s="47">
        <f t="shared" si="1"/>
        <v>71.128851540616253</v>
      </c>
      <c r="P15" s="9"/>
    </row>
    <row r="16" spans="1:133">
      <c r="A16" s="12"/>
      <c r="B16" s="25">
        <v>329</v>
      </c>
      <c r="C16" s="20" t="s">
        <v>18</v>
      </c>
      <c r="D16" s="46">
        <v>11586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11586</v>
      </c>
      <c r="O16" s="47">
        <f t="shared" si="1"/>
        <v>16.22689075630252</v>
      </c>
      <c r="P16" s="9"/>
    </row>
    <row r="17" spans="1:16" ht="15.75">
      <c r="A17" s="29" t="s">
        <v>20</v>
      </c>
      <c r="B17" s="30"/>
      <c r="C17" s="31"/>
      <c r="D17" s="32">
        <f t="shared" ref="D17:M17" si="5">SUM(D18:D23)</f>
        <v>73557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73557</v>
      </c>
      <c r="O17" s="45">
        <f t="shared" si="1"/>
        <v>103.02100840336135</v>
      </c>
      <c r="P17" s="10"/>
    </row>
    <row r="18" spans="1:16">
      <c r="A18" s="12"/>
      <c r="B18" s="25">
        <v>331.2</v>
      </c>
      <c r="C18" s="20" t="s">
        <v>19</v>
      </c>
      <c r="D18" s="46">
        <v>12375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12375</v>
      </c>
      <c r="O18" s="47">
        <f t="shared" si="1"/>
        <v>17.331932773109244</v>
      </c>
      <c r="P18" s="9"/>
    </row>
    <row r="19" spans="1:16">
      <c r="A19" s="12"/>
      <c r="B19" s="25">
        <v>335.12</v>
      </c>
      <c r="C19" s="20" t="s">
        <v>74</v>
      </c>
      <c r="D19" s="46">
        <v>26425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26425</v>
      </c>
      <c r="O19" s="47">
        <f t="shared" si="1"/>
        <v>37.009803921568626</v>
      </c>
      <c r="P19" s="9"/>
    </row>
    <row r="20" spans="1:16">
      <c r="A20" s="12"/>
      <c r="B20" s="25">
        <v>335.14</v>
      </c>
      <c r="C20" s="20" t="s">
        <v>75</v>
      </c>
      <c r="D20" s="46">
        <v>164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164</v>
      </c>
      <c r="O20" s="47">
        <f t="shared" si="1"/>
        <v>0.22969187675070027</v>
      </c>
      <c r="P20" s="9"/>
    </row>
    <row r="21" spans="1:16">
      <c r="A21" s="12"/>
      <c r="B21" s="25">
        <v>335.15</v>
      </c>
      <c r="C21" s="20" t="s">
        <v>76</v>
      </c>
      <c r="D21" s="46">
        <v>2926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2926</v>
      </c>
      <c r="O21" s="47">
        <f t="shared" si="1"/>
        <v>4.0980392156862742</v>
      </c>
      <c r="P21" s="9"/>
    </row>
    <row r="22" spans="1:16">
      <c r="A22" s="12"/>
      <c r="B22" s="25">
        <v>335.18</v>
      </c>
      <c r="C22" s="20" t="s">
        <v>77</v>
      </c>
      <c r="D22" s="46">
        <v>31140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31140</v>
      </c>
      <c r="O22" s="47">
        <f t="shared" si="1"/>
        <v>43.613445378151262</v>
      </c>
      <c r="P22" s="9"/>
    </row>
    <row r="23" spans="1:16">
      <c r="A23" s="12"/>
      <c r="B23" s="25">
        <v>339</v>
      </c>
      <c r="C23" s="20" t="s">
        <v>26</v>
      </c>
      <c r="D23" s="46">
        <v>527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527</v>
      </c>
      <c r="O23" s="47">
        <f t="shared" si="1"/>
        <v>0.73809523809523814</v>
      </c>
      <c r="P23" s="9"/>
    </row>
    <row r="24" spans="1:16" ht="15.75">
      <c r="A24" s="29" t="s">
        <v>31</v>
      </c>
      <c r="B24" s="30"/>
      <c r="C24" s="31"/>
      <c r="D24" s="32">
        <f t="shared" ref="D24:M24" si="6">SUM(D25:D29)</f>
        <v>503741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503741</v>
      </c>
      <c r="O24" s="45">
        <f t="shared" si="1"/>
        <v>705.51960784313724</v>
      </c>
      <c r="P24" s="10"/>
    </row>
    <row r="25" spans="1:16">
      <c r="A25" s="12"/>
      <c r="B25" s="25">
        <v>341.9</v>
      </c>
      <c r="C25" s="20" t="s">
        <v>78</v>
      </c>
      <c r="D25" s="46">
        <v>8482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8482</v>
      </c>
      <c r="O25" s="47">
        <f t="shared" si="1"/>
        <v>11.879551820728292</v>
      </c>
      <c r="P25" s="9"/>
    </row>
    <row r="26" spans="1:16">
      <c r="A26" s="12"/>
      <c r="B26" s="25">
        <v>342.2</v>
      </c>
      <c r="C26" s="20" t="s">
        <v>66</v>
      </c>
      <c r="D26" s="46">
        <v>81169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81169</v>
      </c>
      <c r="O26" s="47">
        <f t="shared" si="1"/>
        <v>113.68207282913166</v>
      </c>
      <c r="P26" s="9"/>
    </row>
    <row r="27" spans="1:16">
      <c r="A27" s="12"/>
      <c r="B27" s="25">
        <v>343.4</v>
      </c>
      <c r="C27" s="20" t="s">
        <v>35</v>
      </c>
      <c r="D27" s="46">
        <v>223965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223965</v>
      </c>
      <c r="O27" s="47">
        <f t="shared" si="1"/>
        <v>313.6764705882353</v>
      </c>
      <c r="P27" s="9"/>
    </row>
    <row r="28" spans="1:16">
      <c r="A28" s="12"/>
      <c r="B28" s="25">
        <v>343.7</v>
      </c>
      <c r="C28" s="20" t="s">
        <v>36</v>
      </c>
      <c r="D28" s="46">
        <v>177811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177811</v>
      </c>
      <c r="O28" s="47">
        <f t="shared" si="1"/>
        <v>249.03501400560225</v>
      </c>
      <c r="P28" s="9"/>
    </row>
    <row r="29" spans="1:16">
      <c r="A29" s="12"/>
      <c r="B29" s="25">
        <v>343.8</v>
      </c>
      <c r="C29" s="20" t="s">
        <v>37</v>
      </c>
      <c r="D29" s="46">
        <v>12314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12314</v>
      </c>
      <c r="O29" s="47">
        <f t="shared" si="1"/>
        <v>17.246498599439775</v>
      </c>
      <c r="P29" s="9"/>
    </row>
    <row r="30" spans="1:16" ht="15.75">
      <c r="A30" s="29" t="s">
        <v>32</v>
      </c>
      <c r="B30" s="30"/>
      <c r="C30" s="31"/>
      <c r="D30" s="32">
        <f t="shared" ref="D30:M30" si="7">SUM(D31:D31)</f>
        <v>11651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11651</v>
      </c>
      <c r="O30" s="45">
        <f t="shared" si="1"/>
        <v>16.317927170868348</v>
      </c>
      <c r="P30" s="10"/>
    </row>
    <row r="31" spans="1:16">
      <c r="A31" s="13"/>
      <c r="B31" s="39">
        <v>354</v>
      </c>
      <c r="C31" s="21" t="s">
        <v>41</v>
      </c>
      <c r="D31" s="46">
        <v>11651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11651</v>
      </c>
      <c r="O31" s="47">
        <f t="shared" si="1"/>
        <v>16.317927170868348</v>
      </c>
      <c r="P31" s="9"/>
    </row>
    <row r="32" spans="1:16" ht="15.75">
      <c r="A32" s="29" t="s">
        <v>3</v>
      </c>
      <c r="B32" s="30"/>
      <c r="C32" s="31"/>
      <c r="D32" s="32">
        <f t="shared" ref="D32:M32" si="8">SUM(D33:D36)</f>
        <v>174538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4"/>
        <v>174538</v>
      </c>
      <c r="O32" s="45">
        <f t="shared" si="1"/>
        <v>244.45098039215685</v>
      </c>
      <c r="P32" s="10"/>
    </row>
    <row r="33" spans="1:119">
      <c r="A33" s="12"/>
      <c r="B33" s="25">
        <v>361.1</v>
      </c>
      <c r="C33" s="20" t="s">
        <v>42</v>
      </c>
      <c r="D33" s="46">
        <v>450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450</v>
      </c>
      <c r="O33" s="47">
        <f t="shared" si="1"/>
        <v>0.63025210084033612</v>
      </c>
      <c r="P33" s="9"/>
    </row>
    <row r="34" spans="1:119">
      <c r="A34" s="12"/>
      <c r="B34" s="25">
        <v>362</v>
      </c>
      <c r="C34" s="20" t="s">
        <v>43</v>
      </c>
      <c r="D34" s="46">
        <v>19753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19753</v>
      </c>
      <c r="O34" s="47">
        <f t="shared" si="1"/>
        <v>27.665266106442576</v>
      </c>
      <c r="P34" s="9"/>
    </row>
    <row r="35" spans="1:119">
      <c r="A35" s="12"/>
      <c r="B35" s="25">
        <v>366</v>
      </c>
      <c r="C35" s="20" t="s">
        <v>45</v>
      </c>
      <c r="D35" s="46">
        <v>73535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73535</v>
      </c>
      <c r="O35" s="47">
        <f t="shared" si="1"/>
        <v>102.99019607843137</v>
      </c>
      <c r="P35" s="9"/>
    </row>
    <row r="36" spans="1:119">
      <c r="A36" s="12"/>
      <c r="B36" s="25">
        <v>369.9</v>
      </c>
      <c r="C36" s="20" t="s">
        <v>46</v>
      </c>
      <c r="D36" s="46">
        <v>80800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80800</v>
      </c>
      <c r="O36" s="47">
        <f t="shared" si="1"/>
        <v>113.16526610644257</v>
      </c>
      <c r="P36" s="9"/>
    </row>
    <row r="37" spans="1:119" ht="15.75">
      <c r="A37" s="29" t="s">
        <v>33</v>
      </c>
      <c r="B37" s="30"/>
      <c r="C37" s="31"/>
      <c r="D37" s="32">
        <f t="shared" ref="D37:M37" si="9">SUM(D38:D38)</f>
        <v>0</v>
      </c>
      <c r="E37" s="32">
        <f t="shared" si="9"/>
        <v>50632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4"/>
        <v>50632</v>
      </c>
      <c r="O37" s="45">
        <f t="shared" si="1"/>
        <v>70.913165266106446</v>
      </c>
      <c r="P37" s="9"/>
    </row>
    <row r="38" spans="1:119" ht="15.75" thickBot="1">
      <c r="A38" s="12"/>
      <c r="B38" s="25">
        <v>381</v>
      </c>
      <c r="C38" s="20" t="s">
        <v>47</v>
      </c>
      <c r="D38" s="46">
        <v>0</v>
      </c>
      <c r="E38" s="46">
        <v>50632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50632</v>
      </c>
      <c r="O38" s="47">
        <f t="shared" si="1"/>
        <v>70.913165266106446</v>
      </c>
      <c r="P38" s="9"/>
    </row>
    <row r="39" spans="1:119" ht="16.5" thickBot="1">
      <c r="A39" s="14" t="s">
        <v>38</v>
      </c>
      <c r="B39" s="23"/>
      <c r="C39" s="22"/>
      <c r="D39" s="15">
        <f t="shared" ref="D39:M39" si="10">SUM(D5,D13,D17,D24,D30,D32,D37)</f>
        <v>1699576</v>
      </c>
      <c r="E39" s="15">
        <f t="shared" si="10"/>
        <v>591310</v>
      </c>
      <c r="F39" s="15">
        <f t="shared" si="10"/>
        <v>0</v>
      </c>
      <c r="G39" s="15">
        <f t="shared" si="10"/>
        <v>0</v>
      </c>
      <c r="H39" s="15">
        <f t="shared" si="10"/>
        <v>0</v>
      </c>
      <c r="I39" s="15">
        <f t="shared" si="10"/>
        <v>0</v>
      </c>
      <c r="J39" s="15">
        <f t="shared" si="10"/>
        <v>0</v>
      </c>
      <c r="K39" s="15">
        <f t="shared" si="10"/>
        <v>0</v>
      </c>
      <c r="L39" s="15">
        <f t="shared" si="10"/>
        <v>0</v>
      </c>
      <c r="M39" s="15">
        <f t="shared" si="10"/>
        <v>0</v>
      </c>
      <c r="N39" s="15">
        <f t="shared" si="4"/>
        <v>2290886</v>
      </c>
      <c r="O39" s="38">
        <f t="shared" si="1"/>
        <v>3208.5238095238096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95</v>
      </c>
      <c r="M41" s="48"/>
      <c r="N41" s="48"/>
      <c r="O41" s="43">
        <v>714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62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834913</v>
      </c>
      <c r="E5" s="27">
        <f t="shared" si="0"/>
        <v>539952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1374865</v>
      </c>
      <c r="O5" s="33">
        <f t="shared" ref="O5:O43" si="1">(N5/O$45)</f>
        <v>1928.2819074333802</v>
      </c>
      <c r="P5" s="6"/>
    </row>
    <row r="6" spans="1:133">
      <c r="A6" s="12"/>
      <c r="B6" s="25">
        <v>311</v>
      </c>
      <c r="C6" s="20" t="s">
        <v>2</v>
      </c>
      <c r="D6" s="46">
        <v>706095</v>
      </c>
      <c r="E6" s="46">
        <v>539952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1246047</v>
      </c>
      <c r="O6" s="47">
        <f t="shared" si="1"/>
        <v>1747.6115007012622</v>
      </c>
      <c r="P6" s="9"/>
    </row>
    <row r="7" spans="1:133">
      <c r="A7" s="12"/>
      <c r="B7" s="25">
        <v>312.41000000000003</v>
      </c>
      <c r="C7" s="20" t="s">
        <v>10</v>
      </c>
      <c r="D7" s="46">
        <v>4950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4950</v>
      </c>
      <c r="O7" s="47">
        <f t="shared" si="1"/>
        <v>6.9424964936886395</v>
      </c>
      <c r="P7" s="9"/>
    </row>
    <row r="8" spans="1:133">
      <c r="A8" s="12"/>
      <c r="B8" s="25">
        <v>312.60000000000002</v>
      </c>
      <c r="C8" s="20" t="s">
        <v>11</v>
      </c>
      <c r="D8" s="46">
        <v>58364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58364</v>
      </c>
      <c r="O8" s="47">
        <f t="shared" si="1"/>
        <v>81.856942496493687</v>
      </c>
      <c r="P8" s="9"/>
    </row>
    <row r="9" spans="1:133">
      <c r="A9" s="12"/>
      <c r="B9" s="25">
        <v>314.10000000000002</v>
      </c>
      <c r="C9" s="20" t="s">
        <v>12</v>
      </c>
      <c r="D9" s="46">
        <v>43701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43701</v>
      </c>
      <c r="O9" s="47">
        <f t="shared" si="1"/>
        <v>61.291725105189343</v>
      </c>
      <c r="P9" s="9"/>
    </row>
    <row r="10" spans="1:133">
      <c r="A10" s="12"/>
      <c r="B10" s="25">
        <v>314.8</v>
      </c>
      <c r="C10" s="20" t="s">
        <v>13</v>
      </c>
      <c r="D10" s="46">
        <v>3071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3071</v>
      </c>
      <c r="O10" s="47">
        <f t="shared" si="1"/>
        <v>4.3071528751753156</v>
      </c>
      <c r="P10" s="9"/>
    </row>
    <row r="11" spans="1:133">
      <c r="A11" s="12"/>
      <c r="B11" s="25">
        <v>315</v>
      </c>
      <c r="C11" s="20" t="s">
        <v>71</v>
      </c>
      <c r="D11" s="46">
        <v>10057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10057</v>
      </c>
      <c r="O11" s="47">
        <f t="shared" si="1"/>
        <v>14.105189340813464</v>
      </c>
      <c r="P11" s="9"/>
    </row>
    <row r="12" spans="1:133">
      <c r="A12" s="12"/>
      <c r="B12" s="25">
        <v>316</v>
      </c>
      <c r="C12" s="20" t="s">
        <v>72</v>
      </c>
      <c r="D12" s="46">
        <v>8675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8675</v>
      </c>
      <c r="O12" s="47">
        <f t="shared" si="1"/>
        <v>12.166900420757363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SUM(D14:D16)</f>
        <v>137133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0" si="4">SUM(D13:M13)</f>
        <v>137133</v>
      </c>
      <c r="O13" s="45">
        <f t="shared" si="1"/>
        <v>192.33239831697054</v>
      </c>
      <c r="P13" s="10"/>
    </row>
    <row r="14" spans="1:133">
      <c r="A14" s="12"/>
      <c r="B14" s="25">
        <v>322</v>
      </c>
      <c r="C14" s="20" t="s">
        <v>0</v>
      </c>
      <c r="D14" s="46">
        <v>73787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73787</v>
      </c>
      <c r="O14" s="47">
        <f t="shared" si="1"/>
        <v>103.48807854137448</v>
      </c>
      <c r="P14" s="9"/>
    </row>
    <row r="15" spans="1:133">
      <c r="A15" s="12"/>
      <c r="B15" s="25">
        <v>323.10000000000002</v>
      </c>
      <c r="C15" s="20" t="s">
        <v>17</v>
      </c>
      <c r="D15" s="46">
        <v>49775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49775</v>
      </c>
      <c r="O15" s="47">
        <f t="shared" si="1"/>
        <v>69.810659186535759</v>
      </c>
      <c r="P15" s="9"/>
    </row>
    <row r="16" spans="1:133">
      <c r="A16" s="12"/>
      <c r="B16" s="25">
        <v>329</v>
      </c>
      <c r="C16" s="20" t="s">
        <v>18</v>
      </c>
      <c r="D16" s="46">
        <v>13571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13571</v>
      </c>
      <c r="O16" s="47">
        <f t="shared" si="1"/>
        <v>19.033660589060307</v>
      </c>
      <c r="P16" s="9"/>
    </row>
    <row r="17" spans="1:16" ht="15.75">
      <c r="A17" s="29" t="s">
        <v>20</v>
      </c>
      <c r="B17" s="30"/>
      <c r="C17" s="31"/>
      <c r="D17" s="32">
        <f t="shared" ref="D17:M17" si="5">SUM(D18:D27)</f>
        <v>742047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742047</v>
      </c>
      <c r="O17" s="45">
        <f t="shared" si="1"/>
        <v>1040.7391304347825</v>
      </c>
      <c r="P17" s="10"/>
    </row>
    <row r="18" spans="1:16">
      <c r="A18" s="12"/>
      <c r="B18" s="25">
        <v>331.2</v>
      </c>
      <c r="C18" s="20" t="s">
        <v>19</v>
      </c>
      <c r="D18" s="46">
        <v>2475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2475</v>
      </c>
      <c r="O18" s="47">
        <f t="shared" si="1"/>
        <v>3.4712482468443198</v>
      </c>
      <c r="P18" s="9"/>
    </row>
    <row r="19" spans="1:16">
      <c r="A19" s="12"/>
      <c r="B19" s="25">
        <v>331.5</v>
      </c>
      <c r="C19" s="20" t="s">
        <v>65</v>
      </c>
      <c r="D19" s="46">
        <v>268169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268169</v>
      </c>
      <c r="O19" s="47">
        <f t="shared" si="1"/>
        <v>376.11360448807852</v>
      </c>
      <c r="P19" s="9"/>
    </row>
    <row r="20" spans="1:16">
      <c r="A20" s="12"/>
      <c r="B20" s="25">
        <v>331.7</v>
      </c>
      <c r="C20" s="20" t="s">
        <v>21</v>
      </c>
      <c r="D20" s="46">
        <v>279650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279650</v>
      </c>
      <c r="O20" s="47">
        <f t="shared" si="1"/>
        <v>392.21598877980364</v>
      </c>
      <c r="P20" s="9"/>
    </row>
    <row r="21" spans="1:16">
      <c r="A21" s="12"/>
      <c r="B21" s="25">
        <v>334.5</v>
      </c>
      <c r="C21" s="20" t="s">
        <v>92</v>
      </c>
      <c r="D21" s="46">
        <v>30701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30701</v>
      </c>
      <c r="O21" s="47">
        <f t="shared" si="1"/>
        <v>43.058906030855539</v>
      </c>
      <c r="P21" s="9"/>
    </row>
    <row r="22" spans="1:16">
      <c r="A22" s="12"/>
      <c r="B22" s="25">
        <v>334.7</v>
      </c>
      <c r="C22" s="20" t="s">
        <v>58</v>
      </c>
      <c r="D22" s="46">
        <v>100000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100000</v>
      </c>
      <c r="O22" s="47">
        <f t="shared" si="1"/>
        <v>140.25245441795232</v>
      </c>
      <c r="P22" s="9"/>
    </row>
    <row r="23" spans="1:16">
      <c r="A23" s="12"/>
      <c r="B23" s="25">
        <v>335.12</v>
      </c>
      <c r="C23" s="20" t="s">
        <v>74</v>
      </c>
      <c r="D23" s="46">
        <v>26241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26241</v>
      </c>
      <c r="O23" s="47">
        <f t="shared" si="1"/>
        <v>36.803646563814866</v>
      </c>
      <c r="P23" s="9"/>
    </row>
    <row r="24" spans="1:16">
      <c r="A24" s="12"/>
      <c r="B24" s="25">
        <v>335.14</v>
      </c>
      <c r="C24" s="20" t="s">
        <v>75</v>
      </c>
      <c r="D24" s="46">
        <v>208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208</v>
      </c>
      <c r="O24" s="47">
        <f t="shared" si="1"/>
        <v>0.29172510518934081</v>
      </c>
      <c r="P24" s="9"/>
    </row>
    <row r="25" spans="1:16">
      <c r="A25" s="12"/>
      <c r="B25" s="25">
        <v>335.15</v>
      </c>
      <c r="C25" s="20" t="s">
        <v>76</v>
      </c>
      <c r="D25" s="46">
        <v>3349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3349</v>
      </c>
      <c r="O25" s="47">
        <f t="shared" si="1"/>
        <v>4.6970546984572232</v>
      </c>
      <c r="P25" s="9"/>
    </row>
    <row r="26" spans="1:16">
      <c r="A26" s="12"/>
      <c r="B26" s="25">
        <v>335.18</v>
      </c>
      <c r="C26" s="20" t="s">
        <v>77</v>
      </c>
      <c r="D26" s="46">
        <v>29107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29107</v>
      </c>
      <c r="O26" s="47">
        <f t="shared" si="1"/>
        <v>40.823281907433383</v>
      </c>
      <c r="P26" s="9"/>
    </row>
    <row r="27" spans="1:16">
      <c r="A27" s="12"/>
      <c r="B27" s="25">
        <v>339</v>
      </c>
      <c r="C27" s="20" t="s">
        <v>26</v>
      </c>
      <c r="D27" s="46">
        <v>2147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43" si="7">SUM(D27:M27)</f>
        <v>2147</v>
      </c>
      <c r="O27" s="47">
        <f t="shared" si="1"/>
        <v>3.0112201963534364</v>
      </c>
      <c r="P27" s="9"/>
    </row>
    <row r="28" spans="1:16" ht="15.75">
      <c r="A28" s="29" t="s">
        <v>31</v>
      </c>
      <c r="B28" s="30"/>
      <c r="C28" s="31"/>
      <c r="D28" s="32">
        <f t="shared" ref="D28:M28" si="8">SUM(D29:D33)</f>
        <v>504721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7"/>
        <v>504721</v>
      </c>
      <c r="O28" s="45">
        <f t="shared" si="1"/>
        <v>707.88359046283313</v>
      </c>
      <c r="P28" s="10"/>
    </row>
    <row r="29" spans="1:16">
      <c r="A29" s="12"/>
      <c r="B29" s="25">
        <v>341.9</v>
      </c>
      <c r="C29" s="20" t="s">
        <v>78</v>
      </c>
      <c r="D29" s="46">
        <v>5177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5177</v>
      </c>
      <c r="O29" s="47">
        <f t="shared" si="1"/>
        <v>7.2608695652173916</v>
      </c>
      <c r="P29" s="9"/>
    </row>
    <row r="30" spans="1:16">
      <c r="A30" s="12"/>
      <c r="B30" s="25">
        <v>342.2</v>
      </c>
      <c r="C30" s="20" t="s">
        <v>66</v>
      </c>
      <c r="D30" s="46">
        <v>73790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73790</v>
      </c>
      <c r="O30" s="47">
        <f t="shared" si="1"/>
        <v>103.49228611500702</v>
      </c>
      <c r="P30" s="9"/>
    </row>
    <row r="31" spans="1:16">
      <c r="A31" s="12"/>
      <c r="B31" s="25">
        <v>343.4</v>
      </c>
      <c r="C31" s="20" t="s">
        <v>35</v>
      </c>
      <c r="D31" s="46">
        <v>248805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248805</v>
      </c>
      <c r="O31" s="47">
        <f t="shared" si="1"/>
        <v>348.95511921458626</v>
      </c>
      <c r="P31" s="9"/>
    </row>
    <row r="32" spans="1:16">
      <c r="A32" s="12"/>
      <c r="B32" s="25">
        <v>343.7</v>
      </c>
      <c r="C32" s="20" t="s">
        <v>36</v>
      </c>
      <c r="D32" s="46">
        <v>175010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175010</v>
      </c>
      <c r="O32" s="47">
        <f t="shared" si="1"/>
        <v>245.45582047685835</v>
      </c>
      <c r="P32" s="9"/>
    </row>
    <row r="33" spans="1:119">
      <c r="A33" s="12"/>
      <c r="B33" s="25">
        <v>343.8</v>
      </c>
      <c r="C33" s="20" t="s">
        <v>37</v>
      </c>
      <c r="D33" s="46">
        <v>1939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1939</v>
      </c>
      <c r="O33" s="47">
        <f t="shared" si="1"/>
        <v>2.7194950911640952</v>
      </c>
      <c r="P33" s="9"/>
    </row>
    <row r="34" spans="1:119" ht="15.75">
      <c r="A34" s="29" t="s">
        <v>32</v>
      </c>
      <c r="B34" s="30"/>
      <c r="C34" s="31"/>
      <c r="D34" s="32">
        <f t="shared" ref="D34:M34" si="9">SUM(D35:D35)</f>
        <v>12120</v>
      </c>
      <c r="E34" s="32">
        <f t="shared" si="9"/>
        <v>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0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7"/>
        <v>12120</v>
      </c>
      <c r="O34" s="45">
        <f t="shared" si="1"/>
        <v>16.998597475455821</v>
      </c>
      <c r="P34" s="10"/>
    </row>
    <row r="35" spans="1:119">
      <c r="A35" s="13"/>
      <c r="B35" s="39">
        <v>354</v>
      </c>
      <c r="C35" s="21" t="s">
        <v>41</v>
      </c>
      <c r="D35" s="46">
        <v>12120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12120</v>
      </c>
      <c r="O35" s="47">
        <f t="shared" si="1"/>
        <v>16.998597475455821</v>
      </c>
      <c r="P35" s="9"/>
    </row>
    <row r="36" spans="1:119" ht="15.75">
      <c r="A36" s="29" t="s">
        <v>3</v>
      </c>
      <c r="B36" s="30"/>
      <c r="C36" s="31"/>
      <c r="D36" s="32">
        <f t="shared" ref="D36:M36" si="10">SUM(D37:D40)</f>
        <v>70149</v>
      </c>
      <c r="E36" s="32">
        <f t="shared" si="10"/>
        <v>0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0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7"/>
        <v>70149</v>
      </c>
      <c r="O36" s="45">
        <f t="shared" si="1"/>
        <v>98.385694249649376</v>
      </c>
      <c r="P36" s="10"/>
    </row>
    <row r="37" spans="1:119">
      <c r="A37" s="12"/>
      <c r="B37" s="25">
        <v>361.1</v>
      </c>
      <c r="C37" s="20" t="s">
        <v>42</v>
      </c>
      <c r="D37" s="46">
        <v>272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272</v>
      </c>
      <c r="O37" s="47">
        <f t="shared" si="1"/>
        <v>0.38148667601683028</v>
      </c>
      <c r="P37" s="9"/>
    </row>
    <row r="38" spans="1:119">
      <c r="A38" s="12"/>
      <c r="B38" s="25">
        <v>362</v>
      </c>
      <c r="C38" s="20" t="s">
        <v>43</v>
      </c>
      <c r="D38" s="46">
        <v>17257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17257</v>
      </c>
      <c r="O38" s="47">
        <f t="shared" si="1"/>
        <v>24.203366058906031</v>
      </c>
      <c r="P38" s="9"/>
    </row>
    <row r="39" spans="1:119">
      <c r="A39" s="12"/>
      <c r="B39" s="25">
        <v>366</v>
      </c>
      <c r="C39" s="20" t="s">
        <v>45</v>
      </c>
      <c r="D39" s="46">
        <v>19550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19550</v>
      </c>
      <c r="O39" s="47">
        <f t="shared" si="1"/>
        <v>27.419354838709676</v>
      </c>
      <c r="P39" s="9"/>
    </row>
    <row r="40" spans="1:119">
      <c r="A40" s="12"/>
      <c r="B40" s="25">
        <v>369.9</v>
      </c>
      <c r="C40" s="20" t="s">
        <v>46</v>
      </c>
      <c r="D40" s="46">
        <v>33070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33070</v>
      </c>
      <c r="O40" s="47">
        <f t="shared" si="1"/>
        <v>46.381486676016827</v>
      </c>
      <c r="P40" s="9"/>
    </row>
    <row r="41" spans="1:119" ht="15.75">
      <c r="A41" s="29" t="s">
        <v>33</v>
      </c>
      <c r="B41" s="30"/>
      <c r="C41" s="31"/>
      <c r="D41" s="32">
        <f t="shared" ref="D41:M41" si="11">SUM(D42:D42)</f>
        <v>0</v>
      </c>
      <c r="E41" s="32">
        <f t="shared" si="11"/>
        <v>50599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0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7"/>
        <v>50599</v>
      </c>
      <c r="O41" s="45">
        <f t="shared" si="1"/>
        <v>70.966339410939696</v>
      </c>
      <c r="P41" s="9"/>
    </row>
    <row r="42" spans="1:119" ht="15.75" thickBot="1">
      <c r="A42" s="12"/>
      <c r="B42" s="25">
        <v>381</v>
      </c>
      <c r="C42" s="20" t="s">
        <v>47</v>
      </c>
      <c r="D42" s="46">
        <v>0</v>
      </c>
      <c r="E42" s="46">
        <v>50599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50599</v>
      </c>
      <c r="O42" s="47">
        <f t="shared" si="1"/>
        <v>70.966339410939696</v>
      </c>
      <c r="P42" s="9"/>
    </row>
    <row r="43" spans="1:119" ht="16.5" thickBot="1">
      <c r="A43" s="14" t="s">
        <v>38</v>
      </c>
      <c r="B43" s="23"/>
      <c r="C43" s="22"/>
      <c r="D43" s="15">
        <f t="shared" ref="D43:M43" si="12">SUM(D5,D13,D17,D28,D34,D36,D41)</f>
        <v>2301083</v>
      </c>
      <c r="E43" s="15">
        <f t="shared" si="12"/>
        <v>590551</v>
      </c>
      <c r="F43" s="15">
        <f t="shared" si="12"/>
        <v>0</v>
      </c>
      <c r="G43" s="15">
        <f t="shared" si="12"/>
        <v>0</v>
      </c>
      <c r="H43" s="15">
        <f t="shared" si="12"/>
        <v>0</v>
      </c>
      <c r="I43" s="15">
        <f t="shared" si="12"/>
        <v>0</v>
      </c>
      <c r="J43" s="15">
        <f t="shared" si="12"/>
        <v>0</v>
      </c>
      <c r="K43" s="15">
        <f t="shared" si="12"/>
        <v>0</v>
      </c>
      <c r="L43" s="15">
        <f t="shared" si="12"/>
        <v>0</v>
      </c>
      <c r="M43" s="15">
        <f t="shared" si="12"/>
        <v>0</v>
      </c>
      <c r="N43" s="15">
        <f t="shared" si="7"/>
        <v>2891634</v>
      </c>
      <c r="O43" s="38">
        <f t="shared" si="1"/>
        <v>4055.5876577840113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93</v>
      </c>
      <c r="M45" s="48"/>
      <c r="N45" s="48"/>
      <c r="O45" s="43">
        <v>713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62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785690</v>
      </c>
      <c r="E5" s="27">
        <f t="shared" si="0"/>
        <v>471985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1257675</v>
      </c>
      <c r="O5" s="33">
        <f t="shared" ref="O5:O39" si="1">(N5/O$41)</f>
        <v>1771.3732394366198</v>
      </c>
      <c r="P5" s="6"/>
    </row>
    <row r="6" spans="1:133">
      <c r="A6" s="12"/>
      <c r="B6" s="25">
        <v>311</v>
      </c>
      <c r="C6" s="20" t="s">
        <v>2</v>
      </c>
      <c r="D6" s="46">
        <v>686002</v>
      </c>
      <c r="E6" s="46">
        <v>471985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1157987</v>
      </c>
      <c r="O6" s="47">
        <f t="shared" si="1"/>
        <v>1630.9676056338028</v>
      </c>
      <c r="P6" s="9"/>
    </row>
    <row r="7" spans="1:133">
      <c r="A7" s="12"/>
      <c r="B7" s="25">
        <v>312.41000000000003</v>
      </c>
      <c r="C7" s="20" t="s">
        <v>10</v>
      </c>
      <c r="D7" s="46">
        <v>4769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4769</v>
      </c>
      <c r="O7" s="47">
        <f t="shared" si="1"/>
        <v>6.7169014084507044</v>
      </c>
      <c r="P7" s="9"/>
    </row>
    <row r="8" spans="1:133">
      <c r="A8" s="12"/>
      <c r="B8" s="25">
        <v>312.60000000000002</v>
      </c>
      <c r="C8" s="20" t="s">
        <v>11</v>
      </c>
      <c r="D8" s="46">
        <v>54955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54955</v>
      </c>
      <c r="O8" s="47">
        <f t="shared" si="1"/>
        <v>77.401408450704224</v>
      </c>
      <c r="P8" s="9"/>
    </row>
    <row r="9" spans="1:133">
      <c r="A9" s="12"/>
      <c r="B9" s="25">
        <v>314.10000000000002</v>
      </c>
      <c r="C9" s="20" t="s">
        <v>12</v>
      </c>
      <c r="D9" s="46">
        <v>22545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22545</v>
      </c>
      <c r="O9" s="47">
        <f t="shared" si="1"/>
        <v>31.753521126760564</v>
      </c>
      <c r="P9" s="9"/>
    </row>
    <row r="10" spans="1:133">
      <c r="A10" s="12"/>
      <c r="B10" s="25">
        <v>314.8</v>
      </c>
      <c r="C10" s="20" t="s">
        <v>13</v>
      </c>
      <c r="D10" s="46">
        <v>1635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1635</v>
      </c>
      <c r="O10" s="47">
        <f t="shared" si="1"/>
        <v>2.3028169014084505</v>
      </c>
      <c r="P10" s="9"/>
    </row>
    <row r="11" spans="1:133">
      <c r="A11" s="12"/>
      <c r="B11" s="25">
        <v>315</v>
      </c>
      <c r="C11" s="20" t="s">
        <v>71</v>
      </c>
      <c r="D11" s="46">
        <v>10859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10859</v>
      </c>
      <c r="O11" s="47">
        <f t="shared" si="1"/>
        <v>15.294366197183098</v>
      </c>
      <c r="P11" s="9"/>
    </row>
    <row r="12" spans="1:133">
      <c r="A12" s="12"/>
      <c r="B12" s="25">
        <v>316</v>
      </c>
      <c r="C12" s="20" t="s">
        <v>72</v>
      </c>
      <c r="D12" s="46">
        <v>4925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4925</v>
      </c>
      <c r="O12" s="47">
        <f t="shared" si="1"/>
        <v>6.936619718309859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SUM(D14:D16)</f>
        <v>105276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9" si="4">SUM(D13:M13)</f>
        <v>105276</v>
      </c>
      <c r="O13" s="45">
        <f t="shared" si="1"/>
        <v>148.27605633802816</v>
      </c>
      <c r="P13" s="10"/>
    </row>
    <row r="14" spans="1:133">
      <c r="A14" s="12"/>
      <c r="B14" s="25">
        <v>322</v>
      </c>
      <c r="C14" s="20" t="s">
        <v>0</v>
      </c>
      <c r="D14" s="46">
        <v>31635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31635</v>
      </c>
      <c r="O14" s="47">
        <f t="shared" si="1"/>
        <v>44.556338028169016</v>
      </c>
      <c r="P14" s="9"/>
    </row>
    <row r="15" spans="1:133">
      <c r="A15" s="12"/>
      <c r="B15" s="25">
        <v>323.10000000000002</v>
      </c>
      <c r="C15" s="20" t="s">
        <v>17</v>
      </c>
      <c r="D15" s="46">
        <v>52692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52692</v>
      </c>
      <c r="O15" s="47">
        <f t="shared" si="1"/>
        <v>74.214084507042259</v>
      </c>
      <c r="P15" s="9"/>
    </row>
    <row r="16" spans="1:133">
      <c r="A16" s="12"/>
      <c r="B16" s="25">
        <v>329</v>
      </c>
      <c r="C16" s="20" t="s">
        <v>18</v>
      </c>
      <c r="D16" s="46">
        <v>20949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20949</v>
      </c>
      <c r="O16" s="47">
        <f t="shared" si="1"/>
        <v>29.505633802816902</v>
      </c>
      <c r="P16" s="9"/>
    </row>
    <row r="17" spans="1:16" ht="15.75">
      <c r="A17" s="29" t="s">
        <v>20</v>
      </c>
      <c r="B17" s="30"/>
      <c r="C17" s="31"/>
      <c r="D17" s="32">
        <f t="shared" ref="D17:M17" si="5">SUM(D18:D23)</f>
        <v>100576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100576</v>
      </c>
      <c r="O17" s="45">
        <f t="shared" si="1"/>
        <v>141.65633802816902</v>
      </c>
      <c r="P17" s="10"/>
    </row>
    <row r="18" spans="1:16">
      <c r="A18" s="12"/>
      <c r="B18" s="25">
        <v>331.2</v>
      </c>
      <c r="C18" s="20" t="s">
        <v>19</v>
      </c>
      <c r="D18" s="46">
        <v>40440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40440</v>
      </c>
      <c r="O18" s="47">
        <f t="shared" si="1"/>
        <v>56.95774647887324</v>
      </c>
      <c r="P18" s="9"/>
    </row>
    <row r="19" spans="1:16">
      <c r="A19" s="12"/>
      <c r="B19" s="25">
        <v>335.12</v>
      </c>
      <c r="C19" s="20" t="s">
        <v>74</v>
      </c>
      <c r="D19" s="46">
        <v>26172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26172</v>
      </c>
      <c r="O19" s="47">
        <f t="shared" si="1"/>
        <v>36.861971830985915</v>
      </c>
      <c r="P19" s="9"/>
    </row>
    <row r="20" spans="1:16">
      <c r="A20" s="12"/>
      <c r="B20" s="25">
        <v>335.14</v>
      </c>
      <c r="C20" s="20" t="s">
        <v>75</v>
      </c>
      <c r="D20" s="46">
        <v>286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286</v>
      </c>
      <c r="O20" s="47">
        <f t="shared" si="1"/>
        <v>0.40281690140845072</v>
      </c>
      <c r="P20" s="9"/>
    </row>
    <row r="21" spans="1:16">
      <c r="A21" s="12"/>
      <c r="B21" s="25">
        <v>335.15</v>
      </c>
      <c r="C21" s="20" t="s">
        <v>76</v>
      </c>
      <c r="D21" s="46">
        <v>3607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3607</v>
      </c>
      <c r="O21" s="47">
        <f t="shared" si="1"/>
        <v>5.0802816901408452</v>
      </c>
      <c r="P21" s="9"/>
    </row>
    <row r="22" spans="1:16">
      <c r="A22" s="12"/>
      <c r="B22" s="25">
        <v>335.18</v>
      </c>
      <c r="C22" s="20" t="s">
        <v>77</v>
      </c>
      <c r="D22" s="46">
        <v>27697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27697</v>
      </c>
      <c r="O22" s="47">
        <f t="shared" si="1"/>
        <v>39.009859154929579</v>
      </c>
      <c r="P22" s="9"/>
    </row>
    <row r="23" spans="1:16">
      <c r="A23" s="12"/>
      <c r="B23" s="25">
        <v>339</v>
      </c>
      <c r="C23" s="20" t="s">
        <v>26</v>
      </c>
      <c r="D23" s="46">
        <v>2374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2374</v>
      </c>
      <c r="O23" s="47">
        <f t="shared" si="1"/>
        <v>3.3436619718309859</v>
      </c>
      <c r="P23" s="9"/>
    </row>
    <row r="24" spans="1:16" ht="15.75">
      <c r="A24" s="29" t="s">
        <v>31</v>
      </c>
      <c r="B24" s="30"/>
      <c r="C24" s="31"/>
      <c r="D24" s="32">
        <f t="shared" ref="D24:M24" si="6">SUM(D25:D29)</f>
        <v>488339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488339</v>
      </c>
      <c r="O24" s="45">
        <f t="shared" si="1"/>
        <v>687.80140845070423</v>
      </c>
      <c r="P24" s="10"/>
    </row>
    <row r="25" spans="1:16">
      <c r="A25" s="12"/>
      <c r="B25" s="25">
        <v>341.9</v>
      </c>
      <c r="C25" s="20" t="s">
        <v>78</v>
      </c>
      <c r="D25" s="46">
        <v>5983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5983</v>
      </c>
      <c r="O25" s="47">
        <f t="shared" si="1"/>
        <v>8.4267605633802809</v>
      </c>
      <c r="P25" s="9"/>
    </row>
    <row r="26" spans="1:16">
      <c r="A26" s="12"/>
      <c r="B26" s="25">
        <v>342.2</v>
      </c>
      <c r="C26" s="20" t="s">
        <v>66</v>
      </c>
      <c r="D26" s="46">
        <v>69322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69322</v>
      </c>
      <c r="O26" s="47">
        <f t="shared" si="1"/>
        <v>97.636619718309859</v>
      </c>
      <c r="P26" s="9"/>
    </row>
    <row r="27" spans="1:16">
      <c r="A27" s="12"/>
      <c r="B27" s="25">
        <v>343.4</v>
      </c>
      <c r="C27" s="20" t="s">
        <v>35</v>
      </c>
      <c r="D27" s="46">
        <v>248356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248356</v>
      </c>
      <c r="O27" s="47">
        <f t="shared" si="1"/>
        <v>349.79718309859157</v>
      </c>
      <c r="P27" s="9"/>
    </row>
    <row r="28" spans="1:16">
      <c r="A28" s="12"/>
      <c r="B28" s="25">
        <v>343.7</v>
      </c>
      <c r="C28" s="20" t="s">
        <v>36</v>
      </c>
      <c r="D28" s="46">
        <v>163133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163133</v>
      </c>
      <c r="O28" s="47">
        <f t="shared" si="1"/>
        <v>229.76478873239438</v>
      </c>
      <c r="P28" s="9"/>
    </row>
    <row r="29" spans="1:16">
      <c r="A29" s="12"/>
      <c r="B29" s="25">
        <v>343.8</v>
      </c>
      <c r="C29" s="20" t="s">
        <v>37</v>
      </c>
      <c r="D29" s="46">
        <v>1545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1545</v>
      </c>
      <c r="O29" s="47">
        <f t="shared" si="1"/>
        <v>2.176056338028169</v>
      </c>
      <c r="P29" s="9"/>
    </row>
    <row r="30" spans="1:16" ht="15.75">
      <c r="A30" s="29" t="s">
        <v>32</v>
      </c>
      <c r="B30" s="30"/>
      <c r="C30" s="31"/>
      <c r="D30" s="32">
        <f t="shared" ref="D30:M30" si="7">SUM(D31:D31)</f>
        <v>8446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8446</v>
      </c>
      <c r="O30" s="45">
        <f t="shared" si="1"/>
        <v>11.895774647887324</v>
      </c>
      <c r="P30" s="10"/>
    </row>
    <row r="31" spans="1:16">
      <c r="A31" s="13"/>
      <c r="B31" s="39">
        <v>354</v>
      </c>
      <c r="C31" s="21" t="s">
        <v>41</v>
      </c>
      <c r="D31" s="46">
        <v>8446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8446</v>
      </c>
      <c r="O31" s="47">
        <f t="shared" si="1"/>
        <v>11.895774647887324</v>
      </c>
      <c r="P31" s="9"/>
    </row>
    <row r="32" spans="1:16" ht="15.75">
      <c r="A32" s="29" t="s">
        <v>3</v>
      </c>
      <c r="B32" s="30"/>
      <c r="C32" s="31"/>
      <c r="D32" s="32">
        <f t="shared" ref="D32:M32" si="8">SUM(D33:D36)</f>
        <v>51440</v>
      </c>
      <c r="E32" s="32">
        <f t="shared" si="8"/>
        <v>192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4"/>
        <v>51632</v>
      </c>
      <c r="O32" s="45">
        <f t="shared" si="1"/>
        <v>72.721126760563379</v>
      </c>
      <c r="P32" s="10"/>
    </row>
    <row r="33" spans="1:119">
      <c r="A33" s="12"/>
      <c r="B33" s="25">
        <v>361.1</v>
      </c>
      <c r="C33" s="20" t="s">
        <v>42</v>
      </c>
      <c r="D33" s="46">
        <v>999</v>
      </c>
      <c r="E33" s="46">
        <v>192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1191</v>
      </c>
      <c r="O33" s="47">
        <f t="shared" si="1"/>
        <v>1.6774647887323944</v>
      </c>
      <c r="P33" s="9"/>
    </row>
    <row r="34" spans="1:119">
      <c r="A34" s="12"/>
      <c r="B34" s="25">
        <v>362</v>
      </c>
      <c r="C34" s="20" t="s">
        <v>43</v>
      </c>
      <c r="D34" s="46">
        <v>18598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18598</v>
      </c>
      <c r="O34" s="47">
        <f t="shared" si="1"/>
        <v>26.194366197183097</v>
      </c>
      <c r="P34" s="9"/>
    </row>
    <row r="35" spans="1:119">
      <c r="A35" s="12"/>
      <c r="B35" s="25">
        <v>366</v>
      </c>
      <c r="C35" s="20" t="s">
        <v>45</v>
      </c>
      <c r="D35" s="46">
        <v>9291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9291</v>
      </c>
      <c r="O35" s="47">
        <f t="shared" si="1"/>
        <v>13.085915492957746</v>
      </c>
      <c r="P35" s="9"/>
    </row>
    <row r="36" spans="1:119">
      <c r="A36" s="12"/>
      <c r="B36" s="25">
        <v>369.9</v>
      </c>
      <c r="C36" s="20" t="s">
        <v>46</v>
      </c>
      <c r="D36" s="46">
        <v>22552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22552</v>
      </c>
      <c r="O36" s="47">
        <f t="shared" si="1"/>
        <v>31.763380281690139</v>
      </c>
      <c r="P36" s="9"/>
    </row>
    <row r="37" spans="1:119" ht="15.75">
      <c r="A37" s="29" t="s">
        <v>33</v>
      </c>
      <c r="B37" s="30"/>
      <c r="C37" s="31"/>
      <c r="D37" s="32">
        <f t="shared" ref="D37:M37" si="9">SUM(D38:D38)</f>
        <v>0</v>
      </c>
      <c r="E37" s="32">
        <f t="shared" si="9"/>
        <v>48925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4"/>
        <v>48925</v>
      </c>
      <c r="O37" s="45">
        <f t="shared" si="1"/>
        <v>68.908450704225359</v>
      </c>
      <c r="P37" s="9"/>
    </row>
    <row r="38" spans="1:119" ht="15.75" thickBot="1">
      <c r="A38" s="12"/>
      <c r="B38" s="25">
        <v>381</v>
      </c>
      <c r="C38" s="20" t="s">
        <v>47</v>
      </c>
      <c r="D38" s="46">
        <v>0</v>
      </c>
      <c r="E38" s="46">
        <v>48925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48925</v>
      </c>
      <c r="O38" s="47">
        <f t="shared" si="1"/>
        <v>68.908450704225359</v>
      </c>
      <c r="P38" s="9"/>
    </row>
    <row r="39" spans="1:119" ht="16.5" thickBot="1">
      <c r="A39" s="14" t="s">
        <v>38</v>
      </c>
      <c r="B39" s="23"/>
      <c r="C39" s="22"/>
      <c r="D39" s="15">
        <f t="shared" ref="D39:M39" si="10">SUM(D5,D13,D17,D24,D30,D32,D37)</f>
        <v>1539767</v>
      </c>
      <c r="E39" s="15">
        <f t="shared" si="10"/>
        <v>521102</v>
      </c>
      <c r="F39" s="15">
        <f t="shared" si="10"/>
        <v>0</v>
      </c>
      <c r="G39" s="15">
        <f t="shared" si="10"/>
        <v>0</v>
      </c>
      <c r="H39" s="15">
        <f t="shared" si="10"/>
        <v>0</v>
      </c>
      <c r="I39" s="15">
        <f t="shared" si="10"/>
        <v>0</v>
      </c>
      <c r="J39" s="15">
        <f t="shared" si="10"/>
        <v>0</v>
      </c>
      <c r="K39" s="15">
        <f t="shared" si="10"/>
        <v>0</v>
      </c>
      <c r="L39" s="15">
        <f t="shared" si="10"/>
        <v>0</v>
      </c>
      <c r="M39" s="15">
        <f t="shared" si="10"/>
        <v>0</v>
      </c>
      <c r="N39" s="15">
        <f t="shared" si="4"/>
        <v>2060869</v>
      </c>
      <c r="O39" s="38">
        <f t="shared" si="1"/>
        <v>2902.6323943661973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90</v>
      </c>
      <c r="M41" s="48"/>
      <c r="N41" s="48"/>
      <c r="O41" s="43">
        <v>710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62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774580</v>
      </c>
      <c r="E5" s="27">
        <f t="shared" si="0"/>
        <v>465431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7" si="1">SUM(D5:M5)</f>
        <v>1240011</v>
      </c>
      <c r="O5" s="33">
        <f t="shared" ref="O5:O37" si="2">(N5/O$39)</f>
        <v>1781.625</v>
      </c>
      <c r="P5" s="6"/>
    </row>
    <row r="6" spans="1:133">
      <c r="A6" s="12"/>
      <c r="B6" s="25">
        <v>311</v>
      </c>
      <c r="C6" s="20" t="s">
        <v>2</v>
      </c>
      <c r="D6" s="46">
        <v>692979</v>
      </c>
      <c r="E6" s="46">
        <v>465431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1158410</v>
      </c>
      <c r="O6" s="47">
        <f t="shared" si="2"/>
        <v>1664.382183908046</v>
      </c>
      <c r="P6" s="9"/>
    </row>
    <row r="7" spans="1:133">
      <c r="A7" s="12"/>
      <c r="B7" s="25">
        <v>312.41000000000003</v>
      </c>
      <c r="C7" s="20" t="s">
        <v>10</v>
      </c>
      <c r="D7" s="46">
        <v>12190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12190</v>
      </c>
      <c r="O7" s="47">
        <f t="shared" si="2"/>
        <v>17.514367816091955</v>
      </c>
      <c r="P7" s="9"/>
    </row>
    <row r="8" spans="1:133">
      <c r="A8" s="12"/>
      <c r="B8" s="25">
        <v>312.60000000000002</v>
      </c>
      <c r="C8" s="20" t="s">
        <v>11</v>
      </c>
      <c r="D8" s="46">
        <v>53636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53636</v>
      </c>
      <c r="O8" s="47">
        <f t="shared" si="2"/>
        <v>77.063218390804593</v>
      </c>
      <c r="P8" s="9"/>
    </row>
    <row r="9" spans="1:133">
      <c r="A9" s="12"/>
      <c r="B9" s="25">
        <v>315</v>
      </c>
      <c r="C9" s="20" t="s">
        <v>71</v>
      </c>
      <c r="D9" s="46">
        <v>11300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11300</v>
      </c>
      <c r="O9" s="47">
        <f t="shared" si="2"/>
        <v>16.235632183908045</v>
      </c>
      <c r="P9" s="9"/>
    </row>
    <row r="10" spans="1:133">
      <c r="A10" s="12"/>
      <c r="B10" s="25">
        <v>316</v>
      </c>
      <c r="C10" s="20" t="s">
        <v>72</v>
      </c>
      <c r="D10" s="46">
        <v>4475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4475</v>
      </c>
      <c r="O10" s="47">
        <f t="shared" si="2"/>
        <v>6.429597701149425</v>
      </c>
      <c r="P10" s="9"/>
    </row>
    <row r="11" spans="1:133" ht="15.75">
      <c r="A11" s="29" t="s">
        <v>16</v>
      </c>
      <c r="B11" s="30"/>
      <c r="C11" s="31"/>
      <c r="D11" s="32">
        <f t="shared" ref="D11:M11" si="3">SUM(D12:D14)</f>
        <v>77094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77094</v>
      </c>
      <c r="O11" s="45">
        <f t="shared" si="2"/>
        <v>110.76724137931035</v>
      </c>
      <c r="P11" s="10"/>
    </row>
    <row r="12" spans="1:133">
      <c r="A12" s="12"/>
      <c r="B12" s="25">
        <v>322</v>
      </c>
      <c r="C12" s="20" t="s">
        <v>0</v>
      </c>
      <c r="D12" s="46">
        <v>14711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14711</v>
      </c>
      <c r="O12" s="47">
        <f t="shared" si="2"/>
        <v>21.136494252873565</v>
      </c>
      <c r="P12" s="9"/>
    </row>
    <row r="13" spans="1:133">
      <c r="A13" s="12"/>
      <c r="B13" s="25">
        <v>323.10000000000002</v>
      </c>
      <c r="C13" s="20" t="s">
        <v>17</v>
      </c>
      <c r="D13" s="46">
        <v>54698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54698</v>
      </c>
      <c r="O13" s="47">
        <f t="shared" si="2"/>
        <v>78.589080459770116</v>
      </c>
      <c r="P13" s="9"/>
    </row>
    <row r="14" spans="1:133">
      <c r="A14" s="12"/>
      <c r="B14" s="25">
        <v>329</v>
      </c>
      <c r="C14" s="20" t="s">
        <v>18</v>
      </c>
      <c r="D14" s="46">
        <v>7685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7685</v>
      </c>
      <c r="O14" s="47">
        <f t="shared" si="2"/>
        <v>11.041666666666666</v>
      </c>
      <c r="P14" s="9"/>
    </row>
    <row r="15" spans="1:133" ht="15.75">
      <c r="A15" s="29" t="s">
        <v>20</v>
      </c>
      <c r="B15" s="30"/>
      <c r="C15" s="31"/>
      <c r="D15" s="32">
        <f t="shared" ref="D15:M15" si="4">SUM(D16:D21)</f>
        <v>60860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60860</v>
      </c>
      <c r="O15" s="45">
        <f t="shared" si="2"/>
        <v>87.44252873563218</v>
      </c>
      <c r="P15" s="10"/>
    </row>
    <row r="16" spans="1:133">
      <c r="A16" s="12"/>
      <c r="B16" s="25">
        <v>331.2</v>
      </c>
      <c r="C16" s="20" t="s">
        <v>19</v>
      </c>
      <c r="D16" s="46">
        <v>2870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2870</v>
      </c>
      <c r="O16" s="47">
        <f t="shared" si="2"/>
        <v>4.1235632183908049</v>
      </c>
      <c r="P16" s="9"/>
    </row>
    <row r="17" spans="1:16">
      <c r="A17" s="12"/>
      <c r="B17" s="25">
        <v>335.12</v>
      </c>
      <c r="C17" s="20" t="s">
        <v>74</v>
      </c>
      <c r="D17" s="46">
        <v>25961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25961</v>
      </c>
      <c r="O17" s="47">
        <f t="shared" si="2"/>
        <v>37.300287356321839</v>
      </c>
      <c r="P17" s="9"/>
    </row>
    <row r="18" spans="1:16">
      <c r="A18" s="12"/>
      <c r="B18" s="25">
        <v>335.14</v>
      </c>
      <c r="C18" s="20" t="s">
        <v>75</v>
      </c>
      <c r="D18" s="46">
        <v>242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242</v>
      </c>
      <c r="O18" s="47">
        <f t="shared" si="2"/>
        <v>0.34770114942528735</v>
      </c>
      <c r="P18" s="9"/>
    </row>
    <row r="19" spans="1:16">
      <c r="A19" s="12"/>
      <c r="B19" s="25">
        <v>335.15</v>
      </c>
      <c r="C19" s="20" t="s">
        <v>76</v>
      </c>
      <c r="D19" s="46">
        <v>3216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3216</v>
      </c>
      <c r="O19" s="47">
        <f t="shared" si="2"/>
        <v>4.6206896551724137</v>
      </c>
      <c r="P19" s="9"/>
    </row>
    <row r="20" spans="1:16">
      <c r="A20" s="12"/>
      <c r="B20" s="25">
        <v>335.18</v>
      </c>
      <c r="C20" s="20" t="s">
        <v>77</v>
      </c>
      <c r="D20" s="46">
        <v>26803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26803</v>
      </c>
      <c r="O20" s="47">
        <f t="shared" si="2"/>
        <v>38.510057471264368</v>
      </c>
      <c r="P20" s="9"/>
    </row>
    <row r="21" spans="1:16">
      <c r="A21" s="12"/>
      <c r="B21" s="25">
        <v>339</v>
      </c>
      <c r="C21" s="20" t="s">
        <v>26</v>
      </c>
      <c r="D21" s="46">
        <v>1768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1768</v>
      </c>
      <c r="O21" s="47">
        <f t="shared" si="2"/>
        <v>2.5402298850574714</v>
      </c>
      <c r="P21" s="9"/>
    </row>
    <row r="22" spans="1:16" ht="15.75">
      <c r="A22" s="29" t="s">
        <v>31</v>
      </c>
      <c r="B22" s="30"/>
      <c r="C22" s="31"/>
      <c r="D22" s="32">
        <f t="shared" ref="D22:M22" si="5">SUM(D23:D27)</f>
        <v>440580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440580</v>
      </c>
      <c r="O22" s="45">
        <f t="shared" si="2"/>
        <v>633.01724137931035</v>
      </c>
      <c r="P22" s="10"/>
    </row>
    <row r="23" spans="1:16">
      <c r="A23" s="12"/>
      <c r="B23" s="25">
        <v>341.9</v>
      </c>
      <c r="C23" s="20" t="s">
        <v>78</v>
      </c>
      <c r="D23" s="46">
        <v>3420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3420</v>
      </c>
      <c r="O23" s="47">
        <f t="shared" si="2"/>
        <v>4.9137931034482758</v>
      </c>
      <c r="P23" s="9"/>
    </row>
    <row r="24" spans="1:16">
      <c r="A24" s="12"/>
      <c r="B24" s="25">
        <v>342.2</v>
      </c>
      <c r="C24" s="20" t="s">
        <v>66</v>
      </c>
      <c r="D24" s="46">
        <v>71296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71296</v>
      </c>
      <c r="O24" s="47">
        <f t="shared" si="2"/>
        <v>102.43678160919541</v>
      </c>
      <c r="P24" s="9"/>
    </row>
    <row r="25" spans="1:16">
      <c r="A25" s="12"/>
      <c r="B25" s="25">
        <v>343.4</v>
      </c>
      <c r="C25" s="20" t="s">
        <v>35</v>
      </c>
      <c r="D25" s="46">
        <v>245870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245870</v>
      </c>
      <c r="O25" s="47">
        <f t="shared" si="2"/>
        <v>353.26149425287355</v>
      </c>
      <c r="P25" s="9"/>
    </row>
    <row r="26" spans="1:16">
      <c r="A26" s="12"/>
      <c r="B26" s="25">
        <v>343.7</v>
      </c>
      <c r="C26" s="20" t="s">
        <v>36</v>
      </c>
      <c r="D26" s="46">
        <v>119154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119154</v>
      </c>
      <c r="O26" s="47">
        <f t="shared" si="2"/>
        <v>171.19827586206895</v>
      </c>
      <c r="P26" s="9"/>
    </row>
    <row r="27" spans="1:16">
      <c r="A27" s="12"/>
      <c r="B27" s="25">
        <v>343.8</v>
      </c>
      <c r="C27" s="20" t="s">
        <v>37</v>
      </c>
      <c r="D27" s="46">
        <v>840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840</v>
      </c>
      <c r="O27" s="47">
        <f t="shared" si="2"/>
        <v>1.2068965517241379</v>
      </c>
      <c r="P27" s="9"/>
    </row>
    <row r="28" spans="1:16" ht="15.75">
      <c r="A28" s="29" t="s">
        <v>32</v>
      </c>
      <c r="B28" s="30"/>
      <c r="C28" s="31"/>
      <c r="D28" s="32">
        <f t="shared" ref="D28:M28" si="6">SUM(D29:D29)</f>
        <v>8198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1"/>
        <v>8198</v>
      </c>
      <c r="O28" s="45">
        <f t="shared" si="2"/>
        <v>11.778735632183908</v>
      </c>
      <c r="P28" s="10"/>
    </row>
    <row r="29" spans="1:16">
      <c r="A29" s="13"/>
      <c r="B29" s="39">
        <v>354</v>
      </c>
      <c r="C29" s="21" t="s">
        <v>41</v>
      </c>
      <c r="D29" s="46">
        <v>8198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8198</v>
      </c>
      <c r="O29" s="47">
        <f t="shared" si="2"/>
        <v>11.778735632183908</v>
      </c>
      <c r="P29" s="9"/>
    </row>
    <row r="30" spans="1:16" ht="15.75">
      <c r="A30" s="29" t="s">
        <v>3</v>
      </c>
      <c r="B30" s="30"/>
      <c r="C30" s="31"/>
      <c r="D30" s="32">
        <f t="shared" ref="D30:M30" si="7">SUM(D31:D34)</f>
        <v>37313</v>
      </c>
      <c r="E30" s="32">
        <f t="shared" si="7"/>
        <v>443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1"/>
        <v>37756</v>
      </c>
      <c r="O30" s="45">
        <f t="shared" si="2"/>
        <v>54.247126436781606</v>
      </c>
      <c r="P30" s="10"/>
    </row>
    <row r="31" spans="1:16">
      <c r="A31" s="12"/>
      <c r="B31" s="25">
        <v>361.1</v>
      </c>
      <c r="C31" s="20" t="s">
        <v>42</v>
      </c>
      <c r="D31" s="46">
        <v>840</v>
      </c>
      <c r="E31" s="46">
        <v>443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1283</v>
      </c>
      <c r="O31" s="47">
        <f t="shared" si="2"/>
        <v>1.8433908045977012</v>
      </c>
      <c r="P31" s="9"/>
    </row>
    <row r="32" spans="1:16">
      <c r="A32" s="12"/>
      <c r="B32" s="25">
        <v>362</v>
      </c>
      <c r="C32" s="20" t="s">
        <v>43</v>
      </c>
      <c r="D32" s="46">
        <v>8935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8935</v>
      </c>
      <c r="O32" s="47">
        <f t="shared" si="2"/>
        <v>12.837643678160919</v>
      </c>
      <c r="P32" s="9"/>
    </row>
    <row r="33" spans="1:119">
      <c r="A33" s="12"/>
      <c r="B33" s="25">
        <v>366</v>
      </c>
      <c r="C33" s="20" t="s">
        <v>45</v>
      </c>
      <c r="D33" s="46">
        <v>3104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3104</v>
      </c>
      <c r="O33" s="47">
        <f t="shared" si="2"/>
        <v>4.4597701149425291</v>
      </c>
      <c r="P33" s="9"/>
    </row>
    <row r="34" spans="1:119">
      <c r="A34" s="12"/>
      <c r="B34" s="25">
        <v>369.9</v>
      </c>
      <c r="C34" s="20" t="s">
        <v>46</v>
      </c>
      <c r="D34" s="46">
        <v>24434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24434</v>
      </c>
      <c r="O34" s="47">
        <f t="shared" si="2"/>
        <v>35.106321839080458</v>
      </c>
      <c r="P34" s="9"/>
    </row>
    <row r="35" spans="1:119" ht="15.75">
      <c r="A35" s="29" t="s">
        <v>33</v>
      </c>
      <c r="B35" s="30"/>
      <c r="C35" s="31"/>
      <c r="D35" s="32">
        <f t="shared" ref="D35:M35" si="8">SUM(D36:D36)</f>
        <v>0</v>
      </c>
      <c r="E35" s="32">
        <f t="shared" si="8"/>
        <v>37149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1"/>
        <v>37149</v>
      </c>
      <c r="O35" s="45">
        <f t="shared" si="2"/>
        <v>53.375</v>
      </c>
      <c r="P35" s="9"/>
    </row>
    <row r="36" spans="1:119" ht="15.75" thickBot="1">
      <c r="A36" s="12"/>
      <c r="B36" s="25">
        <v>381</v>
      </c>
      <c r="C36" s="20" t="s">
        <v>47</v>
      </c>
      <c r="D36" s="46">
        <v>0</v>
      </c>
      <c r="E36" s="46">
        <v>37149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37149</v>
      </c>
      <c r="O36" s="47">
        <f t="shared" si="2"/>
        <v>53.375</v>
      </c>
      <c r="P36" s="9"/>
    </row>
    <row r="37" spans="1:119" ht="16.5" thickBot="1">
      <c r="A37" s="14" t="s">
        <v>38</v>
      </c>
      <c r="B37" s="23"/>
      <c r="C37" s="22"/>
      <c r="D37" s="15">
        <f t="shared" ref="D37:M37" si="9">SUM(D5,D11,D15,D22,D28,D30,D35)</f>
        <v>1398625</v>
      </c>
      <c r="E37" s="15">
        <f t="shared" si="9"/>
        <v>503023</v>
      </c>
      <c r="F37" s="15">
        <f t="shared" si="9"/>
        <v>0</v>
      </c>
      <c r="G37" s="15">
        <f t="shared" si="9"/>
        <v>0</v>
      </c>
      <c r="H37" s="15">
        <f t="shared" si="9"/>
        <v>0</v>
      </c>
      <c r="I37" s="15">
        <f t="shared" si="9"/>
        <v>0</v>
      </c>
      <c r="J37" s="15">
        <f t="shared" si="9"/>
        <v>0</v>
      </c>
      <c r="K37" s="15">
        <f t="shared" si="9"/>
        <v>0</v>
      </c>
      <c r="L37" s="15">
        <f t="shared" si="9"/>
        <v>0</v>
      </c>
      <c r="M37" s="15">
        <f t="shared" si="9"/>
        <v>0</v>
      </c>
      <c r="N37" s="15">
        <f t="shared" si="1"/>
        <v>1901648</v>
      </c>
      <c r="O37" s="38">
        <f t="shared" si="2"/>
        <v>2732.2528735632186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88</v>
      </c>
      <c r="M39" s="48"/>
      <c r="N39" s="48"/>
      <c r="O39" s="43">
        <v>696</v>
      </c>
    </row>
    <row r="40" spans="1:119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19" ht="15.75" customHeight="1" thickBot="1">
      <c r="A41" s="52" t="s">
        <v>62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770421</v>
      </c>
      <c r="E5" s="27">
        <f t="shared" si="0"/>
        <v>455431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9" si="1">SUM(D5:M5)</f>
        <v>1225852</v>
      </c>
      <c r="O5" s="33">
        <f t="shared" ref="O5:O39" si="2">(N5/O$41)</f>
        <v>1774.026049204052</v>
      </c>
      <c r="P5" s="6"/>
    </row>
    <row r="6" spans="1:133">
      <c r="A6" s="12"/>
      <c r="B6" s="25">
        <v>311</v>
      </c>
      <c r="C6" s="20" t="s">
        <v>2</v>
      </c>
      <c r="D6" s="46">
        <v>691878</v>
      </c>
      <c r="E6" s="46">
        <v>455431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1147309</v>
      </c>
      <c r="O6" s="47">
        <f t="shared" si="2"/>
        <v>1660.3603473227206</v>
      </c>
      <c r="P6" s="9"/>
    </row>
    <row r="7" spans="1:133">
      <c r="A7" s="12"/>
      <c r="B7" s="25">
        <v>312.41000000000003</v>
      </c>
      <c r="C7" s="20" t="s">
        <v>10</v>
      </c>
      <c r="D7" s="46">
        <v>11919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11919</v>
      </c>
      <c r="O7" s="47">
        <f t="shared" si="2"/>
        <v>17.248914616497828</v>
      </c>
      <c r="P7" s="9"/>
    </row>
    <row r="8" spans="1:133">
      <c r="A8" s="12"/>
      <c r="B8" s="25">
        <v>312.60000000000002</v>
      </c>
      <c r="C8" s="20" t="s">
        <v>11</v>
      </c>
      <c r="D8" s="46">
        <v>50821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50821</v>
      </c>
      <c r="O8" s="47">
        <f t="shared" si="2"/>
        <v>73.547033285094074</v>
      </c>
      <c r="P8" s="9"/>
    </row>
    <row r="9" spans="1:133">
      <c r="A9" s="12"/>
      <c r="B9" s="25">
        <v>315</v>
      </c>
      <c r="C9" s="20" t="s">
        <v>71</v>
      </c>
      <c r="D9" s="46">
        <v>11524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11524</v>
      </c>
      <c r="O9" s="47">
        <f t="shared" si="2"/>
        <v>16.67727930535456</v>
      </c>
      <c r="P9" s="9"/>
    </row>
    <row r="10" spans="1:133">
      <c r="A10" s="12"/>
      <c r="B10" s="25">
        <v>316</v>
      </c>
      <c r="C10" s="20" t="s">
        <v>72</v>
      </c>
      <c r="D10" s="46">
        <v>4279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4279</v>
      </c>
      <c r="O10" s="47">
        <f t="shared" si="2"/>
        <v>6.1924746743849495</v>
      </c>
      <c r="P10" s="9"/>
    </row>
    <row r="11" spans="1:133" ht="15.75">
      <c r="A11" s="29" t="s">
        <v>16</v>
      </c>
      <c r="B11" s="30"/>
      <c r="C11" s="31"/>
      <c r="D11" s="32">
        <f t="shared" ref="D11:M11" si="3">SUM(D12:D14)</f>
        <v>91474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91474</v>
      </c>
      <c r="O11" s="45">
        <f t="shared" si="2"/>
        <v>132.37916063675831</v>
      </c>
      <c r="P11" s="10"/>
    </row>
    <row r="12" spans="1:133">
      <c r="A12" s="12"/>
      <c r="B12" s="25">
        <v>322</v>
      </c>
      <c r="C12" s="20" t="s">
        <v>0</v>
      </c>
      <c r="D12" s="46">
        <v>30105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30105</v>
      </c>
      <c r="O12" s="47">
        <f t="shared" si="2"/>
        <v>43.567293777134587</v>
      </c>
      <c r="P12" s="9"/>
    </row>
    <row r="13" spans="1:133">
      <c r="A13" s="12"/>
      <c r="B13" s="25">
        <v>323.10000000000002</v>
      </c>
      <c r="C13" s="20" t="s">
        <v>17</v>
      </c>
      <c r="D13" s="46">
        <v>51384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51384</v>
      </c>
      <c r="O13" s="47">
        <f t="shared" si="2"/>
        <v>74.36179450072359</v>
      </c>
      <c r="P13" s="9"/>
    </row>
    <row r="14" spans="1:133">
      <c r="A14" s="12"/>
      <c r="B14" s="25">
        <v>329</v>
      </c>
      <c r="C14" s="20" t="s">
        <v>18</v>
      </c>
      <c r="D14" s="46">
        <v>9985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9985</v>
      </c>
      <c r="O14" s="47">
        <f t="shared" si="2"/>
        <v>14.450072358900144</v>
      </c>
      <c r="P14" s="9"/>
    </row>
    <row r="15" spans="1:133" ht="15.75">
      <c r="A15" s="29" t="s">
        <v>20</v>
      </c>
      <c r="B15" s="30"/>
      <c r="C15" s="31"/>
      <c r="D15" s="32">
        <f t="shared" ref="D15:M15" si="4">SUM(D16:D22)</f>
        <v>368355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368355</v>
      </c>
      <c r="O15" s="45">
        <f t="shared" si="2"/>
        <v>533.07525325615052</v>
      </c>
      <c r="P15" s="10"/>
    </row>
    <row r="16" spans="1:133">
      <c r="A16" s="12"/>
      <c r="B16" s="25">
        <v>331.2</v>
      </c>
      <c r="C16" s="20" t="s">
        <v>19</v>
      </c>
      <c r="D16" s="46">
        <v>11798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11798</v>
      </c>
      <c r="O16" s="47">
        <f t="shared" si="2"/>
        <v>17.073806078147612</v>
      </c>
      <c r="P16" s="9"/>
    </row>
    <row r="17" spans="1:16">
      <c r="A17" s="12"/>
      <c r="B17" s="25">
        <v>331.7</v>
      </c>
      <c r="C17" s="20" t="s">
        <v>21</v>
      </c>
      <c r="D17" s="46">
        <v>297473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297473</v>
      </c>
      <c r="O17" s="47">
        <f t="shared" si="2"/>
        <v>430.49638205499275</v>
      </c>
      <c r="P17" s="9"/>
    </row>
    <row r="18" spans="1:16">
      <c r="A18" s="12"/>
      <c r="B18" s="25">
        <v>335.12</v>
      </c>
      <c r="C18" s="20" t="s">
        <v>74</v>
      </c>
      <c r="D18" s="46">
        <v>25953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25953</v>
      </c>
      <c r="O18" s="47">
        <f t="shared" si="2"/>
        <v>37.558610709117218</v>
      </c>
      <c r="P18" s="9"/>
    </row>
    <row r="19" spans="1:16">
      <c r="A19" s="12"/>
      <c r="B19" s="25">
        <v>335.14</v>
      </c>
      <c r="C19" s="20" t="s">
        <v>75</v>
      </c>
      <c r="D19" s="46">
        <v>140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140</v>
      </c>
      <c r="O19" s="47">
        <f t="shared" si="2"/>
        <v>0.20260492040520983</v>
      </c>
      <c r="P19" s="9"/>
    </row>
    <row r="20" spans="1:16">
      <c r="A20" s="12"/>
      <c r="B20" s="25">
        <v>335.15</v>
      </c>
      <c r="C20" s="20" t="s">
        <v>76</v>
      </c>
      <c r="D20" s="46">
        <v>5468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5468</v>
      </c>
      <c r="O20" s="47">
        <f t="shared" si="2"/>
        <v>7.9131693198263386</v>
      </c>
      <c r="P20" s="9"/>
    </row>
    <row r="21" spans="1:16">
      <c r="A21" s="12"/>
      <c r="B21" s="25">
        <v>335.18</v>
      </c>
      <c r="C21" s="20" t="s">
        <v>77</v>
      </c>
      <c r="D21" s="46">
        <v>25251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25251</v>
      </c>
      <c r="O21" s="47">
        <f t="shared" si="2"/>
        <v>36.542691751085385</v>
      </c>
      <c r="P21" s="9"/>
    </row>
    <row r="22" spans="1:16">
      <c r="A22" s="12"/>
      <c r="B22" s="25">
        <v>339</v>
      </c>
      <c r="C22" s="20" t="s">
        <v>26</v>
      </c>
      <c r="D22" s="46">
        <v>2272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2272</v>
      </c>
      <c r="O22" s="47">
        <f t="shared" si="2"/>
        <v>3.2879884225759768</v>
      </c>
      <c r="P22" s="9"/>
    </row>
    <row r="23" spans="1:16" ht="15.75">
      <c r="A23" s="29" t="s">
        <v>31</v>
      </c>
      <c r="B23" s="30"/>
      <c r="C23" s="31"/>
      <c r="D23" s="32">
        <f t="shared" ref="D23:M23" si="5">SUM(D24:D28)</f>
        <v>430706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430706</v>
      </c>
      <c r="O23" s="45">
        <f t="shared" si="2"/>
        <v>623.30824891461646</v>
      </c>
      <c r="P23" s="10"/>
    </row>
    <row r="24" spans="1:16">
      <c r="A24" s="12"/>
      <c r="B24" s="25">
        <v>341.9</v>
      </c>
      <c r="C24" s="20" t="s">
        <v>78</v>
      </c>
      <c r="D24" s="46">
        <v>1753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1753</v>
      </c>
      <c r="O24" s="47">
        <f t="shared" si="2"/>
        <v>2.5369030390738061</v>
      </c>
      <c r="P24" s="9"/>
    </row>
    <row r="25" spans="1:16">
      <c r="A25" s="12"/>
      <c r="B25" s="25">
        <v>342.2</v>
      </c>
      <c r="C25" s="20" t="s">
        <v>66</v>
      </c>
      <c r="D25" s="46">
        <v>66219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66219</v>
      </c>
      <c r="O25" s="47">
        <f t="shared" si="2"/>
        <v>95.830680173661364</v>
      </c>
      <c r="P25" s="9"/>
    </row>
    <row r="26" spans="1:16">
      <c r="A26" s="12"/>
      <c r="B26" s="25">
        <v>343.4</v>
      </c>
      <c r="C26" s="20" t="s">
        <v>35</v>
      </c>
      <c r="D26" s="46">
        <v>242699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242699</v>
      </c>
      <c r="O26" s="47">
        <f t="shared" si="2"/>
        <v>351.22865412445731</v>
      </c>
      <c r="P26" s="9"/>
    </row>
    <row r="27" spans="1:16">
      <c r="A27" s="12"/>
      <c r="B27" s="25">
        <v>343.7</v>
      </c>
      <c r="C27" s="20" t="s">
        <v>36</v>
      </c>
      <c r="D27" s="46">
        <v>117820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117820</v>
      </c>
      <c r="O27" s="47">
        <f t="shared" si="2"/>
        <v>170.50651230101303</v>
      </c>
      <c r="P27" s="9"/>
    </row>
    <row r="28" spans="1:16">
      <c r="A28" s="12"/>
      <c r="B28" s="25">
        <v>343.8</v>
      </c>
      <c r="C28" s="20" t="s">
        <v>37</v>
      </c>
      <c r="D28" s="46">
        <v>2215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2215</v>
      </c>
      <c r="O28" s="47">
        <f t="shared" si="2"/>
        <v>3.2054992764109986</v>
      </c>
      <c r="P28" s="9"/>
    </row>
    <row r="29" spans="1:16" ht="15.75">
      <c r="A29" s="29" t="s">
        <v>32</v>
      </c>
      <c r="B29" s="30"/>
      <c r="C29" s="31"/>
      <c r="D29" s="32">
        <f t="shared" ref="D29:M29" si="6">SUM(D30:D30)</f>
        <v>6650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1"/>
        <v>6650</v>
      </c>
      <c r="O29" s="45">
        <f t="shared" si="2"/>
        <v>9.6237337192474666</v>
      </c>
      <c r="P29" s="10"/>
    </row>
    <row r="30" spans="1:16">
      <c r="A30" s="13"/>
      <c r="B30" s="39">
        <v>354</v>
      </c>
      <c r="C30" s="21" t="s">
        <v>41</v>
      </c>
      <c r="D30" s="46">
        <v>6650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6650</v>
      </c>
      <c r="O30" s="47">
        <f t="shared" si="2"/>
        <v>9.6237337192474666</v>
      </c>
      <c r="P30" s="9"/>
    </row>
    <row r="31" spans="1:16" ht="15.75">
      <c r="A31" s="29" t="s">
        <v>3</v>
      </c>
      <c r="B31" s="30"/>
      <c r="C31" s="31"/>
      <c r="D31" s="32">
        <f t="shared" ref="D31:M31" si="7">SUM(D32:D35)</f>
        <v>42533</v>
      </c>
      <c r="E31" s="32">
        <f t="shared" si="7"/>
        <v>886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1"/>
        <v>43419</v>
      </c>
      <c r="O31" s="45">
        <f t="shared" si="2"/>
        <v>62.835021707670045</v>
      </c>
      <c r="P31" s="10"/>
    </row>
    <row r="32" spans="1:16">
      <c r="A32" s="12"/>
      <c r="B32" s="25">
        <v>361.1</v>
      </c>
      <c r="C32" s="20" t="s">
        <v>42</v>
      </c>
      <c r="D32" s="46">
        <v>300</v>
      </c>
      <c r="E32" s="46">
        <v>886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1186</v>
      </c>
      <c r="O32" s="47">
        <f t="shared" si="2"/>
        <v>1.7163531114327062</v>
      </c>
      <c r="P32" s="9"/>
    </row>
    <row r="33" spans="1:119">
      <c r="A33" s="12"/>
      <c r="B33" s="25">
        <v>362</v>
      </c>
      <c r="C33" s="20" t="s">
        <v>43</v>
      </c>
      <c r="D33" s="46">
        <v>9529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9529</v>
      </c>
      <c r="O33" s="47">
        <f t="shared" si="2"/>
        <v>13.790159189580319</v>
      </c>
      <c r="P33" s="9"/>
    </row>
    <row r="34" spans="1:119">
      <c r="A34" s="12"/>
      <c r="B34" s="25">
        <v>366</v>
      </c>
      <c r="C34" s="20" t="s">
        <v>45</v>
      </c>
      <c r="D34" s="46">
        <v>20378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20378</v>
      </c>
      <c r="O34" s="47">
        <f t="shared" si="2"/>
        <v>29.490593342981185</v>
      </c>
      <c r="P34" s="9"/>
    </row>
    <row r="35" spans="1:119">
      <c r="A35" s="12"/>
      <c r="B35" s="25">
        <v>369.9</v>
      </c>
      <c r="C35" s="20" t="s">
        <v>46</v>
      </c>
      <c r="D35" s="46">
        <v>12326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12326</v>
      </c>
      <c r="O35" s="47">
        <f t="shared" si="2"/>
        <v>17.837916063675831</v>
      </c>
      <c r="P35" s="9"/>
    </row>
    <row r="36" spans="1:119" ht="15.75">
      <c r="A36" s="29" t="s">
        <v>33</v>
      </c>
      <c r="B36" s="30"/>
      <c r="C36" s="31"/>
      <c r="D36" s="32">
        <f t="shared" ref="D36:M36" si="8">SUM(D37:D38)</f>
        <v>121735</v>
      </c>
      <c r="E36" s="32">
        <f t="shared" si="8"/>
        <v>47476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1"/>
        <v>169211</v>
      </c>
      <c r="O36" s="45">
        <f t="shared" si="2"/>
        <v>244.87843704775688</v>
      </c>
      <c r="P36" s="9"/>
    </row>
    <row r="37" spans="1:119">
      <c r="A37" s="12"/>
      <c r="B37" s="25">
        <v>381</v>
      </c>
      <c r="C37" s="20" t="s">
        <v>47</v>
      </c>
      <c r="D37" s="46">
        <v>0</v>
      </c>
      <c r="E37" s="46">
        <v>47476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47476</v>
      </c>
      <c r="O37" s="47">
        <f t="shared" si="2"/>
        <v>68.706222865412443</v>
      </c>
      <c r="P37" s="9"/>
    </row>
    <row r="38" spans="1:119" ht="15.75" thickBot="1">
      <c r="A38" s="12"/>
      <c r="B38" s="25">
        <v>384</v>
      </c>
      <c r="C38" s="20" t="s">
        <v>48</v>
      </c>
      <c r="D38" s="46">
        <v>121735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121735</v>
      </c>
      <c r="O38" s="47">
        <f t="shared" si="2"/>
        <v>176.17221418234442</v>
      </c>
      <c r="P38" s="9"/>
    </row>
    <row r="39" spans="1:119" ht="16.5" thickBot="1">
      <c r="A39" s="14" t="s">
        <v>38</v>
      </c>
      <c r="B39" s="23"/>
      <c r="C39" s="22"/>
      <c r="D39" s="15">
        <f t="shared" ref="D39:M39" si="9">SUM(D5,D11,D15,D23,D29,D31,D36)</f>
        <v>1831874</v>
      </c>
      <c r="E39" s="15">
        <f t="shared" si="9"/>
        <v>503793</v>
      </c>
      <c r="F39" s="15">
        <f t="shared" si="9"/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  <c r="J39" s="15">
        <f t="shared" si="9"/>
        <v>0</v>
      </c>
      <c r="K39" s="15">
        <f t="shared" si="9"/>
        <v>0</v>
      </c>
      <c r="L39" s="15">
        <f t="shared" si="9"/>
        <v>0</v>
      </c>
      <c r="M39" s="15">
        <f t="shared" si="9"/>
        <v>0</v>
      </c>
      <c r="N39" s="15">
        <f t="shared" si="1"/>
        <v>2335667</v>
      </c>
      <c r="O39" s="38">
        <f t="shared" si="2"/>
        <v>3380.1259044862518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86</v>
      </c>
      <c r="M41" s="48"/>
      <c r="N41" s="48"/>
      <c r="O41" s="43">
        <v>691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62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2023-09-15T21:16:41Z</cp:lastPrinted>
  <dcterms:created xsi:type="dcterms:W3CDTF">2000-08-31T21:26:31Z</dcterms:created>
  <dcterms:modified xsi:type="dcterms:W3CDTF">2023-09-15T21:16:56Z</dcterms:modified>
</cp:coreProperties>
</file>