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'2007'!$A$1:$O$33</definedName>
    <definedName name="_xlnm.Print_Area" localSheetId="13">'2008'!$A$1:$O$32</definedName>
    <definedName name="_xlnm.Print_Area" localSheetId="12">'2009'!$A$1:$O$33</definedName>
    <definedName name="_xlnm.Print_Area" localSheetId="11">'2010'!$A$1:$O$35</definedName>
    <definedName name="_xlnm.Print_Area" localSheetId="10">'2011'!$A$1:$O$35</definedName>
    <definedName name="_xlnm.Print_Area" localSheetId="9">'2012'!$A$1:$O$35</definedName>
    <definedName name="_xlnm.Print_Area" localSheetId="8">'2013'!$A$1:$O$34</definedName>
    <definedName name="_xlnm.Print_Area" localSheetId="7">'2014'!$A$1:$O$34</definedName>
    <definedName name="_xlnm.Print_Area" localSheetId="6">'2015'!$A$1:$O$34</definedName>
    <definedName name="_xlnm.Print_Area" localSheetId="5">'2016'!$A$1:$O$33</definedName>
    <definedName name="_xlnm.Print_Area" localSheetId="4">'2017'!$A$1:$O$32</definedName>
    <definedName name="_xlnm.Print_Area" localSheetId="3">'2018'!$A$1:$O$33</definedName>
    <definedName name="_xlnm.Print_Area" localSheetId="2">'2019'!$A$1:$O$33</definedName>
    <definedName name="_xlnm.Print_Area" localSheetId="1">'2020'!$A$1:$O$34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<sst xmlns="http://schemas.openxmlformats.org/spreadsheetml/2006/main" count="684" uniqueCount="88">
  <si>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</si>
  <si>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</si>
  <si>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</si>
  <si>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</si>
  <si>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</si>
  <si>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</si>
  <si>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</si>
  <si>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</si>
  <si>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</si>
  <si>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</si>
  <si>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</si>
  <si>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</si>
  <si>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</si>
  <si>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</si>
  <si>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</si>
  <si>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</si>
  <si>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</si>
  <si>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</si>
  <si>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</si>
  <si>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</si>
  <si>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</si>
  <si>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</si>
  <si>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Pension Benefits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</si>
  <si>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</si>
  <si>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</si>
  <si>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</si>
  <si>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</si>
  <si>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</si>
  <si>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</si>
  <si>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Garbage / Solid Waste Control Services</t>
  </si>
  <si>
    <t>Water-Sewer Combination Services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</si>
  <si>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</si>
  <si>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</si>
  <si>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</si>
  <si>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</si>
  <si>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</si>
  <si>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</si>
  <si>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</si>
  <si>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</si>
  <si>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</si>
  <si>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</si>
  <si>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</si>
  <si>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</si>
  <si>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Chattahoochee Expenditures Reported by Account Code and Fund Type</t>
  </si>
  <si>
    <t>Local Fiscal Year Ended September 30, 2010</t>
  </si>
  <si>
    <t>Water Utility Services</t>
  </si>
  <si>
    <t>Sewer / Wastewater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</si>
  <si>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</si>
  <si>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</si>
  <si>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</si>
  <si>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</si>
  <si>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</si>
  <si>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</si>
  <si>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</si>
  <si>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</si>
  <si>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</si>
  <si>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</si>
  <si>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</si>
  <si>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</si>
  <si>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</si>
  <si>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</si>
  <si>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Other Transportation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</si>
  <si>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</si>
  <si>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</si>
  <si>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</si>
  <si>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</si>
  <si>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</si>
  <si>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</si>
  <si>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</si>
  <si>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</si>
  <si>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</si>
  <si>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</si>
  <si>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Public Safety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</si>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</sst>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SUM(D6:D8)</f>
        <v>506089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9">SUM(D5:N5)</f>
        <v>526962</v>
      </c>
      <c r="P5" s="30">
        <f aca="true" t="shared" si="2" ref="P5:P29">(O5/P$31)</f>
        <v>192.25173294418096</v>
      </c>
      <c r="Q5" s="6"/>
    </row>
    <row r="6" spans="1:17" ht="15">
      <c r="A6" s="12"/>
      <c r="B6" s="42">
        <v>511</v>
      </c>
      <c r="C6" s="19" t="s">
        <v>19</v>
      </c>
      <c r="D6" s="43">
        <v>50663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50663</v>
      </c>
      <c r="P6" s="44">
        <f t="shared" si="2"/>
        <v>18.48340021889821</v>
      </c>
      <c r="Q6" s="9"/>
    </row>
    <row r="7" spans="1:17" ht="15">
      <c r="A7" s="12"/>
      <c r="B7" s="42">
        <v>513</v>
      </c>
      <c r="C7" s="19" t="s">
        <v>20</v>
      </c>
      <c r="D7" s="43">
        <v>434198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20873</v>
      </c>
      <c r="L7" s="43">
        <v>0</v>
      </c>
      <c r="M7" s="43">
        <v>0</v>
      </c>
      <c r="N7" s="43">
        <v>0</v>
      </c>
      <c r="O7" s="43">
        <f t="shared" si="1"/>
        <v>455071</v>
      </c>
      <c r="P7" s="44">
        <f t="shared" si="2"/>
        <v>166.02371397300254</v>
      </c>
      <c r="Q7" s="9"/>
    </row>
    <row r="8" spans="1:17" ht="15">
      <c r="A8" s="12"/>
      <c r="B8" s="42">
        <v>514</v>
      </c>
      <c r="C8" s="19" t="s">
        <v>21</v>
      </c>
      <c r="D8" s="43">
        <v>21228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21228</v>
      </c>
      <c r="P8" s="44">
        <f t="shared" si="2"/>
        <v>7.74461875228019</v>
      </c>
      <c r="Q8" s="9"/>
    </row>
    <row r="9" spans="1:17" ht="15.75">
      <c r="A9" s="26" t="s">
        <v>23</v>
      </c>
      <c r="B9" s="27"/>
      <c r="C9" s="28"/>
      <c r="D9" s="29">
        <f aca="true" t="shared" si="3" ref="D9:N9">SUM(D10:D11)</f>
        <v>884098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884098</v>
      </c>
      <c r="P9" s="41">
        <f t="shared" si="2"/>
        <v>322.5457862094126</v>
      </c>
      <c r="Q9" s="10"/>
    </row>
    <row r="10" spans="1:17" ht="15">
      <c r="A10" s="12"/>
      <c r="B10" s="42">
        <v>521</v>
      </c>
      <c r="C10" s="19" t="s">
        <v>24</v>
      </c>
      <c r="D10" s="43">
        <v>771511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771511</v>
      </c>
      <c r="P10" s="44">
        <f t="shared" si="2"/>
        <v>281.47063115651224</v>
      </c>
      <c r="Q10" s="9"/>
    </row>
    <row r="11" spans="1:17" ht="15">
      <c r="A11" s="12"/>
      <c r="B11" s="42">
        <v>522</v>
      </c>
      <c r="C11" s="19" t="s">
        <v>25</v>
      </c>
      <c r="D11" s="43">
        <v>112587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112587</v>
      </c>
      <c r="P11" s="44">
        <f t="shared" si="2"/>
        <v>41.0751550529004</v>
      </c>
      <c r="Q11" s="9"/>
    </row>
    <row r="12" spans="1:17" ht="15.75">
      <c r="A12" s="26" t="s">
        <v>26</v>
      </c>
      <c r="B12" s="27"/>
      <c r="C12" s="28"/>
      <c r="D12" s="29">
        <f aca="true" t="shared" si="4" ref="D12:N12">SUM(D13:D17)</f>
        <v>114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3567850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3567964</v>
      </c>
      <c r="P12" s="41">
        <f t="shared" si="2"/>
        <v>1301.7015687705218</v>
      </c>
      <c r="Q12" s="10"/>
    </row>
    <row r="13" spans="1:17" ht="15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2746703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2746703</v>
      </c>
      <c r="P13" s="44">
        <f t="shared" si="2"/>
        <v>1002.0806275082086</v>
      </c>
      <c r="Q13" s="9"/>
    </row>
    <row r="14" spans="1:17" ht="15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213734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213734</v>
      </c>
      <c r="P14" s="44">
        <f t="shared" si="2"/>
        <v>77.97665085735133</v>
      </c>
      <c r="Q14" s="9"/>
    </row>
    <row r="15" spans="1:17" ht="15">
      <c r="A15" s="12"/>
      <c r="B15" s="42">
        <v>533</v>
      </c>
      <c r="C15" s="19" t="s">
        <v>45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199720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199720</v>
      </c>
      <c r="P15" s="44">
        <f t="shared" si="2"/>
        <v>72.86391827800072</v>
      </c>
      <c r="Q15" s="9"/>
    </row>
    <row r="16" spans="1:17" ht="15">
      <c r="A16" s="12"/>
      <c r="B16" s="42">
        <v>534</v>
      </c>
      <c r="C16" s="19" t="s">
        <v>29</v>
      </c>
      <c r="D16" s="43">
        <v>114</v>
      </c>
      <c r="E16" s="43">
        <v>0</v>
      </c>
      <c r="F16" s="43">
        <v>0</v>
      </c>
      <c r="G16" s="43">
        <v>0</v>
      </c>
      <c r="H16" s="43">
        <v>0</v>
      </c>
      <c r="I16" s="43">
        <v>24607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24721</v>
      </c>
      <c r="P16" s="44">
        <f t="shared" si="2"/>
        <v>9.018971178402044</v>
      </c>
      <c r="Q16" s="9"/>
    </row>
    <row r="17" spans="1:17" ht="15">
      <c r="A17" s="12"/>
      <c r="B17" s="42">
        <v>535</v>
      </c>
      <c r="C17" s="19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383086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383086</v>
      </c>
      <c r="P17" s="44">
        <f t="shared" si="2"/>
        <v>139.76140094855893</v>
      </c>
      <c r="Q17" s="9"/>
    </row>
    <row r="18" spans="1:17" ht="15.75">
      <c r="A18" s="26" t="s">
        <v>31</v>
      </c>
      <c r="B18" s="27"/>
      <c r="C18" s="28"/>
      <c r="D18" s="29">
        <f aca="true" t="shared" si="5" ref="D18:N18">SUM(D19:D20)</f>
        <v>1140468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1140468</v>
      </c>
      <c r="P18" s="41">
        <f t="shared" si="2"/>
        <v>416.0773440350237</v>
      </c>
      <c r="Q18" s="10"/>
    </row>
    <row r="19" spans="1:17" ht="15">
      <c r="A19" s="12"/>
      <c r="B19" s="42">
        <v>541</v>
      </c>
      <c r="C19" s="19" t="s">
        <v>32</v>
      </c>
      <c r="D19" s="43">
        <v>1077383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1077383</v>
      </c>
      <c r="P19" s="44">
        <f t="shared" si="2"/>
        <v>393.0620211601605</v>
      </c>
      <c r="Q19" s="9"/>
    </row>
    <row r="20" spans="1:17" ht="15">
      <c r="A20" s="12"/>
      <c r="B20" s="42">
        <v>549</v>
      </c>
      <c r="C20" s="19" t="s">
        <v>33</v>
      </c>
      <c r="D20" s="43">
        <v>63085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63085</v>
      </c>
      <c r="P20" s="44">
        <f t="shared" si="2"/>
        <v>23.015322874863188</v>
      </c>
      <c r="Q20" s="9"/>
    </row>
    <row r="21" spans="1:17" ht="15.75">
      <c r="A21" s="26" t="s">
        <v>34</v>
      </c>
      <c r="B21" s="27"/>
      <c r="C21" s="28"/>
      <c r="D21" s="29">
        <f aca="true" t="shared" si="6" ref="D21:N21">SUM(D22:D23)</f>
        <v>18904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18904</v>
      </c>
      <c r="P21" s="41">
        <f t="shared" si="2"/>
        <v>6.8967530098504195</v>
      </c>
      <c r="Q21" s="10"/>
    </row>
    <row r="22" spans="1:17" ht="15">
      <c r="A22" s="12"/>
      <c r="B22" s="42">
        <v>562</v>
      </c>
      <c r="C22" s="19" t="s">
        <v>35</v>
      </c>
      <c r="D22" s="43">
        <v>5032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5032</v>
      </c>
      <c r="P22" s="44">
        <f t="shared" si="2"/>
        <v>1.8358263407515505</v>
      </c>
      <c r="Q22" s="9"/>
    </row>
    <row r="23" spans="1:17" ht="15">
      <c r="A23" s="12"/>
      <c r="B23" s="42">
        <v>569</v>
      </c>
      <c r="C23" s="19" t="s">
        <v>47</v>
      </c>
      <c r="D23" s="43">
        <v>13872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13872</v>
      </c>
      <c r="P23" s="44">
        <f t="shared" si="2"/>
        <v>5.060926669098869</v>
      </c>
      <c r="Q23" s="9"/>
    </row>
    <row r="24" spans="1:17" ht="15.75">
      <c r="A24" s="26" t="s">
        <v>36</v>
      </c>
      <c r="B24" s="27"/>
      <c r="C24" s="28"/>
      <c r="D24" s="29">
        <f aca="true" t="shared" si="7" ref="D24:N24">SUM(D25:D26)</f>
        <v>248972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248972</v>
      </c>
      <c r="P24" s="41">
        <f t="shared" si="2"/>
        <v>90.83254286756659</v>
      </c>
      <c r="Q24" s="9"/>
    </row>
    <row r="25" spans="1:17" ht="15">
      <c r="A25" s="12"/>
      <c r="B25" s="42">
        <v>572</v>
      </c>
      <c r="C25" s="19" t="s">
        <v>38</v>
      </c>
      <c r="D25" s="43">
        <v>232163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232163</v>
      </c>
      <c r="P25" s="44">
        <f t="shared" si="2"/>
        <v>84.70010944910617</v>
      </c>
      <c r="Q25" s="9"/>
    </row>
    <row r="26" spans="1:17" ht="15">
      <c r="A26" s="12"/>
      <c r="B26" s="42">
        <v>574</v>
      </c>
      <c r="C26" s="19" t="s">
        <v>39</v>
      </c>
      <c r="D26" s="43">
        <v>16809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16809</v>
      </c>
      <c r="P26" s="44">
        <f t="shared" si="2"/>
        <v>6.132433418460416</v>
      </c>
      <c r="Q26" s="9"/>
    </row>
    <row r="27" spans="1:17" ht="15.75">
      <c r="A27" s="26" t="s">
        <v>41</v>
      </c>
      <c r="B27" s="27"/>
      <c r="C27" s="28"/>
      <c r="D27" s="29">
        <f aca="true" t="shared" si="8" ref="D27:N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1811162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1"/>
        <v>1811162</v>
      </c>
      <c r="P27" s="41">
        <f t="shared" si="2"/>
        <v>660.7668734038672</v>
      </c>
      <c r="Q27" s="9"/>
    </row>
    <row r="28" spans="1:17" ht="15.75" thickBot="1">
      <c r="A28" s="12"/>
      <c r="B28" s="42">
        <v>581</v>
      </c>
      <c r="C28" s="19" t="s">
        <v>86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1811162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1811162</v>
      </c>
      <c r="P28" s="44">
        <f t="shared" si="2"/>
        <v>660.7668734038672</v>
      </c>
      <c r="Q28" s="9"/>
    </row>
    <row r="29" spans="1:120" ht="16.5" thickBot="1">
      <c r="A29" s="13" t="s">
        <v>10</v>
      </c>
      <c r="B29" s="21"/>
      <c r="C29" s="20"/>
      <c r="D29" s="14">
        <f>SUM(D5,D9,D12,D18,D21,D24,D27)</f>
        <v>2798645</v>
      </c>
      <c r="E29" s="14">
        <f aca="true" t="shared" si="9" ref="E29:N29">SUM(E5,E9,E12,E18,E21,E24,E27)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5379012</v>
      </c>
      <c r="J29" s="14">
        <f t="shared" si="9"/>
        <v>0</v>
      </c>
      <c r="K29" s="14">
        <f t="shared" si="9"/>
        <v>20873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1"/>
        <v>8198530</v>
      </c>
      <c r="P29" s="35">
        <f t="shared" si="2"/>
        <v>2991.0726012404234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87</v>
      </c>
      <c r="N31" s="90"/>
      <c r="O31" s="90"/>
      <c r="P31" s="39">
        <v>2741</v>
      </c>
    </row>
    <row r="32" spans="1:16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312052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15021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327073</v>
      </c>
      <c r="O5" s="30">
        <f aca="true" t="shared" si="2" ref="O5:O31">(N5/O$33)</f>
        <v>104.06395163856189</v>
      </c>
      <c r="P5" s="6"/>
    </row>
    <row r="6" spans="1:16" ht="15">
      <c r="A6" s="12"/>
      <c r="B6" s="42">
        <v>511</v>
      </c>
      <c r="C6" s="19" t="s">
        <v>19</v>
      </c>
      <c r="D6" s="43">
        <v>22983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22983</v>
      </c>
      <c r="O6" s="44">
        <f t="shared" si="2"/>
        <v>7.312440343620745</v>
      </c>
      <c r="P6" s="9"/>
    </row>
    <row r="7" spans="1:16" ht="15">
      <c r="A7" s="12"/>
      <c r="B7" s="42">
        <v>513</v>
      </c>
      <c r="C7" s="19" t="s">
        <v>20</v>
      </c>
      <c r="D7" s="43">
        <v>280069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280069</v>
      </c>
      <c r="O7" s="44">
        <f t="shared" si="2"/>
        <v>89.10881323576201</v>
      </c>
      <c r="P7" s="9"/>
    </row>
    <row r="8" spans="1:16" ht="15">
      <c r="A8" s="12"/>
      <c r="B8" s="42">
        <v>514</v>
      </c>
      <c r="C8" s="19" t="s">
        <v>21</v>
      </c>
      <c r="D8" s="43">
        <v>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9000</v>
      </c>
      <c r="O8" s="44">
        <f t="shared" si="2"/>
        <v>2.8635062042634427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15021</v>
      </c>
      <c r="L9" s="43">
        <v>0</v>
      </c>
      <c r="M9" s="43">
        <v>0</v>
      </c>
      <c r="N9" s="43">
        <f t="shared" si="1"/>
        <v>15021</v>
      </c>
      <c r="O9" s="44">
        <f t="shared" si="2"/>
        <v>4.779191854915686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738026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738026</v>
      </c>
      <c r="O10" s="41">
        <f t="shared" si="2"/>
        <v>234.81578110085906</v>
      </c>
      <c r="P10" s="10"/>
    </row>
    <row r="11" spans="1:16" ht="15">
      <c r="A11" s="12"/>
      <c r="B11" s="42">
        <v>521</v>
      </c>
      <c r="C11" s="19" t="s">
        <v>24</v>
      </c>
      <c r="D11" s="43">
        <v>631332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631332</v>
      </c>
      <c r="O11" s="44">
        <f t="shared" si="2"/>
        <v>200.86923321667197</v>
      </c>
      <c r="P11" s="9"/>
    </row>
    <row r="12" spans="1:16" ht="15">
      <c r="A12" s="12"/>
      <c r="B12" s="42">
        <v>522</v>
      </c>
      <c r="C12" s="19" t="s">
        <v>25</v>
      </c>
      <c r="D12" s="43">
        <v>106694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106694</v>
      </c>
      <c r="O12" s="44">
        <f t="shared" si="2"/>
        <v>33.94654788418708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322721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4309102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4631823</v>
      </c>
      <c r="O13" s="41">
        <f t="shared" si="2"/>
        <v>1473.694877505568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3468502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3468502</v>
      </c>
      <c r="O14" s="44">
        <f t="shared" si="2"/>
        <v>1103.56411072224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248717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248717</v>
      </c>
      <c r="O15" s="44">
        <f t="shared" si="2"/>
        <v>79.13363028953229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149908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149908</v>
      </c>
      <c r="O16" s="44">
        <f t="shared" si="2"/>
        <v>47.695832007636014</v>
      </c>
      <c r="P16" s="9"/>
    </row>
    <row r="17" spans="1:16" ht="15">
      <c r="A17" s="12"/>
      <c r="B17" s="42">
        <v>534</v>
      </c>
      <c r="C17" s="19" t="s">
        <v>29</v>
      </c>
      <c r="D17" s="43">
        <v>322721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322721</v>
      </c>
      <c r="O17" s="44">
        <f t="shared" si="2"/>
        <v>102.6792873051225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441975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441975</v>
      </c>
      <c r="O18" s="44">
        <f t="shared" si="2"/>
        <v>140.62201718103722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687789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687789</v>
      </c>
      <c r="O19" s="41">
        <f t="shared" si="2"/>
        <v>218.83200763601656</v>
      </c>
      <c r="P19" s="10"/>
    </row>
    <row r="20" spans="1:16" ht="15">
      <c r="A20" s="12"/>
      <c r="B20" s="42">
        <v>541</v>
      </c>
      <c r="C20" s="19" t="s">
        <v>32</v>
      </c>
      <c r="D20" s="43">
        <v>613208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613208</v>
      </c>
      <c r="O20" s="44">
        <f t="shared" si="2"/>
        <v>195.10276805599744</v>
      </c>
      <c r="P20" s="9"/>
    </row>
    <row r="21" spans="1:16" ht="15">
      <c r="A21" s="12"/>
      <c r="B21" s="42">
        <v>549</v>
      </c>
      <c r="C21" s="19" t="s">
        <v>33</v>
      </c>
      <c r="D21" s="43">
        <v>74581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74581</v>
      </c>
      <c r="O21" s="44">
        <f t="shared" si="2"/>
        <v>23.72923958001909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6203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6203</v>
      </c>
      <c r="O22" s="41">
        <f t="shared" si="2"/>
        <v>1.9735921094495705</v>
      </c>
      <c r="P22" s="10"/>
    </row>
    <row r="23" spans="1:16" ht="15">
      <c r="A23" s="12"/>
      <c r="B23" s="42">
        <v>562</v>
      </c>
      <c r="C23" s="19" t="s">
        <v>35</v>
      </c>
      <c r="D23" s="43">
        <v>5754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28">SUM(D23:M23)</f>
        <v>5754</v>
      </c>
      <c r="O23" s="44">
        <f t="shared" si="2"/>
        <v>1.8307349665924275</v>
      </c>
      <c r="P23" s="9"/>
    </row>
    <row r="24" spans="1:16" ht="15">
      <c r="A24" s="12"/>
      <c r="B24" s="42">
        <v>569</v>
      </c>
      <c r="C24" s="19" t="s">
        <v>47</v>
      </c>
      <c r="D24" s="43">
        <v>449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449</v>
      </c>
      <c r="O24" s="44">
        <f t="shared" si="2"/>
        <v>0.14285714285714285</v>
      </c>
      <c r="P24" s="9"/>
    </row>
    <row r="25" spans="1:16" ht="15.75">
      <c r="A25" s="26" t="s">
        <v>36</v>
      </c>
      <c r="B25" s="27"/>
      <c r="C25" s="28"/>
      <c r="D25" s="29">
        <f aca="true" t="shared" si="8" ref="D25:M25">SUM(D26:D28)</f>
        <v>248341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248341</v>
      </c>
      <c r="O25" s="41">
        <f t="shared" si="2"/>
        <v>79.01399936366529</v>
      </c>
      <c r="P25" s="9"/>
    </row>
    <row r="26" spans="1:16" ht="15">
      <c r="A26" s="12"/>
      <c r="B26" s="42">
        <v>571</v>
      </c>
      <c r="C26" s="19" t="s">
        <v>37</v>
      </c>
      <c r="D26" s="43">
        <v>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</v>
      </c>
      <c r="O26" s="44">
        <f t="shared" si="2"/>
        <v>0.011135857461024499</v>
      </c>
      <c r="P26" s="9"/>
    </row>
    <row r="27" spans="1:16" ht="15">
      <c r="A27" s="12"/>
      <c r="B27" s="42">
        <v>572</v>
      </c>
      <c r="C27" s="19" t="s">
        <v>38</v>
      </c>
      <c r="D27" s="43">
        <v>239599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239599</v>
      </c>
      <c r="O27" s="44">
        <f t="shared" si="2"/>
        <v>76.2325803372574</v>
      </c>
      <c r="P27" s="9"/>
    </row>
    <row r="28" spans="1:16" ht="15">
      <c r="A28" s="12"/>
      <c r="B28" s="42">
        <v>574</v>
      </c>
      <c r="C28" s="19" t="s">
        <v>39</v>
      </c>
      <c r="D28" s="43">
        <v>8707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8707</v>
      </c>
      <c r="O28" s="44">
        <f t="shared" si="2"/>
        <v>2.770283168946866</v>
      </c>
      <c r="P28" s="9"/>
    </row>
    <row r="29" spans="1:16" ht="15.75">
      <c r="A29" s="26" t="s">
        <v>41</v>
      </c>
      <c r="B29" s="27"/>
      <c r="C29" s="28"/>
      <c r="D29" s="29">
        <f aca="true" t="shared" si="9" ref="D29:M29">SUM(D30:D30)</f>
        <v>53000</v>
      </c>
      <c r="E29" s="29">
        <f t="shared" si="9"/>
        <v>0</v>
      </c>
      <c r="F29" s="29">
        <f t="shared" si="9"/>
        <v>0</v>
      </c>
      <c r="G29" s="29">
        <f t="shared" si="9"/>
        <v>120000</v>
      </c>
      <c r="H29" s="29">
        <f t="shared" si="9"/>
        <v>0</v>
      </c>
      <c r="I29" s="29">
        <f t="shared" si="9"/>
        <v>757326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930326</v>
      </c>
      <c r="O29" s="41">
        <f t="shared" si="2"/>
        <v>295.99936366528794</v>
      </c>
      <c r="P29" s="9"/>
    </row>
    <row r="30" spans="1:16" ht="15.75" thickBot="1">
      <c r="A30" s="12"/>
      <c r="B30" s="42">
        <v>581</v>
      </c>
      <c r="C30" s="19" t="s">
        <v>40</v>
      </c>
      <c r="D30" s="43">
        <v>53000</v>
      </c>
      <c r="E30" s="43">
        <v>0</v>
      </c>
      <c r="F30" s="43">
        <v>0</v>
      </c>
      <c r="G30" s="43">
        <v>120000</v>
      </c>
      <c r="H30" s="43">
        <v>0</v>
      </c>
      <c r="I30" s="43">
        <v>757326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930326</v>
      </c>
      <c r="O30" s="44">
        <f t="shared" si="2"/>
        <v>295.99936366528794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2368132</v>
      </c>
      <c r="E31" s="14">
        <f aca="true" t="shared" si="10" ref="E31:M31">SUM(E5,E10,E13,E19,E22,E25,E29)</f>
        <v>0</v>
      </c>
      <c r="F31" s="14">
        <f t="shared" si="10"/>
        <v>0</v>
      </c>
      <c r="G31" s="14">
        <f t="shared" si="10"/>
        <v>120000</v>
      </c>
      <c r="H31" s="14">
        <f t="shared" si="10"/>
        <v>0</v>
      </c>
      <c r="I31" s="14">
        <f t="shared" si="10"/>
        <v>5066428</v>
      </c>
      <c r="J31" s="14">
        <f t="shared" si="10"/>
        <v>0</v>
      </c>
      <c r="K31" s="14">
        <f t="shared" si="10"/>
        <v>15021</v>
      </c>
      <c r="L31" s="14">
        <f t="shared" si="10"/>
        <v>0</v>
      </c>
      <c r="M31" s="14">
        <f t="shared" si="10"/>
        <v>0</v>
      </c>
      <c r="N31" s="14">
        <f>SUM(D31:M31)</f>
        <v>7569581</v>
      </c>
      <c r="O31" s="35">
        <f t="shared" si="2"/>
        <v>2408.393573019408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53</v>
      </c>
      <c r="M33" s="90"/>
      <c r="N33" s="90"/>
      <c r="O33" s="39">
        <v>3143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329237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12878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342115</v>
      </c>
      <c r="O5" s="30">
        <f aca="true" t="shared" si="2" ref="O5:O31">(N5/O$33)</f>
        <v>90.41094080338266</v>
      </c>
      <c r="P5" s="6"/>
    </row>
    <row r="6" spans="1:16" ht="15">
      <c r="A6" s="12"/>
      <c r="B6" s="42">
        <v>511</v>
      </c>
      <c r="C6" s="19" t="s">
        <v>19</v>
      </c>
      <c r="D6" s="43">
        <v>25699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25699</v>
      </c>
      <c r="O6" s="44">
        <f t="shared" si="2"/>
        <v>6.791490486257928</v>
      </c>
      <c r="P6" s="9"/>
    </row>
    <row r="7" spans="1:16" ht="15">
      <c r="A7" s="12"/>
      <c r="B7" s="42">
        <v>513</v>
      </c>
      <c r="C7" s="19" t="s">
        <v>20</v>
      </c>
      <c r="D7" s="43">
        <v>297158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297158</v>
      </c>
      <c r="O7" s="44">
        <f t="shared" si="2"/>
        <v>78.53012684989429</v>
      </c>
      <c r="P7" s="9"/>
    </row>
    <row r="8" spans="1:16" ht="15">
      <c r="A8" s="12"/>
      <c r="B8" s="42">
        <v>514</v>
      </c>
      <c r="C8" s="19" t="s">
        <v>21</v>
      </c>
      <c r="D8" s="43">
        <v>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6380</v>
      </c>
      <c r="O8" s="44">
        <f t="shared" si="2"/>
        <v>1.686046511627907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12878</v>
      </c>
      <c r="L9" s="43">
        <v>0</v>
      </c>
      <c r="M9" s="43">
        <v>0</v>
      </c>
      <c r="N9" s="43">
        <f t="shared" si="1"/>
        <v>12878</v>
      </c>
      <c r="O9" s="44">
        <f t="shared" si="2"/>
        <v>3.403276955602537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744401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744401</v>
      </c>
      <c r="O10" s="41">
        <f t="shared" si="2"/>
        <v>196.7233086680761</v>
      </c>
      <c r="P10" s="10"/>
    </row>
    <row r="11" spans="1:16" ht="15">
      <c r="A11" s="12"/>
      <c r="B11" s="42">
        <v>521</v>
      </c>
      <c r="C11" s="19" t="s">
        <v>24</v>
      </c>
      <c r="D11" s="43">
        <v>646869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646869</v>
      </c>
      <c r="O11" s="44">
        <f t="shared" si="2"/>
        <v>170.94846723044398</v>
      </c>
      <c r="P11" s="9"/>
    </row>
    <row r="12" spans="1:16" ht="15">
      <c r="A12" s="12"/>
      <c r="B12" s="42">
        <v>522</v>
      </c>
      <c r="C12" s="19" t="s">
        <v>25</v>
      </c>
      <c r="D12" s="43">
        <v>97532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97532</v>
      </c>
      <c r="O12" s="44">
        <f t="shared" si="2"/>
        <v>25.774841437632134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230604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4722873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4953477</v>
      </c>
      <c r="O13" s="41">
        <f t="shared" si="2"/>
        <v>1309.058403805497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3756802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3756802</v>
      </c>
      <c r="O14" s="44">
        <f t="shared" si="2"/>
        <v>992.8123678646934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376026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376026</v>
      </c>
      <c r="O15" s="44">
        <f t="shared" si="2"/>
        <v>99.37262156448203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147330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147330</v>
      </c>
      <c r="O16" s="44">
        <f t="shared" si="2"/>
        <v>38.934989429175474</v>
      </c>
      <c r="P16" s="9"/>
    </row>
    <row r="17" spans="1:16" ht="15">
      <c r="A17" s="12"/>
      <c r="B17" s="42">
        <v>534</v>
      </c>
      <c r="C17" s="19" t="s">
        <v>29</v>
      </c>
      <c r="D17" s="43">
        <v>230604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230604</v>
      </c>
      <c r="O17" s="44">
        <f t="shared" si="2"/>
        <v>60.94186046511628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442715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442715</v>
      </c>
      <c r="O18" s="44">
        <f t="shared" si="2"/>
        <v>116.9965644820296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767064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767064</v>
      </c>
      <c r="O19" s="41">
        <f t="shared" si="2"/>
        <v>202.71247357293868</v>
      </c>
      <c r="P19" s="10"/>
    </row>
    <row r="20" spans="1:16" ht="15">
      <c r="A20" s="12"/>
      <c r="B20" s="42">
        <v>541</v>
      </c>
      <c r="C20" s="19" t="s">
        <v>32</v>
      </c>
      <c r="D20" s="43">
        <v>664011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664011</v>
      </c>
      <c r="O20" s="44">
        <f t="shared" si="2"/>
        <v>175.47859408033827</v>
      </c>
      <c r="P20" s="9"/>
    </row>
    <row r="21" spans="1:16" ht="15">
      <c r="A21" s="12"/>
      <c r="B21" s="42">
        <v>549</v>
      </c>
      <c r="C21" s="19" t="s">
        <v>33</v>
      </c>
      <c r="D21" s="43">
        <v>103053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103053</v>
      </c>
      <c r="O21" s="44">
        <f t="shared" si="2"/>
        <v>27.233879492600423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2972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2972</v>
      </c>
      <c r="O22" s="41">
        <f t="shared" si="2"/>
        <v>0.7854122621564482</v>
      </c>
      <c r="P22" s="10"/>
    </row>
    <row r="23" spans="1:16" ht="15">
      <c r="A23" s="12"/>
      <c r="B23" s="42">
        <v>562</v>
      </c>
      <c r="C23" s="19" t="s">
        <v>35</v>
      </c>
      <c r="D23" s="43">
        <v>2375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28">SUM(D23:M23)</f>
        <v>2375</v>
      </c>
      <c r="O23" s="44">
        <f t="shared" si="2"/>
        <v>0.6276427061310782</v>
      </c>
      <c r="P23" s="9"/>
    </row>
    <row r="24" spans="1:16" ht="15">
      <c r="A24" s="12"/>
      <c r="B24" s="42">
        <v>569</v>
      </c>
      <c r="C24" s="19" t="s">
        <v>47</v>
      </c>
      <c r="D24" s="43">
        <v>597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597</v>
      </c>
      <c r="O24" s="44">
        <f t="shared" si="2"/>
        <v>0.15776955602537</v>
      </c>
      <c r="P24" s="9"/>
    </row>
    <row r="25" spans="1:16" ht="15.75">
      <c r="A25" s="26" t="s">
        <v>36</v>
      </c>
      <c r="B25" s="27"/>
      <c r="C25" s="28"/>
      <c r="D25" s="29">
        <f aca="true" t="shared" si="8" ref="D25:M25">SUM(D26:D28)</f>
        <v>506916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506916</v>
      </c>
      <c r="O25" s="41">
        <f t="shared" si="2"/>
        <v>133.9630021141649</v>
      </c>
      <c r="P25" s="9"/>
    </row>
    <row r="26" spans="1:16" ht="15">
      <c r="A26" s="12"/>
      <c r="B26" s="42">
        <v>571</v>
      </c>
      <c r="C26" s="19" t="s">
        <v>37</v>
      </c>
      <c r="D26" s="43">
        <v>4710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4710</v>
      </c>
      <c r="O26" s="44">
        <f t="shared" si="2"/>
        <v>1.2447145877378436</v>
      </c>
      <c r="P26" s="9"/>
    </row>
    <row r="27" spans="1:16" ht="15">
      <c r="A27" s="12"/>
      <c r="B27" s="42">
        <v>572</v>
      </c>
      <c r="C27" s="19" t="s">
        <v>38</v>
      </c>
      <c r="D27" s="43">
        <v>493018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493018</v>
      </c>
      <c r="O27" s="44">
        <f t="shared" si="2"/>
        <v>130.2901691331924</v>
      </c>
      <c r="P27" s="9"/>
    </row>
    <row r="28" spans="1:16" ht="15">
      <c r="A28" s="12"/>
      <c r="B28" s="42">
        <v>574</v>
      </c>
      <c r="C28" s="19" t="s">
        <v>39</v>
      </c>
      <c r="D28" s="43">
        <v>9188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9188</v>
      </c>
      <c r="O28" s="44">
        <f t="shared" si="2"/>
        <v>2.4281183932346724</v>
      </c>
      <c r="P28" s="9"/>
    </row>
    <row r="29" spans="1:16" ht="15.75">
      <c r="A29" s="26" t="s">
        <v>41</v>
      </c>
      <c r="B29" s="27"/>
      <c r="C29" s="28"/>
      <c r="D29" s="29">
        <f aca="true" t="shared" si="9" ref="D29:M2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1221020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1221020</v>
      </c>
      <c r="O29" s="41">
        <f t="shared" si="2"/>
        <v>322.6797040169133</v>
      </c>
      <c r="P29" s="9"/>
    </row>
    <row r="30" spans="1:16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1221020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1221020</v>
      </c>
      <c r="O30" s="44">
        <f t="shared" si="2"/>
        <v>322.6797040169133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2581194</v>
      </c>
      <c r="E31" s="14">
        <f aca="true" t="shared" si="10" ref="E31:M31">SUM(E5,E10,E13,E19,E22,E25,E29)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5943893</v>
      </c>
      <c r="J31" s="14">
        <f t="shared" si="10"/>
        <v>0</v>
      </c>
      <c r="K31" s="14">
        <f t="shared" si="10"/>
        <v>12878</v>
      </c>
      <c r="L31" s="14">
        <f t="shared" si="10"/>
        <v>0</v>
      </c>
      <c r="M31" s="14">
        <f t="shared" si="10"/>
        <v>0</v>
      </c>
      <c r="N31" s="14">
        <f>SUM(D31:M31)</f>
        <v>8537965</v>
      </c>
      <c r="O31" s="35">
        <f t="shared" si="2"/>
        <v>2256.333245243129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51</v>
      </c>
      <c r="M33" s="90"/>
      <c r="N33" s="90"/>
      <c r="O33" s="39">
        <v>3784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315951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18836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334787</v>
      </c>
      <c r="O5" s="30">
        <f aca="true" t="shared" si="2" ref="O5:O31">(N5/O$33)</f>
        <v>91.67223439211391</v>
      </c>
      <c r="P5" s="6"/>
    </row>
    <row r="6" spans="1:16" ht="15">
      <c r="A6" s="12"/>
      <c r="B6" s="42">
        <v>511</v>
      </c>
      <c r="C6" s="19" t="s">
        <v>19</v>
      </c>
      <c r="D6" s="43">
        <v>26273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26273</v>
      </c>
      <c r="O6" s="44">
        <f t="shared" si="2"/>
        <v>7.194140197152246</v>
      </c>
      <c r="P6" s="9"/>
    </row>
    <row r="7" spans="1:16" ht="15">
      <c r="A7" s="12"/>
      <c r="B7" s="42">
        <v>513</v>
      </c>
      <c r="C7" s="19" t="s">
        <v>20</v>
      </c>
      <c r="D7" s="43">
        <v>283298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283298</v>
      </c>
      <c r="O7" s="44">
        <f t="shared" si="2"/>
        <v>77.57338444687842</v>
      </c>
      <c r="P7" s="9"/>
    </row>
    <row r="8" spans="1:16" ht="15">
      <c r="A8" s="12"/>
      <c r="B8" s="42">
        <v>514</v>
      </c>
      <c r="C8" s="19" t="s">
        <v>21</v>
      </c>
      <c r="D8" s="43">
        <v>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6380</v>
      </c>
      <c r="O8" s="44">
        <f t="shared" si="2"/>
        <v>1.7469879518072289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18836</v>
      </c>
      <c r="L9" s="43">
        <v>0</v>
      </c>
      <c r="M9" s="43">
        <v>0</v>
      </c>
      <c r="N9" s="43">
        <f t="shared" si="1"/>
        <v>18836</v>
      </c>
      <c r="O9" s="44">
        <f t="shared" si="2"/>
        <v>5.157721796276014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723038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723038</v>
      </c>
      <c r="O10" s="41">
        <f t="shared" si="2"/>
        <v>197.98411829134722</v>
      </c>
      <c r="P10" s="10"/>
    </row>
    <row r="11" spans="1:16" ht="15">
      <c r="A11" s="12"/>
      <c r="B11" s="42">
        <v>521</v>
      </c>
      <c r="C11" s="19" t="s">
        <v>24</v>
      </c>
      <c r="D11" s="43">
        <v>637675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637675</v>
      </c>
      <c r="O11" s="44">
        <f t="shared" si="2"/>
        <v>174.60980284775465</v>
      </c>
      <c r="P11" s="9"/>
    </row>
    <row r="12" spans="1:16" ht="15">
      <c r="A12" s="12"/>
      <c r="B12" s="42">
        <v>522</v>
      </c>
      <c r="C12" s="19" t="s">
        <v>25</v>
      </c>
      <c r="D12" s="43">
        <v>85363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85363</v>
      </c>
      <c r="O12" s="44">
        <f t="shared" si="2"/>
        <v>23.37431544359255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194513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5208498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5403011</v>
      </c>
      <c r="O13" s="41">
        <f t="shared" si="2"/>
        <v>1479.4663198247536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4381567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4381567</v>
      </c>
      <c r="O14" s="44">
        <f t="shared" si="2"/>
        <v>1199.7719058050384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332037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332037</v>
      </c>
      <c r="O15" s="44">
        <f t="shared" si="2"/>
        <v>90.91922234392113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127245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127245</v>
      </c>
      <c r="O16" s="44">
        <f t="shared" si="2"/>
        <v>34.84255202628697</v>
      </c>
      <c r="P16" s="9"/>
    </row>
    <row r="17" spans="1:16" ht="15">
      <c r="A17" s="12"/>
      <c r="B17" s="42">
        <v>534</v>
      </c>
      <c r="C17" s="19" t="s">
        <v>29</v>
      </c>
      <c r="D17" s="43">
        <v>194513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194513</v>
      </c>
      <c r="O17" s="44">
        <f t="shared" si="2"/>
        <v>53.26204819277108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367649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367649</v>
      </c>
      <c r="O18" s="44">
        <f t="shared" si="2"/>
        <v>100.67059145673603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792966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792966</v>
      </c>
      <c r="O19" s="41">
        <f t="shared" si="2"/>
        <v>217.13198247535598</v>
      </c>
      <c r="P19" s="10"/>
    </row>
    <row r="20" spans="1:16" ht="15">
      <c r="A20" s="12"/>
      <c r="B20" s="42">
        <v>541</v>
      </c>
      <c r="C20" s="19" t="s">
        <v>32</v>
      </c>
      <c r="D20" s="43">
        <v>693307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693307</v>
      </c>
      <c r="O20" s="44">
        <f t="shared" si="2"/>
        <v>189.84309967141292</v>
      </c>
      <c r="P20" s="9"/>
    </row>
    <row r="21" spans="1:16" ht="15">
      <c r="A21" s="12"/>
      <c r="B21" s="42">
        <v>549</v>
      </c>
      <c r="C21" s="19" t="s">
        <v>33</v>
      </c>
      <c r="D21" s="43">
        <v>99659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99659</v>
      </c>
      <c r="O21" s="44">
        <f t="shared" si="2"/>
        <v>27.288882803943046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1880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1880</v>
      </c>
      <c r="O22" s="41">
        <f t="shared" si="2"/>
        <v>0.5147864184008762</v>
      </c>
      <c r="P22" s="10"/>
    </row>
    <row r="23" spans="1:16" ht="15">
      <c r="A23" s="12"/>
      <c r="B23" s="42">
        <v>562</v>
      </c>
      <c r="C23" s="19" t="s">
        <v>35</v>
      </c>
      <c r="D23" s="43">
        <v>1370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7" ref="N23:N28">SUM(D23:M23)</f>
        <v>1370</v>
      </c>
      <c r="O23" s="44">
        <f t="shared" si="2"/>
        <v>0.37513691128148957</v>
      </c>
      <c r="P23" s="9"/>
    </row>
    <row r="24" spans="1:16" ht="15">
      <c r="A24" s="12"/>
      <c r="B24" s="42">
        <v>569</v>
      </c>
      <c r="C24" s="19" t="s">
        <v>47</v>
      </c>
      <c r="D24" s="43">
        <v>510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510</v>
      </c>
      <c r="O24" s="44">
        <f t="shared" si="2"/>
        <v>0.13964950711938665</v>
      </c>
      <c r="P24" s="9"/>
    </row>
    <row r="25" spans="1:16" ht="15.75">
      <c r="A25" s="26" t="s">
        <v>36</v>
      </c>
      <c r="B25" s="27"/>
      <c r="C25" s="28"/>
      <c r="D25" s="29">
        <f aca="true" t="shared" si="8" ref="D25:M25">SUM(D26:D28)</f>
        <v>545763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545763</v>
      </c>
      <c r="O25" s="41">
        <f t="shared" si="2"/>
        <v>149.4422234392114</v>
      </c>
      <c r="P25" s="9"/>
    </row>
    <row r="26" spans="1:16" ht="15">
      <c r="A26" s="12"/>
      <c r="B26" s="42">
        <v>571</v>
      </c>
      <c r="C26" s="19" t="s">
        <v>37</v>
      </c>
      <c r="D26" s="43">
        <v>276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276</v>
      </c>
      <c r="O26" s="44">
        <f t="shared" si="2"/>
        <v>0.0755750273822563</v>
      </c>
      <c r="P26" s="9"/>
    </row>
    <row r="27" spans="1:16" ht="15">
      <c r="A27" s="12"/>
      <c r="B27" s="42">
        <v>572</v>
      </c>
      <c r="C27" s="19" t="s">
        <v>38</v>
      </c>
      <c r="D27" s="43">
        <v>541879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541879</v>
      </c>
      <c r="O27" s="44">
        <f t="shared" si="2"/>
        <v>148.3786966046002</v>
      </c>
      <c r="P27" s="9"/>
    </row>
    <row r="28" spans="1:16" ht="15">
      <c r="A28" s="12"/>
      <c r="B28" s="42">
        <v>574</v>
      </c>
      <c r="C28" s="19" t="s">
        <v>39</v>
      </c>
      <c r="D28" s="43">
        <v>3608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3608</v>
      </c>
      <c r="O28" s="44">
        <f t="shared" si="2"/>
        <v>0.9879518072289156</v>
      </c>
      <c r="P28" s="9"/>
    </row>
    <row r="29" spans="1:16" ht="15.75">
      <c r="A29" s="26" t="s">
        <v>41</v>
      </c>
      <c r="B29" s="27"/>
      <c r="C29" s="28"/>
      <c r="D29" s="29">
        <f aca="true" t="shared" si="9" ref="D29:M2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940620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940620</v>
      </c>
      <c r="O29" s="41">
        <f t="shared" si="2"/>
        <v>257.5629791894852</v>
      </c>
      <c r="P29" s="9"/>
    </row>
    <row r="30" spans="1:16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940620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940620</v>
      </c>
      <c r="O30" s="44">
        <f t="shared" si="2"/>
        <v>257.5629791894852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2574111</v>
      </c>
      <c r="E31" s="14">
        <f aca="true" t="shared" si="10" ref="E31:M31">SUM(E5,E10,E13,E19,E22,E25,E29)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6149118</v>
      </c>
      <c r="J31" s="14">
        <f t="shared" si="10"/>
        <v>0</v>
      </c>
      <c r="K31" s="14">
        <f t="shared" si="10"/>
        <v>18836</v>
      </c>
      <c r="L31" s="14">
        <f t="shared" si="10"/>
        <v>0</v>
      </c>
      <c r="M31" s="14">
        <f t="shared" si="10"/>
        <v>0</v>
      </c>
      <c r="N31" s="14">
        <f>SUM(D31:M31)</f>
        <v>8742065</v>
      </c>
      <c r="O31" s="35">
        <f t="shared" si="2"/>
        <v>2393.7746440306682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48</v>
      </c>
      <c r="M33" s="90"/>
      <c r="N33" s="90"/>
      <c r="O33" s="39">
        <v>3652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386646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21379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408025</v>
      </c>
      <c r="O5" s="30">
        <f aca="true" t="shared" si="2" ref="O5:O29">(N5/O$31)</f>
        <v>124.32205971968312</v>
      </c>
      <c r="P5" s="6"/>
    </row>
    <row r="6" spans="1:16" ht="15">
      <c r="A6" s="12"/>
      <c r="B6" s="42">
        <v>511</v>
      </c>
      <c r="C6" s="19" t="s">
        <v>19</v>
      </c>
      <c r="D6" s="43">
        <v>24366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24366</v>
      </c>
      <c r="O6" s="44">
        <f t="shared" si="2"/>
        <v>7.424131627056672</v>
      </c>
      <c r="P6" s="9"/>
    </row>
    <row r="7" spans="1:16" ht="15">
      <c r="A7" s="12"/>
      <c r="B7" s="42">
        <v>513</v>
      </c>
      <c r="C7" s="19" t="s">
        <v>20</v>
      </c>
      <c r="D7" s="43">
        <v>354372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354372</v>
      </c>
      <c r="O7" s="44">
        <f t="shared" si="2"/>
        <v>107.9744058500914</v>
      </c>
      <c r="P7" s="9"/>
    </row>
    <row r="8" spans="1:16" ht="15">
      <c r="A8" s="12"/>
      <c r="B8" s="42">
        <v>514</v>
      </c>
      <c r="C8" s="19" t="s">
        <v>21</v>
      </c>
      <c r="D8" s="43">
        <v>7908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7908</v>
      </c>
      <c r="O8" s="44">
        <f t="shared" si="2"/>
        <v>2.409506398537477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21379</v>
      </c>
      <c r="L9" s="43">
        <v>0</v>
      </c>
      <c r="M9" s="43">
        <v>0</v>
      </c>
      <c r="N9" s="43">
        <f t="shared" si="1"/>
        <v>21379</v>
      </c>
      <c r="O9" s="44">
        <f t="shared" si="2"/>
        <v>6.514015843997562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662163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662163</v>
      </c>
      <c r="O10" s="41">
        <f t="shared" si="2"/>
        <v>201.75594149908594</v>
      </c>
      <c r="P10" s="10"/>
    </row>
    <row r="11" spans="1:16" ht="15">
      <c r="A11" s="12"/>
      <c r="B11" s="42">
        <v>521</v>
      </c>
      <c r="C11" s="19" t="s">
        <v>24</v>
      </c>
      <c r="D11" s="43">
        <v>577699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577699</v>
      </c>
      <c r="O11" s="44">
        <f t="shared" si="2"/>
        <v>176.02041438147472</v>
      </c>
      <c r="P11" s="9"/>
    </row>
    <row r="12" spans="1:16" ht="15">
      <c r="A12" s="12"/>
      <c r="B12" s="42">
        <v>522</v>
      </c>
      <c r="C12" s="19" t="s">
        <v>25</v>
      </c>
      <c r="D12" s="43">
        <v>84464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84464</v>
      </c>
      <c r="O12" s="44">
        <f t="shared" si="2"/>
        <v>25.735527117611213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181762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4785830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4967592</v>
      </c>
      <c r="O13" s="41">
        <f t="shared" si="2"/>
        <v>1513.5868372943328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3807515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3807515</v>
      </c>
      <c r="O14" s="44">
        <f t="shared" si="2"/>
        <v>1160.1203534430226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472934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472934</v>
      </c>
      <c r="O15" s="44">
        <f t="shared" si="2"/>
        <v>144.0993296770262</v>
      </c>
      <c r="P15" s="9"/>
    </row>
    <row r="16" spans="1:16" ht="15">
      <c r="A16" s="12"/>
      <c r="B16" s="42">
        <v>534</v>
      </c>
      <c r="C16" s="19" t="s">
        <v>29</v>
      </c>
      <c r="D16" s="43">
        <v>181762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181762</v>
      </c>
      <c r="O16" s="44">
        <f t="shared" si="2"/>
        <v>55.38147471054235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505381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505381</v>
      </c>
      <c r="O17" s="44">
        <f t="shared" si="2"/>
        <v>153.98567946374163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686803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686803</v>
      </c>
      <c r="O18" s="41">
        <f t="shared" si="2"/>
        <v>209.26355880560635</v>
      </c>
      <c r="P18" s="10"/>
    </row>
    <row r="19" spans="1:16" ht="15">
      <c r="A19" s="12"/>
      <c r="B19" s="42">
        <v>541</v>
      </c>
      <c r="C19" s="19" t="s">
        <v>32</v>
      </c>
      <c r="D19" s="43">
        <v>588143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588143</v>
      </c>
      <c r="O19" s="44">
        <f t="shared" si="2"/>
        <v>179.20262035344302</v>
      </c>
      <c r="P19" s="9"/>
    </row>
    <row r="20" spans="1:16" ht="15">
      <c r="A20" s="12"/>
      <c r="B20" s="42">
        <v>549</v>
      </c>
      <c r="C20" s="19" t="s">
        <v>33</v>
      </c>
      <c r="D20" s="43">
        <v>98660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98660</v>
      </c>
      <c r="O20" s="44">
        <f t="shared" si="2"/>
        <v>30.060938452163317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4191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4191</v>
      </c>
      <c r="O21" s="41">
        <f t="shared" si="2"/>
        <v>1.276965265082267</v>
      </c>
      <c r="P21" s="10"/>
    </row>
    <row r="22" spans="1:16" ht="15">
      <c r="A22" s="12"/>
      <c r="B22" s="42">
        <v>562</v>
      </c>
      <c r="C22" s="19" t="s">
        <v>35</v>
      </c>
      <c r="D22" s="43">
        <v>4191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4191</v>
      </c>
      <c r="O22" s="44">
        <f t="shared" si="2"/>
        <v>1.276965265082267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SUM(D24:D26)</f>
        <v>335717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335717</v>
      </c>
      <c r="O23" s="41">
        <f t="shared" si="2"/>
        <v>102.2903717245582</v>
      </c>
      <c r="P23" s="9"/>
    </row>
    <row r="24" spans="1:16" ht="15">
      <c r="A24" s="12"/>
      <c r="B24" s="42">
        <v>571</v>
      </c>
      <c r="C24" s="19" t="s">
        <v>37</v>
      </c>
      <c r="D24" s="43">
        <v>1998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1998</v>
      </c>
      <c r="O24" s="44">
        <f t="shared" si="2"/>
        <v>0.6087751371115173</v>
      </c>
      <c r="P24" s="9"/>
    </row>
    <row r="25" spans="1:16" ht="15">
      <c r="A25" s="12"/>
      <c r="B25" s="42">
        <v>572</v>
      </c>
      <c r="C25" s="19" t="s">
        <v>38</v>
      </c>
      <c r="D25" s="43">
        <v>310844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310844</v>
      </c>
      <c r="O25" s="44">
        <f t="shared" si="2"/>
        <v>94.71176112126751</v>
      </c>
      <c r="P25" s="9"/>
    </row>
    <row r="26" spans="1:16" ht="15">
      <c r="A26" s="12"/>
      <c r="B26" s="42">
        <v>574</v>
      </c>
      <c r="C26" s="19" t="s">
        <v>39</v>
      </c>
      <c r="D26" s="43">
        <v>22875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22875</v>
      </c>
      <c r="O26" s="44">
        <f t="shared" si="2"/>
        <v>6.969835466179159</v>
      </c>
      <c r="P26" s="9"/>
    </row>
    <row r="27" spans="1:16" ht="15.75">
      <c r="A27" s="26" t="s">
        <v>41</v>
      </c>
      <c r="B27" s="27"/>
      <c r="C27" s="28"/>
      <c r="D27" s="29">
        <f aca="true" t="shared" si="8" ref="D27:M27">SUM(D28:D28)</f>
        <v>87000</v>
      </c>
      <c r="E27" s="29">
        <f t="shared" si="8"/>
        <v>0</v>
      </c>
      <c r="F27" s="29">
        <f t="shared" si="8"/>
        <v>0</v>
      </c>
      <c r="G27" s="29">
        <f t="shared" si="8"/>
        <v>25000</v>
      </c>
      <c r="H27" s="29">
        <f t="shared" si="8"/>
        <v>0</v>
      </c>
      <c r="I27" s="29">
        <f t="shared" si="8"/>
        <v>881250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993250</v>
      </c>
      <c r="O27" s="41">
        <f t="shared" si="2"/>
        <v>302.6355880560634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87000</v>
      </c>
      <c r="E28" s="43">
        <v>0</v>
      </c>
      <c r="F28" s="43">
        <v>0</v>
      </c>
      <c r="G28" s="43">
        <v>25000</v>
      </c>
      <c r="H28" s="43">
        <v>0</v>
      </c>
      <c r="I28" s="43">
        <v>881250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993250</v>
      </c>
      <c r="O28" s="44">
        <f t="shared" si="2"/>
        <v>302.6355880560634</v>
      </c>
      <c r="P28" s="9"/>
    </row>
    <row r="29" spans="1:119" ht="16.5" thickBot="1">
      <c r="A29" s="13" t="s">
        <v>10</v>
      </c>
      <c r="B29" s="21"/>
      <c r="C29" s="20"/>
      <c r="D29" s="14">
        <f>SUM(D5,D10,D13,D18,D21,D23,D27)</f>
        <v>2344282</v>
      </c>
      <c r="E29" s="14">
        <f aca="true" t="shared" si="9" ref="E29:M29">SUM(E5,E10,E13,E18,E21,E23,E27)</f>
        <v>0</v>
      </c>
      <c r="F29" s="14">
        <f t="shared" si="9"/>
        <v>0</v>
      </c>
      <c r="G29" s="14">
        <f t="shared" si="9"/>
        <v>25000</v>
      </c>
      <c r="H29" s="14">
        <f t="shared" si="9"/>
        <v>0</v>
      </c>
      <c r="I29" s="14">
        <f t="shared" si="9"/>
        <v>5667080</v>
      </c>
      <c r="J29" s="14">
        <f t="shared" si="9"/>
        <v>0</v>
      </c>
      <c r="K29" s="14">
        <f t="shared" si="9"/>
        <v>21379</v>
      </c>
      <c r="L29" s="14">
        <f t="shared" si="9"/>
        <v>0</v>
      </c>
      <c r="M29" s="14">
        <f t="shared" si="9"/>
        <v>0</v>
      </c>
      <c r="N29" s="14">
        <f t="shared" si="1"/>
        <v>8057741</v>
      </c>
      <c r="O29" s="35">
        <f t="shared" si="2"/>
        <v>2455.131322364412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3282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444173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21379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465552</v>
      </c>
      <c r="O5" s="30">
        <f aca="true" t="shared" si="2" ref="O5:O28">(N5/O$30)</f>
        <v>126.26851098454027</v>
      </c>
      <c r="P5" s="6"/>
    </row>
    <row r="6" spans="1:16" ht="15">
      <c r="A6" s="12"/>
      <c r="B6" s="42">
        <v>511</v>
      </c>
      <c r="C6" s="19" t="s">
        <v>19</v>
      </c>
      <c r="D6" s="43">
        <v>25560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25560</v>
      </c>
      <c r="O6" s="44">
        <f t="shared" si="2"/>
        <v>6.93246541903987</v>
      </c>
      <c r="P6" s="9"/>
    </row>
    <row r="7" spans="1:16" ht="15">
      <c r="A7" s="12"/>
      <c r="B7" s="42">
        <v>513</v>
      </c>
      <c r="C7" s="19" t="s">
        <v>20</v>
      </c>
      <c r="D7" s="43">
        <v>418613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418613</v>
      </c>
      <c r="O7" s="44">
        <f t="shared" si="2"/>
        <v>113.53756441551397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21379</v>
      </c>
      <c r="L8" s="43">
        <v>0</v>
      </c>
      <c r="M8" s="43">
        <v>0</v>
      </c>
      <c r="N8" s="43">
        <f t="shared" si="1"/>
        <v>21379</v>
      </c>
      <c r="O8" s="44">
        <f t="shared" si="2"/>
        <v>5.798481149986439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718943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718943</v>
      </c>
      <c r="O9" s="41">
        <f t="shared" si="2"/>
        <v>194.99403308923243</v>
      </c>
      <c r="P9" s="10"/>
    </row>
    <row r="10" spans="1:16" ht="15">
      <c r="A10" s="12"/>
      <c r="B10" s="42">
        <v>521</v>
      </c>
      <c r="C10" s="19" t="s">
        <v>24</v>
      </c>
      <c r="D10" s="43">
        <v>631226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631226</v>
      </c>
      <c r="O10" s="44">
        <f t="shared" si="2"/>
        <v>171.2031461893138</v>
      </c>
      <c r="P10" s="9"/>
    </row>
    <row r="11" spans="1:16" ht="15">
      <c r="A11" s="12"/>
      <c r="B11" s="42">
        <v>522</v>
      </c>
      <c r="C11" s="19" t="s">
        <v>25</v>
      </c>
      <c r="D11" s="43">
        <v>87717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87717</v>
      </c>
      <c r="O11" s="44">
        <f t="shared" si="2"/>
        <v>23.790886899918632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219568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4560382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4779950</v>
      </c>
      <c r="O12" s="41">
        <f t="shared" si="2"/>
        <v>1296.4334147002983</v>
      </c>
      <c r="P12" s="10"/>
    </row>
    <row r="13" spans="1:16" ht="15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3582974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3582974</v>
      </c>
      <c r="O13" s="44">
        <f t="shared" si="2"/>
        <v>971.7857336588012</v>
      </c>
      <c r="P13" s="9"/>
    </row>
    <row r="14" spans="1:16" ht="15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467731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467731</v>
      </c>
      <c r="O14" s="44">
        <f t="shared" si="2"/>
        <v>126.85950637374559</v>
      </c>
      <c r="P14" s="9"/>
    </row>
    <row r="15" spans="1:16" ht="15">
      <c r="A15" s="12"/>
      <c r="B15" s="42">
        <v>534</v>
      </c>
      <c r="C15" s="19" t="s">
        <v>29</v>
      </c>
      <c r="D15" s="43">
        <v>219568</v>
      </c>
      <c r="E15" s="43">
        <v>0</v>
      </c>
      <c r="F15" s="43">
        <v>0</v>
      </c>
      <c r="G15" s="43">
        <v>0</v>
      </c>
      <c r="H15" s="43">
        <v>0</v>
      </c>
      <c r="I15" s="43">
        <v>382423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601991</v>
      </c>
      <c r="O15" s="44">
        <f t="shared" si="2"/>
        <v>163.27393544887443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127254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127254</v>
      </c>
      <c r="O16" s="44">
        <f t="shared" si="2"/>
        <v>34.51423921887714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SUM(D18:D19)</f>
        <v>717305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717305</v>
      </c>
      <c r="O17" s="41">
        <f t="shared" si="2"/>
        <v>194.5497694602658</v>
      </c>
      <c r="P17" s="10"/>
    </row>
    <row r="18" spans="1:16" ht="15">
      <c r="A18" s="12"/>
      <c r="B18" s="42">
        <v>541</v>
      </c>
      <c r="C18" s="19" t="s">
        <v>32</v>
      </c>
      <c r="D18" s="43">
        <v>612664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612664</v>
      </c>
      <c r="O18" s="44">
        <f t="shared" si="2"/>
        <v>166.16870084079198</v>
      </c>
      <c r="P18" s="9"/>
    </row>
    <row r="19" spans="1:16" ht="15">
      <c r="A19" s="12"/>
      <c r="B19" s="42">
        <v>549</v>
      </c>
      <c r="C19" s="19" t="s">
        <v>33</v>
      </c>
      <c r="D19" s="43">
        <v>104641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104641</v>
      </c>
      <c r="O19" s="44">
        <f t="shared" si="2"/>
        <v>28.381068619473826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3496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3496</v>
      </c>
      <c r="O20" s="41">
        <f t="shared" si="2"/>
        <v>0.9481963656088961</v>
      </c>
      <c r="P20" s="10"/>
    </row>
    <row r="21" spans="1:16" ht="15">
      <c r="A21" s="12"/>
      <c r="B21" s="42">
        <v>562</v>
      </c>
      <c r="C21" s="19" t="s">
        <v>35</v>
      </c>
      <c r="D21" s="43">
        <v>3496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3496</v>
      </c>
      <c r="O21" s="44">
        <f t="shared" si="2"/>
        <v>0.9481963656088961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SUM(D23:D25)</f>
        <v>287066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287066</v>
      </c>
      <c r="O22" s="41">
        <f t="shared" si="2"/>
        <v>77.85896392731217</v>
      </c>
      <c r="P22" s="9"/>
    </row>
    <row r="23" spans="1:16" ht="15">
      <c r="A23" s="12"/>
      <c r="B23" s="42">
        <v>571</v>
      </c>
      <c r="C23" s="19" t="s">
        <v>37</v>
      </c>
      <c r="D23" s="43">
        <v>685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685</v>
      </c>
      <c r="O23" s="44">
        <f t="shared" si="2"/>
        <v>0.18578790344453486</v>
      </c>
      <c r="P23" s="9"/>
    </row>
    <row r="24" spans="1:16" ht="15">
      <c r="A24" s="12"/>
      <c r="B24" s="42">
        <v>572</v>
      </c>
      <c r="C24" s="19" t="s">
        <v>38</v>
      </c>
      <c r="D24" s="43">
        <v>243197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243197</v>
      </c>
      <c r="O24" s="44">
        <f t="shared" si="2"/>
        <v>65.96067263357743</v>
      </c>
      <c r="P24" s="9"/>
    </row>
    <row r="25" spans="1:16" ht="15">
      <c r="A25" s="12"/>
      <c r="B25" s="42">
        <v>574</v>
      </c>
      <c r="C25" s="19" t="s">
        <v>39</v>
      </c>
      <c r="D25" s="43">
        <v>43184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43184</v>
      </c>
      <c r="O25" s="44">
        <f t="shared" si="2"/>
        <v>11.712503390290209</v>
      </c>
      <c r="P25" s="9"/>
    </row>
    <row r="26" spans="1:16" ht="15.75">
      <c r="A26" s="26" t="s">
        <v>41</v>
      </c>
      <c r="B26" s="27"/>
      <c r="C26" s="28"/>
      <c r="D26" s="29">
        <f aca="true" t="shared" si="8" ref="D26:M26">SUM(D27:D27)</f>
        <v>62000</v>
      </c>
      <c r="E26" s="29">
        <f t="shared" si="8"/>
        <v>0</v>
      </c>
      <c r="F26" s="29">
        <f t="shared" si="8"/>
        <v>0</v>
      </c>
      <c r="G26" s="29">
        <f t="shared" si="8"/>
        <v>90000</v>
      </c>
      <c r="H26" s="29">
        <f t="shared" si="8"/>
        <v>0</v>
      </c>
      <c r="I26" s="29">
        <f t="shared" si="8"/>
        <v>856706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1008706</v>
      </c>
      <c r="O26" s="41">
        <f t="shared" si="2"/>
        <v>273.58448603200435</v>
      </c>
      <c r="P26" s="9"/>
    </row>
    <row r="27" spans="1:16" ht="15.75" thickBot="1">
      <c r="A27" s="12"/>
      <c r="B27" s="42">
        <v>581</v>
      </c>
      <c r="C27" s="19" t="s">
        <v>40</v>
      </c>
      <c r="D27" s="43">
        <v>62000</v>
      </c>
      <c r="E27" s="43">
        <v>0</v>
      </c>
      <c r="F27" s="43">
        <v>0</v>
      </c>
      <c r="G27" s="43">
        <v>90000</v>
      </c>
      <c r="H27" s="43">
        <v>0</v>
      </c>
      <c r="I27" s="43">
        <v>856706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1008706</v>
      </c>
      <c r="O27" s="44">
        <f t="shared" si="2"/>
        <v>273.58448603200435</v>
      </c>
      <c r="P27" s="9"/>
    </row>
    <row r="28" spans="1:119" ht="16.5" thickBot="1">
      <c r="A28" s="13" t="s">
        <v>10</v>
      </c>
      <c r="B28" s="21"/>
      <c r="C28" s="20"/>
      <c r="D28" s="14">
        <f>SUM(D5,D9,D12,D17,D20,D22,D26)</f>
        <v>2452551</v>
      </c>
      <c r="E28" s="14">
        <f aca="true" t="shared" si="9" ref="E28:M28">SUM(E5,E9,E12,E17,E20,E22,E26)</f>
        <v>0</v>
      </c>
      <c r="F28" s="14">
        <f t="shared" si="9"/>
        <v>0</v>
      </c>
      <c r="G28" s="14">
        <f t="shared" si="9"/>
        <v>90000</v>
      </c>
      <c r="H28" s="14">
        <f t="shared" si="9"/>
        <v>0</v>
      </c>
      <c r="I28" s="14">
        <f t="shared" si="9"/>
        <v>5417088</v>
      </c>
      <c r="J28" s="14">
        <f t="shared" si="9"/>
        <v>0</v>
      </c>
      <c r="K28" s="14">
        <f t="shared" si="9"/>
        <v>21379</v>
      </c>
      <c r="L28" s="14">
        <f t="shared" si="9"/>
        <v>0</v>
      </c>
      <c r="M28" s="14">
        <f t="shared" si="9"/>
        <v>0</v>
      </c>
      <c r="N28" s="14">
        <f t="shared" si="1"/>
        <v>7981018</v>
      </c>
      <c r="O28" s="35">
        <f t="shared" si="2"/>
        <v>2164.6373745592623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57</v>
      </c>
      <c r="M30" s="90"/>
      <c r="N30" s="90"/>
      <c r="O30" s="39">
        <v>3687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313797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24852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338649</v>
      </c>
      <c r="O5" s="30">
        <f aca="true" t="shared" si="2" ref="O5:O29">(N5/O$31)</f>
        <v>91.03467741935484</v>
      </c>
      <c r="P5" s="6"/>
    </row>
    <row r="6" spans="1:16" ht="15">
      <c r="A6" s="12"/>
      <c r="B6" s="42">
        <v>511</v>
      </c>
      <c r="C6" s="19" t="s">
        <v>19</v>
      </c>
      <c r="D6" s="43">
        <v>24371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24371</v>
      </c>
      <c r="O6" s="44">
        <f t="shared" si="2"/>
        <v>6.551344086021506</v>
      </c>
      <c r="P6" s="9"/>
    </row>
    <row r="7" spans="1:16" ht="15">
      <c r="A7" s="12"/>
      <c r="B7" s="42">
        <v>513</v>
      </c>
      <c r="C7" s="19" t="s">
        <v>20</v>
      </c>
      <c r="D7" s="43">
        <v>289426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289426</v>
      </c>
      <c r="O7" s="44">
        <f t="shared" si="2"/>
        <v>77.802688172043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24852</v>
      </c>
      <c r="L8" s="43">
        <v>0</v>
      </c>
      <c r="M8" s="43">
        <v>0</v>
      </c>
      <c r="N8" s="43">
        <f t="shared" si="1"/>
        <v>24852</v>
      </c>
      <c r="O8" s="44">
        <f t="shared" si="2"/>
        <v>6.680645161290323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708047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708047</v>
      </c>
      <c r="O9" s="41">
        <f t="shared" si="2"/>
        <v>190.33521505376345</v>
      </c>
      <c r="P9" s="10"/>
    </row>
    <row r="10" spans="1:16" ht="15">
      <c r="A10" s="12"/>
      <c r="B10" s="42">
        <v>521</v>
      </c>
      <c r="C10" s="19" t="s">
        <v>24</v>
      </c>
      <c r="D10" s="43">
        <v>628782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628782</v>
      </c>
      <c r="O10" s="44">
        <f t="shared" si="2"/>
        <v>169.0274193548387</v>
      </c>
      <c r="P10" s="9"/>
    </row>
    <row r="11" spans="1:16" ht="15">
      <c r="A11" s="12"/>
      <c r="B11" s="42">
        <v>522</v>
      </c>
      <c r="C11" s="19" t="s">
        <v>25</v>
      </c>
      <c r="D11" s="43">
        <v>79265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79265</v>
      </c>
      <c r="O11" s="44">
        <f t="shared" si="2"/>
        <v>21.307795698924732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SUM(D13:D16)</f>
        <v>194127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4224087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4418214</v>
      </c>
      <c r="O12" s="41">
        <f t="shared" si="2"/>
        <v>1187.691935483871</v>
      </c>
      <c r="P12" s="10"/>
    </row>
    <row r="13" spans="1:16" ht="15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3280309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3280309</v>
      </c>
      <c r="O13" s="44">
        <f t="shared" si="2"/>
        <v>881.8034946236559</v>
      </c>
      <c r="P13" s="9"/>
    </row>
    <row r="14" spans="1:16" ht="15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427246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427246</v>
      </c>
      <c r="O14" s="44">
        <f t="shared" si="2"/>
        <v>114.8510752688172</v>
      </c>
      <c r="P14" s="9"/>
    </row>
    <row r="15" spans="1:16" ht="15">
      <c r="A15" s="12"/>
      <c r="B15" s="42">
        <v>534</v>
      </c>
      <c r="C15" s="19" t="s">
        <v>29</v>
      </c>
      <c r="D15" s="43">
        <v>194127</v>
      </c>
      <c r="E15" s="43">
        <v>0</v>
      </c>
      <c r="F15" s="43">
        <v>0</v>
      </c>
      <c r="G15" s="43">
        <v>0</v>
      </c>
      <c r="H15" s="43">
        <v>0</v>
      </c>
      <c r="I15" s="43">
        <v>376710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570837</v>
      </c>
      <c r="O15" s="44">
        <f t="shared" si="2"/>
        <v>153.4508064516129</v>
      </c>
      <c r="P15" s="9"/>
    </row>
    <row r="16" spans="1:16" ht="15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139822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139822</v>
      </c>
      <c r="O16" s="44">
        <f t="shared" si="2"/>
        <v>37.586559139784946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SUM(D18:D19)</f>
        <v>673696</v>
      </c>
      <c r="E17" s="29">
        <f t="shared" si="5"/>
        <v>0</v>
      </c>
      <c r="F17" s="29">
        <f t="shared" si="5"/>
        <v>0</v>
      </c>
      <c r="G17" s="29">
        <f t="shared" si="5"/>
        <v>1140890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1814586</v>
      </c>
      <c r="O17" s="41">
        <f t="shared" si="2"/>
        <v>487.791935483871</v>
      </c>
      <c r="P17" s="10"/>
    </row>
    <row r="18" spans="1:16" ht="15">
      <c r="A18" s="12"/>
      <c r="B18" s="42">
        <v>541</v>
      </c>
      <c r="C18" s="19" t="s">
        <v>32</v>
      </c>
      <c r="D18" s="43">
        <v>581240</v>
      </c>
      <c r="E18" s="43">
        <v>0</v>
      </c>
      <c r="F18" s="43">
        <v>0</v>
      </c>
      <c r="G18" s="43">
        <v>1140890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1722130</v>
      </c>
      <c r="O18" s="44">
        <f t="shared" si="2"/>
        <v>462.93817204301075</v>
      </c>
      <c r="P18" s="9"/>
    </row>
    <row r="19" spans="1:16" ht="15">
      <c r="A19" s="12"/>
      <c r="B19" s="42">
        <v>549</v>
      </c>
      <c r="C19" s="19" t="s">
        <v>33</v>
      </c>
      <c r="D19" s="43">
        <v>92456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92456</v>
      </c>
      <c r="O19" s="44">
        <f t="shared" si="2"/>
        <v>24.853763440860217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SUM(D21:D22)</f>
        <v>9054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9054</v>
      </c>
      <c r="O20" s="41">
        <f t="shared" si="2"/>
        <v>2.4338709677419357</v>
      </c>
      <c r="P20" s="10"/>
    </row>
    <row r="21" spans="1:16" ht="15">
      <c r="A21" s="12"/>
      <c r="B21" s="42">
        <v>562</v>
      </c>
      <c r="C21" s="19" t="s">
        <v>35</v>
      </c>
      <c r="D21" s="43">
        <v>8588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aca="true" t="shared" si="7" ref="N21:N26">SUM(D21:M21)</f>
        <v>8588</v>
      </c>
      <c r="O21" s="44">
        <f t="shared" si="2"/>
        <v>2.3086021505376344</v>
      </c>
      <c r="P21" s="9"/>
    </row>
    <row r="22" spans="1:16" ht="15">
      <c r="A22" s="12"/>
      <c r="B22" s="42">
        <v>569</v>
      </c>
      <c r="C22" s="19" t="s">
        <v>47</v>
      </c>
      <c r="D22" s="43">
        <v>466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466</v>
      </c>
      <c r="O22" s="44">
        <f t="shared" si="2"/>
        <v>0.12526881720430108</v>
      </c>
      <c r="P22" s="9"/>
    </row>
    <row r="23" spans="1:16" ht="15.75">
      <c r="A23" s="26" t="s">
        <v>36</v>
      </c>
      <c r="B23" s="27"/>
      <c r="C23" s="28"/>
      <c r="D23" s="29">
        <f aca="true" t="shared" si="8" ref="D23:M23">SUM(D24:D26)</f>
        <v>213830</v>
      </c>
      <c r="E23" s="29">
        <f t="shared" si="8"/>
        <v>0</v>
      </c>
      <c r="F23" s="29">
        <f t="shared" si="8"/>
        <v>0</v>
      </c>
      <c r="G23" s="29">
        <f t="shared" si="8"/>
        <v>108539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19333</v>
      </c>
      <c r="N23" s="29">
        <f>SUM(D23:M23)</f>
        <v>341702</v>
      </c>
      <c r="O23" s="41">
        <f t="shared" si="2"/>
        <v>91.85537634408603</v>
      </c>
      <c r="P23" s="9"/>
    </row>
    <row r="24" spans="1:16" ht="15">
      <c r="A24" s="12"/>
      <c r="B24" s="42">
        <v>571</v>
      </c>
      <c r="C24" s="19" t="s">
        <v>37</v>
      </c>
      <c r="D24" s="43">
        <v>2341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2341</v>
      </c>
      <c r="O24" s="44">
        <f t="shared" si="2"/>
        <v>0.6293010752688172</v>
      </c>
      <c r="P24" s="9"/>
    </row>
    <row r="25" spans="1:16" ht="15">
      <c r="A25" s="12"/>
      <c r="B25" s="42">
        <v>572</v>
      </c>
      <c r="C25" s="19" t="s">
        <v>38</v>
      </c>
      <c r="D25" s="43">
        <v>205060</v>
      </c>
      <c r="E25" s="43">
        <v>0</v>
      </c>
      <c r="F25" s="43">
        <v>0</v>
      </c>
      <c r="G25" s="43">
        <v>108539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19333</v>
      </c>
      <c r="N25" s="43">
        <f t="shared" si="7"/>
        <v>332932</v>
      </c>
      <c r="O25" s="44">
        <f t="shared" si="2"/>
        <v>89.4978494623656</v>
      </c>
      <c r="P25" s="9"/>
    </row>
    <row r="26" spans="1:16" ht="15">
      <c r="A26" s="12"/>
      <c r="B26" s="42">
        <v>574</v>
      </c>
      <c r="C26" s="19" t="s">
        <v>39</v>
      </c>
      <c r="D26" s="43">
        <v>6429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6429</v>
      </c>
      <c r="O26" s="44">
        <f t="shared" si="2"/>
        <v>1.728225806451613</v>
      </c>
      <c r="P26" s="9"/>
    </row>
    <row r="27" spans="1:16" ht="15.75">
      <c r="A27" s="26" t="s">
        <v>41</v>
      </c>
      <c r="B27" s="27"/>
      <c r="C27" s="28"/>
      <c r="D27" s="29">
        <f aca="true" t="shared" si="9" ref="D27:M27">SUM(D28:D28)</f>
        <v>65000</v>
      </c>
      <c r="E27" s="29">
        <f t="shared" si="9"/>
        <v>0</v>
      </c>
      <c r="F27" s="29">
        <f t="shared" si="9"/>
        <v>0</v>
      </c>
      <c r="G27" s="29">
        <f t="shared" si="9"/>
        <v>8912</v>
      </c>
      <c r="H27" s="29">
        <f t="shared" si="9"/>
        <v>0</v>
      </c>
      <c r="I27" s="29">
        <f t="shared" si="9"/>
        <v>696629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>SUM(D27:M27)</f>
        <v>770541</v>
      </c>
      <c r="O27" s="41">
        <f t="shared" si="2"/>
        <v>207.13467741935483</v>
      </c>
      <c r="P27" s="9"/>
    </row>
    <row r="28" spans="1:16" ht="15.75" thickBot="1">
      <c r="A28" s="12"/>
      <c r="B28" s="42">
        <v>581</v>
      </c>
      <c r="C28" s="19" t="s">
        <v>40</v>
      </c>
      <c r="D28" s="43">
        <v>65000</v>
      </c>
      <c r="E28" s="43">
        <v>0</v>
      </c>
      <c r="F28" s="43">
        <v>0</v>
      </c>
      <c r="G28" s="43">
        <v>8912</v>
      </c>
      <c r="H28" s="43">
        <v>0</v>
      </c>
      <c r="I28" s="43">
        <v>696629</v>
      </c>
      <c r="J28" s="43">
        <v>0</v>
      </c>
      <c r="K28" s="43">
        <v>0</v>
      </c>
      <c r="L28" s="43">
        <v>0</v>
      </c>
      <c r="M28" s="43">
        <v>0</v>
      </c>
      <c r="N28" s="43">
        <f>SUM(D28:M28)</f>
        <v>770541</v>
      </c>
      <c r="O28" s="44">
        <f t="shared" si="2"/>
        <v>207.13467741935483</v>
      </c>
      <c r="P28" s="9"/>
    </row>
    <row r="29" spans="1:119" ht="16.5" thickBot="1">
      <c r="A29" s="13" t="s">
        <v>10</v>
      </c>
      <c r="B29" s="21"/>
      <c r="C29" s="20"/>
      <c r="D29" s="14">
        <f>SUM(D5,D9,D12,D17,D20,D23,D27)</f>
        <v>2177551</v>
      </c>
      <c r="E29" s="14">
        <f aca="true" t="shared" si="10" ref="E29:M29">SUM(E5,E9,E12,E17,E20,E23,E27)</f>
        <v>0</v>
      </c>
      <c r="F29" s="14">
        <f t="shared" si="10"/>
        <v>0</v>
      </c>
      <c r="G29" s="14">
        <f t="shared" si="10"/>
        <v>1258341</v>
      </c>
      <c r="H29" s="14">
        <f t="shared" si="10"/>
        <v>0</v>
      </c>
      <c r="I29" s="14">
        <f t="shared" si="10"/>
        <v>4920716</v>
      </c>
      <c r="J29" s="14">
        <f t="shared" si="10"/>
        <v>0</v>
      </c>
      <c r="K29" s="14">
        <f t="shared" si="10"/>
        <v>24852</v>
      </c>
      <c r="L29" s="14">
        <f t="shared" si="10"/>
        <v>0</v>
      </c>
      <c r="M29" s="14">
        <f t="shared" si="10"/>
        <v>19333</v>
      </c>
      <c r="N29" s="14">
        <f>SUM(D29:M29)</f>
        <v>8400793</v>
      </c>
      <c r="O29" s="35">
        <f t="shared" si="2"/>
        <v>2258.277688172043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70</v>
      </c>
      <c r="M31" s="90"/>
      <c r="N31" s="90"/>
      <c r="O31" s="39">
        <v>3720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469230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20874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490104</v>
      </c>
      <c r="O5" s="30">
        <f aca="true" t="shared" si="2" ref="O5:O30">(N5/O$32)</f>
        <v>148.42640823743187</v>
      </c>
      <c r="P5" s="6"/>
    </row>
    <row r="6" spans="1:16" ht="15">
      <c r="A6" s="12"/>
      <c r="B6" s="42">
        <v>511</v>
      </c>
      <c r="C6" s="19" t="s">
        <v>19</v>
      </c>
      <c r="D6" s="43">
        <v>33903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33903</v>
      </c>
      <c r="O6" s="44">
        <f t="shared" si="2"/>
        <v>10.267413688673532</v>
      </c>
      <c r="P6" s="9"/>
    </row>
    <row r="7" spans="1:16" ht="15">
      <c r="A7" s="12"/>
      <c r="B7" s="42">
        <v>513</v>
      </c>
      <c r="C7" s="19" t="s">
        <v>20</v>
      </c>
      <c r="D7" s="43">
        <v>409561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409561</v>
      </c>
      <c r="O7" s="44">
        <f t="shared" si="2"/>
        <v>124.03422168382798</v>
      </c>
      <c r="P7" s="9"/>
    </row>
    <row r="8" spans="1:16" ht="15">
      <c r="A8" s="12"/>
      <c r="B8" s="42">
        <v>514</v>
      </c>
      <c r="C8" s="19" t="s">
        <v>21</v>
      </c>
      <c r="D8" s="43">
        <v>25766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25766</v>
      </c>
      <c r="O8" s="44">
        <f t="shared" si="2"/>
        <v>7.803149606299213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20874</v>
      </c>
      <c r="L9" s="43">
        <v>0</v>
      </c>
      <c r="M9" s="43">
        <v>0</v>
      </c>
      <c r="N9" s="43">
        <f t="shared" si="1"/>
        <v>20874</v>
      </c>
      <c r="O9" s="44">
        <f t="shared" si="2"/>
        <v>6.321623258631132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1314359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1314359</v>
      </c>
      <c r="O10" s="41">
        <f t="shared" si="2"/>
        <v>398.049364021805</v>
      </c>
      <c r="P10" s="10"/>
    </row>
    <row r="11" spans="1:16" ht="15">
      <c r="A11" s="12"/>
      <c r="B11" s="42">
        <v>521</v>
      </c>
      <c r="C11" s="19" t="s">
        <v>24</v>
      </c>
      <c r="D11" s="43">
        <v>849194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849194</v>
      </c>
      <c r="O11" s="44">
        <f t="shared" si="2"/>
        <v>257.175651120533</v>
      </c>
      <c r="P11" s="9"/>
    </row>
    <row r="12" spans="1:16" ht="15">
      <c r="A12" s="12"/>
      <c r="B12" s="42">
        <v>522</v>
      </c>
      <c r="C12" s="19" t="s">
        <v>25</v>
      </c>
      <c r="D12" s="43">
        <v>465165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465165</v>
      </c>
      <c r="O12" s="44">
        <f t="shared" si="2"/>
        <v>140.87371290127194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4044332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4044332</v>
      </c>
      <c r="O13" s="41">
        <f t="shared" si="2"/>
        <v>1224.8128407026045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3212556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3212556</v>
      </c>
      <c r="O14" s="44">
        <f t="shared" si="2"/>
        <v>972.9121744397335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234103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234103</v>
      </c>
      <c r="O15" s="44">
        <f t="shared" si="2"/>
        <v>70.89733494851605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205188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205188</v>
      </c>
      <c r="O16" s="44">
        <f t="shared" si="2"/>
        <v>62.14052089642641</v>
      </c>
      <c r="P16" s="9"/>
    </row>
    <row r="17" spans="1:16" ht="15">
      <c r="A17" s="12"/>
      <c r="B17" s="42">
        <v>534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13395</v>
      </c>
      <c r="O17" s="44">
        <f t="shared" si="2"/>
        <v>4.056632344033919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379090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379090</v>
      </c>
      <c r="O18" s="44">
        <f t="shared" si="2"/>
        <v>114.80617807389461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1702327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1702327</v>
      </c>
      <c r="O19" s="41">
        <f t="shared" si="2"/>
        <v>515.5442156268928</v>
      </c>
      <c r="P19" s="10"/>
    </row>
    <row r="20" spans="1:16" ht="15">
      <c r="A20" s="12"/>
      <c r="B20" s="42">
        <v>541</v>
      </c>
      <c r="C20" s="19" t="s">
        <v>60</v>
      </c>
      <c r="D20" s="43">
        <v>1566054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1566054</v>
      </c>
      <c r="O20" s="44">
        <f t="shared" si="2"/>
        <v>474.27437916414294</v>
      </c>
      <c r="P20" s="9"/>
    </row>
    <row r="21" spans="1:16" ht="15">
      <c r="A21" s="12"/>
      <c r="B21" s="42">
        <v>549</v>
      </c>
      <c r="C21" s="19" t="s">
        <v>61</v>
      </c>
      <c r="D21" s="43">
        <v>136273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136273</v>
      </c>
      <c r="O21" s="44">
        <f t="shared" si="2"/>
        <v>41.26983646274985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15432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15432</v>
      </c>
      <c r="O22" s="41">
        <f t="shared" si="2"/>
        <v>4.673531193216233</v>
      </c>
      <c r="P22" s="10"/>
    </row>
    <row r="23" spans="1:16" ht="15">
      <c r="A23" s="12"/>
      <c r="B23" s="42">
        <v>562</v>
      </c>
      <c r="C23" s="19" t="s">
        <v>62</v>
      </c>
      <c r="D23" s="43">
        <v>6065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6065</v>
      </c>
      <c r="O23" s="44">
        <f t="shared" si="2"/>
        <v>1.8367655966081162</v>
      </c>
      <c r="P23" s="9"/>
    </row>
    <row r="24" spans="1:16" ht="15">
      <c r="A24" s="12"/>
      <c r="B24" s="42">
        <v>569</v>
      </c>
      <c r="C24" s="19" t="s">
        <v>47</v>
      </c>
      <c r="D24" s="43">
        <v>9367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9367</v>
      </c>
      <c r="O24" s="44">
        <f t="shared" si="2"/>
        <v>2.8367655966081164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623864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623864</v>
      </c>
      <c r="O25" s="41">
        <f t="shared" si="2"/>
        <v>188.9351907934585</v>
      </c>
      <c r="P25" s="9"/>
    </row>
    <row r="26" spans="1:16" ht="15">
      <c r="A26" s="12"/>
      <c r="B26" s="42">
        <v>572</v>
      </c>
      <c r="C26" s="19" t="s">
        <v>63</v>
      </c>
      <c r="D26" s="43">
        <v>611646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611646</v>
      </c>
      <c r="O26" s="44">
        <f t="shared" si="2"/>
        <v>185.2350090854028</v>
      </c>
      <c r="P26" s="9"/>
    </row>
    <row r="27" spans="1:16" ht="15">
      <c r="A27" s="12"/>
      <c r="B27" s="42">
        <v>574</v>
      </c>
      <c r="C27" s="19" t="s">
        <v>39</v>
      </c>
      <c r="D27" s="43">
        <v>12218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12218</v>
      </c>
      <c r="O27" s="44">
        <f t="shared" si="2"/>
        <v>3.700181708055724</v>
      </c>
      <c r="P27" s="9"/>
    </row>
    <row r="28" spans="1:16" ht="15.75">
      <c r="A28" s="26" t="s">
        <v>64</v>
      </c>
      <c r="B28" s="27"/>
      <c r="C28" s="28"/>
      <c r="D28" s="29">
        <f aca="true" t="shared" si="8" ref="D28:M2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1716101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1716101</v>
      </c>
      <c r="O28" s="41">
        <f t="shared" si="2"/>
        <v>519.7156268927922</v>
      </c>
      <c r="P28" s="9"/>
    </row>
    <row r="29" spans="1:16" ht="15.75" thickBot="1">
      <c r="A29" s="12"/>
      <c r="B29" s="42">
        <v>581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1716101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1716101</v>
      </c>
      <c r="O29" s="44">
        <f t="shared" si="2"/>
        <v>519.7156268927922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4125212</v>
      </c>
      <c r="E30" s="14">
        <f aca="true" t="shared" si="9" ref="E30:M30">SUM(E5,E10,E13,E19,E22,E25,E28)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5760433</v>
      </c>
      <c r="J30" s="14">
        <f t="shared" si="9"/>
        <v>0</v>
      </c>
      <c r="K30" s="14">
        <f t="shared" si="9"/>
        <v>20874</v>
      </c>
      <c r="L30" s="14">
        <f t="shared" si="9"/>
        <v>0</v>
      </c>
      <c r="M30" s="14">
        <f t="shared" si="9"/>
        <v>0</v>
      </c>
      <c r="N30" s="14">
        <f t="shared" si="1"/>
        <v>9906519</v>
      </c>
      <c r="O30" s="35">
        <f t="shared" si="2"/>
        <v>3000.157177468201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3302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518779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20875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539654</v>
      </c>
      <c r="O5" s="30">
        <f aca="true" t="shared" si="2" ref="O5:O29">(N5/O$31)</f>
        <v>174.6453074433657</v>
      </c>
      <c r="P5" s="6"/>
    </row>
    <row r="6" spans="1:16" ht="15">
      <c r="A6" s="12"/>
      <c r="B6" s="42">
        <v>511</v>
      </c>
      <c r="C6" s="19" t="s">
        <v>19</v>
      </c>
      <c r="D6" s="43">
        <v>44864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44864</v>
      </c>
      <c r="O6" s="44">
        <f t="shared" si="2"/>
        <v>14.519093851132686</v>
      </c>
      <c r="P6" s="9"/>
    </row>
    <row r="7" spans="1:16" ht="15">
      <c r="A7" s="12"/>
      <c r="B7" s="42">
        <v>513</v>
      </c>
      <c r="C7" s="19" t="s">
        <v>20</v>
      </c>
      <c r="D7" s="43">
        <v>473915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473915</v>
      </c>
      <c r="O7" s="44">
        <f t="shared" si="2"/>
        <v>153.3705501618123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20875</v>
      </c>
      <c r="L8" s="43">
        <v>0</v>
      </c>
      <c r="M8" s="43">
        <v>0</v>
      </c>
      <c r="N8" s="43">
        <f t="shared" si="1"/>
        <v>20875</v>
      </c>
      <c r="O8" s="44">
        <f t="shared" si="2"/>
        <v>6.755663430420712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SUM(D10:D12)</f>
        <v>1179624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1179624</v>
      </c>
      <c r="O9" s="41">
        <f t="shared" si="2"/>
        <v>381.75533980582526</v>
      </c>
      <c r="P9" s="10"/>
    </row>
    <row r="10" spans="1:16" ht="15">
      <c r="A10" s="12"/>
      <c r="B10" s="42">
        <v>521</v>
      </c>
      <c r="C10" s="19" t="s">
        <v>24</v>
      </c>
      <c r="D10" s="43">
        <v>1058234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1058234</v>
      </c>
      <c r="O10" s="44">
        <f t="shared" si="2"/>
        <v>342.4705501618123</v>
      </c>
      <c r="P10" s="9"/>
    </row>
    <row r="11" spans="1:16" ht="15">
      <c r="A11" s="12"/>
      <c r="B11" s="42">
        <v>522</v>
      </c>
      <c r="C11" s="19" t="s">
        <v>25</v>
      </c>
      <c r="D11" s="43">
        <v>115699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115699</v>
      </c>
      <c r="O11" s="44">
        <f t="shared" si="2"/>
        <v>37.44304207119741</v>
      </c>
      <c r="P11" s="9"/>
    </row>
    <row r="12" spans="1:16" ht="15">
      <c r="A12" s="12"/>
      <c r="B12" s="42">
        <v>529</v>
      </c>
      <c r="C12" s="19" t="s">
        <v>72</v>
      </c>
      <c r="D12" s="43">
        <v>5691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5691</v>
      </c>
      <c r="O12" s="44">
        <f t="shared" si="2"/>
        <v>1.841747572815534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13234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4958874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4972108</v>
      </c>
      <c r="O13" s="41">
        <f t="shared" si="2"/>
        <v>1609.0964401294498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3909972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3909972</v>
      </c>
      <c r="O14" s="44">
        <f t="shared" si="2"/>
        <v>1265.3631067961164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284130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284130</v>
      </c>
      <c r="O15" s="44">
        <f t="shared" si="2"/>
        <v>91.95145631067962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299414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299414</v>
      </c>
      <c r="O16" s="44">
        <f t="shared" si="2"/>
        <v>96.89773462783171</v>
      </c>
      <c r="P16" s="9"/>
    </row>
    <row r="17" spans="1:16" ht="15">
      <c r="A17" s="12"/>
      <c r="B17" s="42">
        <v>534</v>
      </c>
      <c r="C17" s="19" t="s">
        <v>59</v>
      </c>
      <c r="D17" s="43">
        <v>13234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13234</v>
      </c>
      <c r="O17" s="44">
        <f t="shared" si="2"/>
        <v>4.2828478964401295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465358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465358</v>
      </c>
      <c r="O18" s="44">
        <f t="shared" si="2"/>
        <v>150.6012944983819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1271246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1271246</v>
      </c>
      <c r="O19" s="41">
        <f t="shared" si="2"/>
        <v>411.40647249190937</v>
      </c>
      <c r="P19" s="10"/>
    </row>
    <row r="20" spans="1:16" ht="15">
      <c r="A20" s="12"/>
      <c r="B20" s="42">
        <v>541</v>
      </c>
      <c r="C20" s="19" t="s">
        <v>60</v>
      </c>
      <c r="D20" s="43">
        <v>1211232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1211232</v>
      </c>
      <c r="O20" s="44">
        <f t="shared" si="2"/>
        <v>391.9844660194175</v>
      </c>
      <c r="P20" s="9"/>
    </row>
    <row r="21" spans="1:16" ht="15">
      <c r="A21" s="12"/>
      <c r="B21" s="42">
        <v>549</v>
      </c>
      <c r="C21" s="19" t="s">
        <v>61</v>
      </c>
      <c r="D21" s="43">
        <v>60014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60014</v>
      </c>
      <c r="O21" s="44">
        <f t="shared" si="2"/>
        <v>19.42200647249191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10443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10443</v>
      </c>
      <c r="O22" s="41">
        <f t="shared" si="2"/>
        <v>3.3796116504854368</v>
      </c>
      <c r="P22" s="10"/>
    </row>
    <row r="23" spans="1:16" ht="15">
      <c r="A23" s="12"/>
      <c r="B23" s="42">
        <v>569</v>
      </c>
      <c r="C23" s="19" t="s">
        <v>47</v>
      </c>
      <c r="D23" s="43">
        <v>10443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10443</v>
      </c>
      <c r="O23" s="44">
        <f t="shared" si="2"/>
        <v>3.3796116504854368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241040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241040</v>
      </c>
      <c r="O24" s="41">
        <f t="shared" si="2"/>
        <v>78.00647249190939</v>
      </c>
      <c r="P24" s="9"/>
    </row>
    <row r="25" spans="1:16" ht="15">
      <c r="A25" s="12"/>
      <c r="B25" s="42">
        <v>572</v>
      </c>
      <c r="C25" s="19" t="s">
        <v>63</v>
      </c>
      <c r="D25" s="43">
        <v>229238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229238</v>
      </c>
      <c r="O25" s="44">
        <f t="shared" si="2"/>
        <v>74.18705501618123</v>
      </c>
      <c r="P25" s="9"/>
    </row>
    <row r="26" spans="1:16" ht="15">
      <c r="A26" s="12"/>
      <c r="B26" s="42">
        <v>574</v>
      </c>
      <c r="C26" s="19" t="s">
        <v>39</v>
      </c>
      <c r="D26" s="43">
        <v>11802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11802</v>
      </c>
      <c r="O26" s="44">
        <f t="shared" si="2"/>
        <v>3.819417475728155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1854594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1854594</v>
      </c>
      <c r="O27" s="41">
        <f t="shared" si="2"/>
        <v>600.1922330097087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1854594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1854594</v>
      </c>
      <c r="O28" s="44">
        <f t="shared" si="2"/>
        <v>600.1922330097087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3234366</v>
      </c>
      <c r="E29" s="14">
        <f aca="true" t="shared" si="9" ref="E29:M2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6813468</v>
      </c>
      <c r="J29" s="14">
        <f t="shared" si="9"/>
        <v>0</v>
      </c>
      <c r="K29" s="14">
        <f t="shared" si="9"/>
        <v>20875</v>
      </c>
      <c r="L29" s="14">
        <f t="shared" si="9"/>
        <v>0</v>
      </c>
      <c r="M29" s="14">
        <f t="shared" si="9"/>
        <v>0</v>
      </c>
      <c r="N29" s="14">
        <f t="shared" si="1"/>
        <v>10068709</v>
      </c>
      <c r="O29" s="35">
        <f t="shared" si="2"/>
        <v>3258.481877022654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3090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603729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20872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624601</v>
      </c>
      <c r="O5" s="30">
        <f aca="true" t="shared" si="2" ref="O5:O29">(N5/O$31)</f>
        <v>210.30336700336701</v>
      </c>
      <c r="P5" s="6"/>
    </row>
    <row r="6" spans="1:16" ht="15">
      <c r="A6" s="12"/>
      <c r="B6" s="42">
        <v>511</v>
      </c>
      <c r="C6" s="19" t="s">
        <v>19</v>
      </c>
      <c r="D6" s="43">
        <v>34733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34733</v>
      </c>
      <c r="O6" s="44">
        <f t="shared" si="2"/>
        <v>11.694612794612794</v>
      </c>
      <c r="P6" s="9"/>
    </row>
    <row r="7" spans="1:16" ht="15">
      <c r="A7" s="12"/>
      <c r="B7" s="42">
        <v>513</v>
      </c>
      <c r="C7" s="19" t="s">
        <v>20</v>
      </c>
      <c r="D7" s="43">
        <v>568996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568996</v>
      </c>
      <c r="O7" s="44">
        <f t="shared" si="2"/>
        <v>191.5811447811448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20872</v>
      </c>
      <c r="L8" s="43">
        <v>0</v>
      </c>
      <c r="M8" s="43">
        <v>0</v>
      </c>
      <c r="N8" s="43">
        <f t="shared" si="1"/>
        <v>20872</v>
      </c>
      <c r="O8" s="44">
        <f t="shared" si="2"/>
        <v>7.027609427609428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SUM(D10:D12)</f>
        <v>859281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859281</v>
      </c>
      <c r="O9" s="41">
        <f t="shared" si="2"/>
        <v>289.32020202020203</v>
      </c>
      <c r="P9" s="10"/>
    </row>
    <row r="10" spans="1:16" ht="15">
      <c r="A10" s="12"/>
      <c r="B10" s="42">
        <v>521</v>
      </c>
      <c r="C10" s="19" t="s">
        <v>24</v>
      </c>
      <c r="D10" s="43">
        <v>744526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744526</v>
      </c>
      <c r="O10" s="44">
        <f t="shared" si="2"/>
        <v>250.6821548821549</v>
      </c>
      <c r="P10" s="9"/>
    </row>
    <row r="11" spans="1:16" ht="15">
      <c r="A11" s="12"/>
      <c r="B11" s="42">
        <v>522</v>
      </c>
      <c r="C11" s="19" t="s">
        <v>25</v>
      </c>
      <c r="D11" s="43">
        <v>103031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103031</v>
      </c>
      <c r="O11" s="44">
        <f t="shared" si="2"/>
        <v>34.69057239057239</v>
      </c>
      <c r="P11" s="9"/>
    </row>
    <row r="12" spans="1:16" ht="15">
      <c r="A12" s="12"/>
      <c r="B12" s="42">
        <v>529</v>
      </c>
      <c r="C12" s="19" t="s">
        <v>72</v>
      </c>
      <c r="D12" s="43">
        <v>11724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11724</v>
      </c>
      <c r="O12" s="44">
        <f t="shared" si="2"/>
        <v>3.9474747474747476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9635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3717994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3727629</v>
      </c>
      <c r="O13" s="41">
        <f t="shared" si="2"/>
        <v>1255.0939393939393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2845617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2845617</v>
      </c>
      <c r="O14" s="44">
        <f t="shared" si="2"/>
        <v>958.120202020202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280839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280839</v>
      </c>
      <c r="O15" s="44">
        <f t="shared" si="2"/>
        <v>94.55858585858586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172334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172334</v>
      </c>
      <c r="O16" s="44">
        <f t="shared" si="2"/>
        <v>58.02491582491582</v>
      </c>
      <c r="P16" s="9"/>
    </row>
    <row r="17" spans="1:16" ht="15">
      <c r="A17" s="12"/>
      <c r="B17" s="42">
        <v>534</v>
      </c>
      <c r="C17" s="19" t="s">
        <v>59</v>
      </c>
      <c r="D17" s="43">
        <v>9635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9635</v>
      </c>
      <c r="O17" s="44">
        <f t="shared" si="2"/>
        <v>3.244107744107744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419204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419204</v>
      </c>
      <c r="O18" s="44">
        <f t="shared" si="2"/>
        <v>141.14612794612793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1277698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1277698</v>
      </c>
      <c r="O19" s="41">
        <f t="shared" si="2"/>
        <v>430.2013468013468</v>
      </c>
      <c r="P19" s="10"/>
    </row>
    <row r="20" spans="1:16" ht="15">
      <c r="A20" s="12"/>
      <c r="B20" s="42">
        <v>541</v>
      </c>
      <c r="C20" s="19" t="s">
        <v>60</v>
      </c>
      <c r="D20" s="43">
        <v>1221148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1221148</v>
      </c>
      <c r="O20" s="44">
        <f t="shared" si="2"/>
        <v>411.16094276094276</v>
      </c>
      <c r="P20" s="9"/>
    </row>
    <row r="21" spans="1:16" ht="15">
      <c r="A21" s="12"/>
      <c r="B21" s="42">
        <v>549</v>
      </c>
      <c r="C21" s="19" t="s">
        <v>61</v>
      </c>
      <c r="D21" s="43">
        <v>56550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56550</v>
      </c>
      <c r="O21" s="44">
        <f t="shared" si="2"/>
        <v>19.04040404040404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11359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11359</v>
      </c>
      <c r="O22" s="41">
        <f t="shared" si="2"/>
        <v>3.8245791245791247</v>
      </c>
      <c r="P22" s="10"/>
    </row>
    <row r="23" spans="1:16" ht="15">
      <c r="A23" s="12"/>
      <c r="B23" s="42">
        <v>569</v>
      </c>
      <c r="C23" s="19" t="s">
        <v>47</v>
      </c>
      <c r="D23" s="43">
        <v>11359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11359</v>
      </c>
      <c r="O23" s="44">
        <f t="shared" si="2"/>
        <v>3.8245791245791247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209593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209593</v>
      </c>
      <c r="O24" s="41">
        <f t="shared" si="2"/>
        <v>70.57003367003367</v>
      </c>
      <c r="P24" s="9"/>
    </row>
    <row r="25" spans="1:16" ht="15">
      <c r="A25" s="12"/>
      <c r="B25" s="42">
        <v>572</v>
      </c>
      <c r="C25" s="19" t="s">
        <v>63</v>
      </c>
      <c r="D25" s="43">
        <v>198211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198211</v>
      </c>
      <c r="O25" s="44">
        <f t="shared" si="2"/>
        <v>66.73771043771043</v>
      </c>
      <c r="P25" s="9"/>
    </row>
    <row r="26" spans="1:16" ht="15">
      <c r="A26" s="12"/>
      <c r="B26" s="42">
        <v>574</v>
      </c>
      <c r="C26" s="19" t="s">
        <v>39</v>
      </c>
      <c r="D26" s="43">
        <v>11382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11382</v>
      </c>
      <c r="O26" s="44">
        <f t="shared" si="2"/>
        <v>3.8323232323232324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1575076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1575076</v>
      </c>
      <c r="O27" s="41">
        <f t="shared" si="2"/>
        <v>530.3286195286196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1575076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1575076</v>
      </c>
      <c r="O28" s="44">
        <f t="shared" si="2"/>
        <v>530.3286195286196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2971295</v>
      </c>
      <c r="E29" s="14">
        <f aca="true" t="shared" si="9" ref="E29:M2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5293070</v>
      </c>
      <c r="J29" s="14">
        <f t="shared" si="9"/>
        <v>0</v>
      </c>
      <c r="K29" s="14">
        <f t="shared" si="9"/>
        <v>20872</v>
      </c>
      <c r="L29" s="14">
        <f t="shared" si="9"/>
        <v>0</v>
      </c>
      <c r="M29" s="14">
        <f t="shared" si="9"/>
        <v>0</v>
      </c>
      <c r="N29" s="14">
        <f t="shared" si="1"/>
        <v>8285237</v>
      </c>
      <c r="O29" s="35">
        <f t="shared" si="2"/>
        <v>2789.6420875420877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2970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522052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22257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544309</v>
      </c>
      <c r="O5" s="30">
        <f aca="true" t="shared" si="2" ref="O5:O28">(N5/O$30)</f>
        <v>169.6195076347772</v>
      </c>
      <c r="P5" s="6"/>
    </row>
    <row r="6" spans="1:16" ht="15">
      <c r="A6" s="12"/>
      <c r="B6" s="42">
        <v>511</v>
      </c>
      <c r="C6" s="19" t="s">
        <v>19</v>
      </c>
      <c r="D6" s="43">
        <v>35255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35255</v>
      </c>
      <c r="O6" s="44">
        <f t="shared" si="2"/>
        <v>10.986288563415394</v>
      </c>
      <c r="P6" s="9"/>
    </row>
    <row r="7" spans="1:16" ht="15">
      <c r="A7" s="12"/>
      <c r="B7" s="42">
        <v>513</v>
      </c>
      <c r="C7" s="19" t="s">
        <v>20</v>
      </c>
      <c r="D7" s="43">
        <v>486797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486797</v>
      </c>
      <c r="O7" s="44">
        <f t="shared" si="2"/>
        <v>151.69741352446246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22257</v>
      </c>
      <c r="L8" s="43">
        <v>0</v>
      </c>
      <c r="M8" s="43">
        <v>0</v>
      </c>
      <c r="N8" s="43">
        <f t="shared" si="1"/>
        <v>22257</v>
      </c>
      <c r="O8" s="44">
        <f t="shared" si="2"/>
        <v>6.935805546899346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SUM(D10:D12)</f>
        <v>779419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779419</v>
      </c>
      <c r="O9" s="41">
        <f t="shared" si="2"/>
        <v>242.8853225303833</v>
      </c>
      <c r="P9" s="10"/>
    </row>
    <row r="10" spans="1:16" ht="15">
      <c r="A10" s="12"/>
      <c r="B10" s="42">
        <v>521</v>
      </c>
      <c r="C10" s="19" t="s">
        <v>24</v>
      </c>
      <c r="D10" s="43">
        <v>655356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655356</v>
      </c>
      <c r="O10" s="44">
        <f t="shared" si="2"/>
        <v>204.22436896229354</v>
      </c>
      <c r="P10" s="9"/>
    </row>
    <row r="11" spans="1:16" ht="15">
      <c r="A11" s="12"/>
      <c r="B11" s="42">
        <v>522</v>
      </c>
      <c r="C11" s="19" t="s">
        <v>25</v>
      </c>
      <c r="D11" s="43">
        <v>115208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115208</v>
      </c>
      <c r="O11" s="44">
        <f t="shared" si="2"/>
        <v>35.90152695543783</v>
      </c>
      <c r="P11" s="9"/>
    </row>
    <row r="12" spans="1:16" ht="15">
      <c r="A12" s="12"/>
      <c r="B12" s="42">
        <v>529</v>
      </c>
      <c r="C12" s="19" t="s">
        <v>72</v>
      </c>
      <c r="D12" s="43">
        <v>8855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8855</v>
      </c>
      <c r="O12" s="44">
        <f t="shared" si="2"/>
        <v>2.7594266126519167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3832487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3832487</v>
      </c>
      <c r="O13" s="41">
        <f t="shared" si="2"/>
        <v>1194.2932377687753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2885685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2885685</v>
      </c>
      <c r="O14" s="44">
        <f t="shared" si="2"/>
        <v>899.2474291056404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265692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265692</v>
      </c>
      <c r="O15" s="44">
        <f t="shared" si="2"/>
        <v>82.79588656902462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180948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180948</v>
      </c>
      <c r="O16" s="44">
        <f t="shared" si="2"/>
        <v>56.38765970707386</v>
      </c>
      <c r="P16" s="9"/>
    </row>
    <row r="17" spans="1:16" ht="15">
      <c r="A17" s="12"/>
      <c r="B17" s="42">
        <v>535</v>
      </c>
      <c r="C17" s="19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500162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500162</v>
      </c>
      <c r="O17" s="44">
        <f t="shared" si="2"/>
        <v>155.86226238703645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1104725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1104725</v>
      </c>
      <c r="O18" s="41">
        <f t="shared" si="2"/>
        <v>344.2583359301963</v>
      </c>
      <c r="P18" s="10"/>
    </row>
    <row r="19" spans="1:16" ht="15">
      <c r="A19" s="12"/>
      <c r="B19" s="42">
        <v>541</v>
      </c>
      <c r="C19" s="19" t="s">
        <v>60</v>
      </c>
      <c r="D19" s="43">
        <v>1050685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1050685</v>
      </c>
      <c r="O19" s="44">
        <f t="shared" si="2"/>
        <v>327.41819881583046</v>
      </c>
      <c r="P19" s="9"/>
    </row>
    <row r="20" spans="1:16" ht="15">
      <c r="A20" s="12"/>
      <c r="B20" s="42">
        <v>549</v>
      </c>
      <c r="C20" s="19" t="s">
        <v>61</v>
      </c>
      <c r="D20" s="43">
        <v>54040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54040</v>
      </c>
      <c r="O20" s="44">
        <f t="shared" si="2"/>
        <v>16.840137114365845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16853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16853</v>
      </c>
      <c r="O21" s="41">
        <f t="shared" si="2"/>
        <v>5.251791835462761</v>
      </c>
      <c r="P21" s="10"/>
    </row>
    <row r="22" spans="1:16" ht="15">
      <c r="A22" s="12"/>
      <c r="B22" s="42">
        <v>569</v>
      </c>
      <c r="C22" s="19" t="s">
        <v>47</v>
      </c>
      <c r="D22" s="43">
        <v>16853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16853</v>
      </c>
      <c r="O22" s="44">
        <f t="shared" si="2"/>
        <v>5.251791835462761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SUM(D24:D25)</f>
        <v>176753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176753</v>
      </c>
      <c r="O23" s="41">
        <f t="shared" si="2"/>
        <v>55.08039887815519</v>
      </c>
      <c r="P23" s="9"/>
    </row>
    <row r="24" spans="1:16" ht="15">
      <c r="A24" s="12"/>
      <c r="B24" s="42">
        <v>572</v>
      </c>
      <c r="C24" s="19" t="s">
        <v>63</v>
      </c>
      <c r="D24" s="43">
        <v>167807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167807</v>
      </c>
      <c r="O24" s="44">
        <f t="shared" si="2"/>
        <v>52.29261452165784</v>
      </c>
      <c r="P24" s="9"/>
    </row>
    <row r="25" spans="1:16" ht="15">
      <c r="A25" s="12"/>
      <c r="B25" s="42">
        <v>574</v>
      </c>
      <c r="C25" s="19" t="s">
        <v>39</v>
      </c>
      <c r="D25" s="43">
        <v>8946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8946</v>
      </c>
      <c r="O25" s="44">
        <f t="shared" si="2"/>
        <v>2.787784356497351</v>
      </c>
      <c r="P25" s="9"/>
    </row>
    <row r="26" spans="1:16" ht="15.75">
      <c r="A26" s="26" t="s">
        <v>64</v>
      </c>
      <c r="B26" s="27"/>
      <c r="C26" s="28"/>
      <c r="D26" s="29">
        <f aca="true" t="shared" si="8" ref="D26:M26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1221773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1221773</v>
      </c>
      <c r="O26" s="41">
        <f t="shared" si="2"/>
        <v>380.7332502337177</v>
      </c>
      <c r="P26" s="9"/>
    </row>
    <row r="27" spans="1:16" ht="15.75" thickBot="1">
      <c r="A27" s="12"/>
      <c r="B27" s="42">
        <v>581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1221773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1221773</v>
      </c>
      <c r="O27" s="44">
        <f t="shared" si="2"/>
        <v>380.7332502337177</v>
      </c>
      <c r="P27" s="9"/>
    </row>
    <row r="28" spans="1:119" ht="16.5" thickBot="1">
      <c r="A28" s="13" t="s">
        <v>10</v>
      </c>
      <c r="B28" s="21"/>
      <c r="C28" s="20"/>
      <c r="D28" s="14">
        <f>SUM(D5,D9,D13,D18,D21,D23,D26)</f>
        <v>2599802</v>
      </c>
      <c r="E28" s="14">
        <f aca="true" t="shared" si="9" ref="E28:M28">SUM(E5,E9,E13,E18,E21,E23,E26)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5054260</v>
      </c>
      <c r="J28" s="14">
        <f t="shared" si="9"/>
        <v>0</v>
      </c>
      <c r="K28" s="14">
        <f t="shared" si="9"/>
        <v>22257</v>
      </c>
      <c r="L28" s="14">
        <f t="shared" si="9"/>
        <v>0</v>
      </c>
      <c r="M28" s="14">
        <f t="shared" si="9"/>
        <v>0</v>
      </c>
      <c r="N28" s="14">
        <f t="shared" si="1"/>
        <v>7676319</v>
      </c>
      <c r="O28" s="35">
        <f t="shared" si="2"/>
        <v>2392.121844811468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75</v>
      </c>
      <c r="M30" s="90"/>
      <c r="N30" s="90"/>
      <c r="O30" s="39">
        <v>3209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445090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24573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469663</v>
      </c>
      <c r="O5" s="30">
        <f aca="true" t="shared" si="2" ref="O5:O29">(N5/O$31)</f>
        <v>150.62957023733162</v>
      </c>
      <c r="P5" s="6"/>
    </row>
    <row r="6" spans="1:16" ht="15">
      <c r="A6" s="12"/>
      <c r="B6" s="42">
        <v>511</v>
      </c>
      <c r="C6" s="19" t="s">
        <v>19</v>
      </c>
      <c r="D6" s="43">
        <v>34797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34797</v>
      </c>
      <c r="O6" s="44">
        <f t="shared" si="2"/>
        <v>11.160038486209109</v>
      </c>
      <c r="P6" s="9"/>
    </row>
    <row r="7" spans="1:16" ht="15">
      <c r="A7" s="12"/>
      <c r="B7" s="42">
        <v>513</v>
      </c>
      <c r="C7" s="19" t="s">
        <v>20</v>
      </c>
      <c r="D7" s="43">
        <v>410293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410293</v>
      </c>
      <c r="O7" s="44">
        <f t="shared" si="2"/>
        <v>131.58851828094933</v>
      </c>
      <c r="P7" s="9"/>
    </row>
    <row r="8" spans="1:16" ht="15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24573</v>
      </c>
      <c r="L8" s="43">
        <v>0</v>
      </c>
      <c r="M8" s="43">
        <v>0</v>
      </c>
      <c r="N8" s="43">
        <f t="shared" si="1"/>
        <v>24573</v>
      </c>
      <c r="O8" s="44">
        <f t="shared" si="2"/>
        <v>7.881013470173188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SUM(D10:D12)</f>
        <v>777911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777911</v>
      </c>
      <c r="O9" s="41">
        <f t="shared" si="2"/>
        <v>249.4903784477229</v>
      </c>
      <c r="P9" s="10"/>
    </row>
    <row r="10" spans="1:16" ht="15">
      <c r="A10" s="12"/>
      <c r="B10" s="42">
        <v>521</v>
      </c>
      <c r="C10" s="19" t="s">
        <v>24</v>
      </c>
      <c r="D10" s="43">
        <v>646329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646329</v>
      </c>
      <c r="O10" s="44">
        <f t="shared" si="2"/>
        <v>207.28960872354074</v>
      </c>
      <c r="P10" s="9"/>
    </row>
    <row r="11" spans="1:16" ht="15">
      <c r="A11" s="12"/>
      <c r="B11" s="42">
        <v>522</v>
      </c>
      <c r="C11" s="19" t="s">
        <v>25</v>
      </c>
      <c r="D11" s="43">
        <v>126162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126162</v>
      </c>
      <c r="O11" s="44">
        <f t="shared" si="2"/>
        <v>40.462475946119305</v>
      </c>
      <c r="P11" s="9"/>
    </row>
    <row r="12" spans="1:16" ht="15">
      <c r="A12" s="12"/>
      <c r="B12" s="42">
        <v>529</v>
      </c>
      <c r="C12" s="19" t="s">
        <v>72</v>
      </c>
      <c r="D12" s="43">
        <v>5420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5420</v>
      </c>
      <c r="O12" s="44">
        <f t="shared" si="2"/>
        <v>1.738293778062861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173378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3772819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3946197</v>
      </c>
      <c r="O13" s="41">
        <f t="shared" si="2"/>
        <v>1265.6180243745991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2884246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2884246</v>
      </c>
      <c r="O14" s="44">
        <f t="shared" si="2"/>
        <v>925.0307889672868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238307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238307</v>
      </c>
      <c r="O15" s="44">
        <f t="shared" si="2"/>
        <v>76.42944194996792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201351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201351</v>
      </c>
      <c r="O16" s="44">
        <f t="shared" si="2"/>
        <v>64.57697241821681</v>
      </c>
      <c r="P16" s="9"/>
    </row>
    <row r="17" spans="1:16" ht="15">
      <c r="A17" s="12"/>
      <c r="B17" s="42">
        <v>534</v>
      </c>
      <c r="C17" s="19" t="s">
        <v>59</v>
      </c>
      <c r="D17" s="43">
        <v>173378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173378</v>
      </c>
      <c r="O17" s="44">
        <f t="shared" si="2"/>
        <v>55.60551635663887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448915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448915</v>
      </c>
      <c r="O18" s="44">
        <f t="shared" si="2"/>
        <v>143.97530468248877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524109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524109</v>
      </c>
      <c r="O19" s="41">
        <f t="shared" si="2"/>
        <v>168.09140474663246</v>
      </c>
      <c r="P19" s="10"/>
    </row>
    <row r="20" spans="1:16" ht="15">
      <c r="A20" s="12"/>
      <c r="B20" s="42">
        <v>541</v>
      </c>
      <c r="C20" s="19" t="s">
        <v>60</v>
      </c>
      <c r="D20" s="43">
        <v>471856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471856</v>
      </c>
      <c r="O20" s="44">
        <f t="shared" si="2"/>
        <v>151.33290570878768</v>
      </c>
      <c r="P20" s="9"/>
    </row>
    <row r="21" spans="1:16" ht="15">
      <c r="A21" s="12"/>
      <c r="B21" s="42">
        <v>549</v>
      </c>
      <c r="C21" s="19" t="s">
        <v>61</v>
      </c>
      <c r="D21" s="43">
        <v>52253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52253</v>
      </c>
      <c r="O21" s="44">
        <f t="shared" si="2"/>
        <v>16.75849903784477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9242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9242</v>
      </c>
      <c r="O22" s="41">
        <f t="shared" si="2"/>
        <v>2.9640795381654907</v>
      </c>
      <c r="P22" s="10"/>
    </row>
    <row r="23" spans="1:16" ht="15">
      <c r="A23" s="12"/>
      <c r="B23" s="42">
        <v>569</v>
      </c>
      <c r="C23" s="19" t="s">
        <v>47</v>
      </c>
      <c r="D23" s="43">
        <v>9242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9242</v>
      </c>
      <c r="O23" s="44">
        <f t="shared" si="2"/>
        <v>2.9640795381654907</v>
      </c>
      <c r="P23" s="9"/>
    </row>
    <row r="24" spans="1:16" ht="15.75">
      <c r="A24" s="26" t="s">
        <v>36</v>
      </c>
      <c r="B24" s="27"/>
      <c r="C24" s="28"/>
      <c r="D24" s="29">
        <f aca="true" t="shared" si="7" ref="D24:M24">SUM(D25:D26)</f>
        <v>273792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273792</v>
      </c>
      <c r="O24" s="41">
        <f t="shared" si="2"/>
        <v>87.81013470173188</v>
      </c>
      <c r="P24" s="9"/>
    </row>
    <row r="25" spans="1:16" ht="15">
      <c r="A25" s="12"/>
      <c r="B25" s="42">
        <v>572</v>
      </c>
      <c r="C25" s="19" t="s">
        <v>63</v>
      </c>
      <c r="D25" s="43">
        <v>262171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262171</v>
      </c>
      <c r="O25" s="44">
        <f t="shared" si="2"/>
        <v>84.0830660679923</v>
      </c>
      <c r="P25" s="9"/>
    </row>
    <row r="26" spans="1:16" ht="15">
      <c r="A26" s="12"/>
      <c r="B26" s="42">
        <v>574</v>
      </c>
      <c r="C26" s="19" t="s">
        <v>39</v>
      </c>
      <c r="D26" s="43">
        <v>11621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11621</v>
      </c>
      <c r="O26" s="44">
        <f t="shared" si="2"/>
        <v>3.727068633739577</v>
      </c>
      <c r="P26" s="9"/>
    </row>
    <row r="27" spans="1:16" ht="15.75">
      <c r="A27" s="26" t="s">
        <v>64</v>
      </c>
      <c r="B27" s="27"/>
      <c r="C27" s="28"/>
      <c r="D27" s="29">
        <f aca="true" t="shared" si="8" ref="D27:M27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1374024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1374024</v>
      </c>
      <c r="O27" s="41">
        <f t="shared" si="2"/>
        <v>440.674791533034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1374024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1374024</v>
      </c>
      <c r="O28" s="44">
        <f t="shared" si="2"/>
        <v>440.674791533034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2203522</v>
      </c>
      <c r="E29" s="14">
        <f aca="true" t="shared" si="9" ref="E29:M2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5146843</v>
      </c>
      <c r="J29" s="14">
        <f t="shared" si="9"/>
        <v>0</v>
      </c>
      <c r="K29" s="14">
        <f t="shared" si="9"/>
        <v>24573</v>
      </c>
      <c r="L29" s="14">
        <f t="shared" si="9"/>
        <v>0</v>
      </c>
      <c r="M29" s="14">
        <f t="shared" si="9"/>
        <v>0</v>
      </c>
      <c r="N29" s="14">
        <f t="shared" si="1"/>
        <v>7374938</v>
      </c>
      <c r="O29" s="35">
        <f t="shared" si="2"/>
        <v>2365.2783835792175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3118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484741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22594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507335</v>
      </c>
      <c r="O5" s="30">
        <f aca="true" t="shared" si="2" ref="O5:O30">(N5/O$32)</f>
        <v>161.82934609250398</v>
      </c>
      <c r="P5" s="6"/>
    </row>
    <row r="6" spans="1:16" ht="15">
      <c r="A6" s="12"/>
      <c r="B6" s="42">
        <v>511</v>
      </c>
      <c r="C6" s="19" t="s">
        <v>19</v>
      </c>
      <c r="D6" s="43">
        <v>35466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35466</v>
      </c>
      <c r="O6" s="44">
        <f t="shared" si="2"/>
        <v>11.312918660287082</v>
      </c>
      <c r="P6" s="9"/>
    </row>
    <row r="7" spans="1:16" ht="15">
      <c r="A7" s="12"/>
      <c r="B7" s="42">
        <v>513</v>
      </c>
      <c r="C7" s="19" t="s">
        <v>20</v>
      </c>
      <c r="D7" s="43">
        <v>438475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438475</v>
      </c>
      <c r="O7" s="44">
        <f t="shared" si="2"/>
        <v>139.86443381180223</v>
      </c>
      <c r="P7" s="9"/>
    </row>
    <row r="8" spans="1:16" ht="15">
      <c r="A8" s="12"/>
      <c r="B8" s="42">
        <v>514</v>
      </c>
      <c r="C8" s="19" t="s">
        <v>21</v>
      </c>
      <c r="D8" s="43">
        <v>10800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10800</v>
      </c>
      <c r="O8" s="44">
        <f t="shared" si="2"/>
        <v>3.444976076555024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22594</v>
      </c>
      <c r="L9" s="43">
        <v>0</v>
      </c>
      <c r="M9" s="43">
        <v>0</v>
      </c>
      <c r="N9" s="43">
        <f t="shared" si="1"/>
        <v>22594</v>
      </c>
      <c r="O9" s="44">
        <f t="shared" si="2"/>
        <v>7.207017543859649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729183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729183</v>
      </c>
      <c r="O10" s="41">
        <f t="shared" si="2"/>
        <v>232.59425837320575</v>
      </c>
      <c r="P10" s="10"/>
    </row>
    <row r="11" spans="1:16" ht="15">
      <c r="A11" s="12"/>
      <c r="B11" s="42">
        <v>521</v>
      </c>
      <c r="C11" s="19" t="s">
        <v>24</v>
      </c>
      <c r="D11" s="43">
        <v>627349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627349</v>
      </c>
      <c r="O11" s="44">
        <f t="shared" si="2"/>
        <v>200.11132376395534</v>
      </c>
      <c r="P11" s="9"/>
    </row>
    <row r="12" spans="1:16" ht="15">
      <c r="A12" s="12"/>
      <c r="B12" s="42">
        <v>522</v>
      </c>
      <c r="C12" s="19" t="s">
        <v>25</v>
      </c>
      <c r="D12" s="43">
        <v>101834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101834</v>
      </c>
      <c r="O12" s="44">
        <f t="shared" si="2"/>
        <v>32.4829346092504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212213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4367511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4579724</v>
      </c>
      <c r="O13" s="41">
        <f t="shared" si="2"/>
        <v>1460.8370015948963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3393759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3393759</v>
      </c>
      <c r="O14" s="44">
        <f t="shared" si="2"/>
        <v>1082.5387559808612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309357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309357</v>
      </c>
      <c r="O15" s="44">
        <f t="shared" si="2"/>
        <v>98.67846889952153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167816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167816</v>
      </c>
      <c r="O16" s="44">
        <f t="shared" si="2"/>
        <v>53.52982456140351</v>
      </c>
      <c r="P16" s="9"/>
    </row>
    <row r="17" spans="1:16" ht="15">
      <c r="A17" s="12"/>
      <c r="B17" s="42">
        <v>534</v>
      </c>
      <c r="C17" s="19" t="s">
        <v>59</v>
      </c>
      <c r="D17" s="43">
        <v>212213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212213</v>
      </c>
      <c r="O17" s="44">
        <f t="shared" si="2"/>
        <v>67.69154704944178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496579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496579</v>
      </c>
      <c r="O18" s="44">
        <f t="shared" si="2"/>
        <v>158.39840510366827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617515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617515</v>
      </c>
      <c r="O19" s="41">
        <f t="shared" si="2"/>
        <v>196.97448165869218</v>
      </c>
      <c r="P19" s="10"/>
    </row>
    <row r="20" spans="1:16" ht="15">
      <c r="A20" s="12"/>
      <c r="B20" s="42">
        <v>541</v>
      </c>
      <c r="C20" s="19" t="s">
        <v>60</v>
      </c>
      <c r="D20" s="43">
        <v>561445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561445</v>
      </c>
      <c r="O20" s="44">
        <f t="shared" si="2"/>
        <v>179.08931419457736</v>
      </c>
      <c r="P20" s="9"/>
    </row>
    <row r="21" spans="1:16" ht="15">
      <c r="A21" s="12"/>
      <c r="B21" s="42">
        <v>549</v>
      </c>
      <c r="C21" s="19" t="s">
        <v>61</v>
      </c>
      <c r="D21" s="43">
        <v>56070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56070</v>
      </c>
      <c r="O21" s="44">
        <f t="shared" si="2"/>
        <v>17.885167464114833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6868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6868</v>
      </c>
      <c r="O22" s="41">
        <f t="shared" si="2"/>
        <v>2.190749601275917</v>
      </c>
      <c r="P22" s="10"/>
    </row>
    <row r="23" spans="1:16" ht="15">
      <c r="A23" s="12"/>
      <c r="B23" s="42">
        <v>562</v>
      </c>
      <c r="C23" s="19" t="s">
        <v>62</v>
      </c>
      <c r="D23" s="43">
        <v>4299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4299</v>
      </c>
      <c r="O23" s="44">
        <f t="shared" si="2"/>
        <v>1.3712918660287081</v>
      </c>
      <c r="P23" s="9"/>
    </row>
    <row r="24" spans="1:16" ht="15">
      <c r="A24" s="12"/>
      <c r="B24" s="42">
        <v>569</v>
      </c>
      <c r="C24" s="19" t="s">
        <v>47</v>
      </c>
      <c r="D24" s="43">
        <v>2569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2569</v>
      </c>
      <c r="O24" s="44">
        <f t="shared" si="2"/>
        <v>0.8194577352472089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205858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205858</v>
      </c>
      <c r="O25" s="41">
        <f t="shared" si="2"/>
        <v>65.66443381180223</v>
      </c>
      <c r="P25" s="9"/>
    </row>
    <row r="26" spans="1:16" ht="15">
      <c r="A26" s="12"/>
      <c r="B26" s="42">
        <v>572</v>
      </c>
      <c r="C26" s="19" t="s">
        <v>63</v>
      </c>
      <c r="D26" s="43">
        <v>197458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197458</v>
      </c>
      <c r="O26" s="44">
        <f t="shared" si="2"/>
        <v>62.98500797448166</v>
      </c>
      <c r="P26" s="9"/>
    </row>
    <row r="27" spans="1:16" ht="15">
      <c r="A27" s="12"/>
      <c r="B27" s="42">
        <v>574</v>
      </c>
      <c r="C27" s="19" t="s">
        <v>39</v>
      </c>
      <c r="D27" s="43">
        <v>8400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8400</v>
      </c>
      <c r="O27" s="44">
        <f t="shared" si="2"/>
        <v>2.6794258373205744</v>
      </c>
      <c r="P27" s="9"/>
    </row>
    <row r="28" spans="1:16" ht="15.75">
      <c r="A28" s="26" t="s">
        <v>64</v>
      </c>
      <c r="B28" s="27"/>
      <c r="C28" s="28"/>
      <c r="D28" s="29">
        <f aca="true" t="shared" si="8" ref="D28:M28">SUM(D29:D29)</f>
        <v>39500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1081036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1120536</v>
      </c>
      <c r="O28" s="41">
        <f t="shared" si="2"/>
        <v>357.42775119617227</v>
      </c>
      <c r="P28" s="9"/>
    </row>
    <row r="29" spans="1:16" ht="15.75" thickBot="1">
      <c r="A29" s="12"/>
      <c r="B29" s="42">
        <v>581</v>
      </c>
      <c r="C29" s="19" t="s">
        <v>65</v>
      </c>
      <c r="D29" s="43">
        <v>39500</v>
      </c>
      <c r="E29" s="43">
        <v>0</v>
      </c>
      <c r="F29" s="43">
        <v>0</v>
      </c>
      <c r="G29" s="43">
        <v>0</v>
      </c>
      <c r="H29" s="43">
        <v>0</v>
      </c>
      <c r="I29" s="43">
        <v>1081036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1120536</v>
      </c>
      <c r="O29" s="44">
        <f t="shared" si="2"/>
        <v>357.42775119617227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2295878</v>
      </c>
      <c r="E30" s="14">
        <f aca="true" t="shared" si="9" ref="E30:M30">SUM(E5,E10,E13,E19,E22,E25,E28)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5448547</v>
      </c>
      <c r="J30" s="14">
        <f t="shared" si="9"/>
        <v>0</v>
      </c>
      <c r="K30" s="14">
        <f t="shared" si="9"/>
        <v>22594</v>
      </c>
      <c r="L30" s="14">
        <f t="shared" si="9"/>
        <v>0</v>
      </c>
      <c r="M30" s="14">
        <f t="shared" si="9"/>
        <v>0</v>
      </c>
      <c r="N30" s="14">
        <f t="shared" si="1"/>
        <v>7767019</v>
      </c>
      <c r="O30" s="35">
        <f t="shared" si="2"/>
        <v>2477.518022328549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3135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387567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17843</v>
      </c>
      <c r="L5" s="56">
        <f t="shared" si="0"/>
        <v>0</v>
      </c>
      <c r="M5" s="56">
        <f t="shared" si="0"/>
        <v>0</v>
      </c>
      <c r="N5" s="57">
        <f aca="true" t="shared" si="1" ref="N5:N30">SUM(D5:M5)</f>
        <v>405410</v>
      </c>
      <c r="O5" s="58">
        <f aca="true" t="shared" si="2" ref="O5:O30">(N5/O$32)</f>
        <v>129.19375398342893</v>
      </c>
      <c r="P5" s="59"/>
    </row>
    <row r="6" spans="1:16" ht="15">
      <c r="A6" s="61"/>
      <c r="B6" s="62">
        <v>511</v>
      </c>
      <c r="C6" s="63" t="s">
        <v>19</v>
      </c>
      <c r="D6" s="64">
        <v>33562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33562</v>
      </c>
      <c r="O6" s="65">
        <f t="shared" si="2"/>
        <v>10.695347355003186</v>
      </c>
      <c r="P6" s="66"/>
    </row>
    <row r="7" spans="1:16" ht="15">
      <c r="A7" s="61"/>
      <c r="B7" s="62">
        <v>513</v>
      </c>
      <c r="C7" s="63" t="s">
        <v>20</v>
      </c>
      <c r="D7" s="64">
        <v>343205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343205</v>
      </c>
      <c r="O7" s="65">
        <f t="shared" si="2"/>
        <v>109.37061822817081</v>
      </c>
      <c r="P7" s="66"/>
    </row>
    <row r="8" spans="1:16" ht="15">
      <c r="A8" s="61"/>
      <c r="B8" s="62">
        <v>514</v>
      </c>
      <c r="C8" s="63" t="s">
        <v>21</v>
      </c>
      <c r="D8" s="64">
        <v>10800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10800</v>
      </c>
      <c r="O8" s="65">
        <f t="shared" si="2"/>
        <v>3.4416826003824093</v>
      </c>
      <c r="P8" s="66"/>
    </row>
    <row r="9" spans="1:16" ht="15">
      <c r="A9" s="61"/>
      <c r="B9" s="62">
        <v>518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17843</v>
      </c>
      <c r="L9" s="64">
        <v>0</v>
      </c>
      <c r="M9" s="64">
        <v>0</v>
      </c>
      <c r="N9" s="64">
        <f t="shared" si="1"/>
        <v>17843</v>
      </c>
      <c r="O9" s="65">
        <f t="shared" si="2"/>
        <v>5.68610579987253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SUM(D11:D12)</f>
        <v>738502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738502</v>
      </c>
      <c r="O10" s="72">
        <f t="shared" si="2"/>
        <v>235.34161886551945</v>
      </c>
      <c r="P10" s="73"/>
    </row>
    <row r="11" spans="1:16" ht="15">
      <c r="A11" s="61"/>
      <c r="B11" s="62">
        <v>521</v>
      </c>
      <c r="C11" s="63" t="s">
        <v>24</v>
      </c>
      <c r="D11" s="64">
        <v>663380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663380</v>
      </c>
      <c r="O11" s="65">
        <f t="shared" si="2"/>
        <v>211.40216698534098</v>
      </c>
      <c r="P11" s="66"/>
    </row>
    <row r="12" spans="1:16" ht="15">
      <c r="A12" s="61"/>
      <c r="B12" s="62">
        <v>522</v>
      </c>
      <c r="C12" s="63" t="s">
        <v>25</v>
      </c>
      <c r="D12" s="64">
        <v>75122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75122</v>
      </c>
      <c r="O12" s="65">
        <f t="shared" si="2"/>
        <v>23.939451880178456</v>
      </c>
      <c r="P12" s="66"/>
    </row>
    <row r="13" spans="1:16" ht="15.75">
      <c r="A13" s="67" t="s">
        <v>26</v>
      </c>
      <c r="B13" s="68"/>
      <c r="C13" s="69"/>
      <c r="D13" s="70">
        <f aca="true" t="shared" si="4" ref="D13:M13">SUM(D14:D18)</f>
        <v>199351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4208725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4408076</v>
      </c>
      <c r="O13" s="72">
        <f t="shared" si="2"/>
        <v>1404.740599107712</v>
      </c>
      <c r="P13" s="73"/>
    </row>
    <row r="14" spans="1:16" ht="15">
      <c r="A14" s="61"/>
      <c r="B14" s="62">
        <v>531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3300246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3300246</v>
      </c>
      <c r="O14" s="65">
        <f t="shared" si="2"/>
        <v>1051.7036328871893</v>
      </c>
      <c r="P14" s="66"/>
    </row>
    <row r="15" spans="1:16" ht="15">
      <c r="A15" s="61"/>
      <c r="B15" s="62">
        <v>532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332179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332179</v>
      </c>
      <c r="O15" s="65">
        <f t="shared" si="2"/>
        <v>105.85691523263225</v>
      </c>
      <c r="P15" s="66"/>
    </row>
    <row r="16" spans="1:16" ht="15">
      <c r="A16" s="61"/>
      <c r="B16" s="62">
        <v>533</v>
      </c>
      <c r="C16" s="63" t="s">
        <v>45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154710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154710</v>
      </c>
      <c r="O16" s="65">
        <f t="shared" si="2"/>
        <v>49.30210325047801</v>
      </c>
      <c r="P16" s="66"/>
    </row>
    <row r="17" spans="1:16" ht="15">
      <c r="A17" s="61"/>
      <c r="B17" s="62">
        <v>534</v>
      </c>
      <c r="C17" s="63" t="s">
        <v>59</v>
      </c>
      <c r="D17" s="64">
        <v>199351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199351</v>
      </c>
      <c r="O17" s="65">
        <f t="shared" si="2"/>
        <v>63.52804333970682</v>
      </c>
      <c r="P17" s="66"/>
    </row>
    <row r="18" spans="1:16" ht="15">
      <c r="A18" s="61"/>
      <c r="B18" s="62">
        <v>535</v>
      </c>
      <c r="C18" s="63" t="s">
        <v>46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421590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421590</v>
      </c>
      <c r="O18" s="65">
        <f t="shared" si="2"/>
        <v>134.34990439770556</v>
      </c>
      <c r="P18" s="66"/>
    </row>
    <row r="19" spans="1:16" ht="15.75">
      <c r="A19" s="67" t="s">
        <v>31</v>
      </c>
      <c r="B19" s="68"/>
      <c r="C19" s="69"/>
      <c r="D19" s="70">
        <f aca="true" t="shared" si="5" ref="D19:M19">SUM(D20:D21)</f>
        <v>708251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708251</v>
      </c>
      <c r="O19" s="72">
        <f t="shared" si="2"/>
        <v>225.70140216698533</v>
      </c>
      <c r="P19" s="73"/>
    </row>
    <row r="20" spans="1:16" ht="15">
      <c r="A20" s="61"/>
      <c r="B20" s="62">
        <v>541</v>
      </c>
      <c r="C20" s="63" t="s">
        <v>60</v>
      </c>
      <c r="D20" s="64">
        <v>654479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654479</v>
      </c>
      <c r="O20" s="65">
        <f t="shared" si="2"/>
        <v>208.56564690885915</v>
      </c>
      <c r="P20" s="66"/>
    </row>
    <row r="21" spans="1:16" ht="15">
      <c r="A21" s="61"/>
      <c r="B21" s="62">
        <v>549</v>
      </c>
      <c r="C21" s="63" t="s">
        <v>61</v>
      </c>
      <c r="D21" s="64">
        <v>53772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53772</v>
      </c>
      <c r="O21" s="65">
        <f t="shared" si="2"/>
        <v>17.135755258126196</v>
      </c>
      <c r="P21" s="66"/>
    </row>
    <row r="22" spans="1:16" ht="15.75">
      <c r="A22" s="67" t="s">
        <v>34</v>
      </c>
      <c r="B22" s="68"/>
      <c r="C22" s="69"/>
      <c r="D22" s="70">
        <f aca="true" t="shared" si="6" ref="D22:M22">SUM(D23:D24)</f>
        <v>6872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6872</v>
      </c>
      <c r="O22" s="72">
        <f t="shared" si="2"/>
        <v>2.189929891650733</v>
      </c>
      <c r="P22" s="73"/>
    </row>
    <row r="23" spans="1:16" ht="15">
      <c r="A23" s="61"/>
      <c r="B23" s="62">
        <v>562</v>
      </c>
      <c r="C23" s="63" t="s">
        <v>62</v>
      </c>
      <c r="D23" s="64">
        <v>4020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4020</v>
      </c>
      <c r="O23" s="65">
        <f t="shared" si="2"/>
        <v>1.2810707456978967</v>
      </c>
      <c r="P23" s="66"/>
    </row>
    <row r="24" spans="1:16" ht="15">
      <c r="A24" s="61"/>
      <c r="B24" s="62">
        <v>569</v>
      </c>
      <c r="C24" s="63" t="s">
        <v>47</v>
      </c>
      <c r="D24" s="64">
        <v>2852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2852</v>
      </c>
      <c r="O24" s="65">
        <f t="shared" si="2"/>
        <v>0.9088591459528362</v>
      </c>
      <c r="P24" s="66"/>
    </row>
    <row r="25" spans="1:16" ht="15.75">
      <c r="A25" s="67" t="s">
        <v>36</v>
      </c>
      <c r="B25" s="68"/>
      <c r="C25" s="69"/>
      <c r="D25" s="70">
        <f aca="true" t="shared" si="7" ref="D25:M25">SUM(D26:D27)</f>
        <v>165744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165744</v>
      </c>
      <c r="O25" s="72">
        <f t="shared" si="2"/>
        <v>52.81835564053537</v>
      </c>
      <c r="P25" s="66"/>
    </row>
    <row r="26" spans="1:16" ht="15">
      <c r="A26" s="61"/>
      <c r="B26" s="62">
        <v>572</v>
      </c>
      <c r="C26" s="63" t="s">
        <v>63</v>
      </c>
      <c r="D26" s="64">
        <v>156659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156659</v>
      </c>
      <c r="O26" s="65">
        <f t="shared" si="2"/>
        <v>49.9231994901211</v>
      </c>
      <c r="P26" s="66"/>
    </row>
    <row r="27" spans="1:16" ht="15">
      <c r="A27" s="61"/>
      <c r="B27" s="62">
        <v>574</v>
      </c>
      <c r="C27" s="63" t="s">
        <v>39</v>
      </c>
      <c r="D27" s="64">
        <v>9085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9085</v>
      </c>
      <c r="O27" s="65">
        <f t="shared" si="2"/>
        <v>2.8951561504142767</v>
      </c>
      <c r="P27" s="66"/>
    </row>
    <row r="28" spans="1:16" ht="15.75">
      <c r="A28" s="67" t="s">
        <v>64</v>
      </c>
      <c r="B28" s="68"/>
      <c r="C28" s="69"/>
      <c r="D28" s="70">
        <f aca="true" t="shared" si="8" ref="D28:M28">SUM(D29:D29)</f>
        <v>54500</v>
      </c>
      <c r="E28" s="70">
        <f t="shared" si="8"/>
        <v>0</v>
      </c>
      <c r="F28" s="70">
        <f t="shared" si="8"/>
        <v>0</v>
      </c>
      <c r="G28" s="70">
        <f t="shared" si="8"/>
        <v>0</v>
      </c>
      <c r="H28" s="70">
        <f t="shared" si="8"/>
        <v>0</v>
      </c>
      <c r="I28" s="70">
        <f t="shared" si="8"/>
        <v>973524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1"/>
        <v>1028024</v>
      </c>
      <c r="O28" s="72">
        <f t="shared" si="2"/>
        <v>327.60484384958573</v>
      </c>
      <c r="P28" s="66"/>
    </row>
    <row r="29" spans="1:16" ht="15.75" thickBot="1">
      <c r="A29" s="61"/>
      <c r="B29" s="62">
        <v>581</v>
      </c>
      <c r="C29" s="63" t="s">
        <v>65</v>
      </c>
      <c r="D29" s="64">
        <v>54500</v>
      </c>
      <c r="E29" s="64">
        <v>0</v>
      </c>
      <c r="F29" s="64">
        <v>0</v>
      </c>
      <c r="G29" s="64">
        <v>0</v>
      </c>
      <c r="H29" s="64">
        <v>0</v>
      </c>
      <c r="I29" s="64">
        <v>973524</v>
      </c>
      <c r="J29" s="64">
        <v>0</v>
      </c>
      <c r="K29" s="64">
        <v>0</v>
      </c>
      <c r="L29" s="64">
        <v>0</v>
      </c>
      <c r="M29" s="64">
        <v>0</v>
      </c>
      <c r="N29" s="64">
        <f t="shared" si="1"/>
        <v>1028024</v>
      </c>
      <c r="O29" s="65">
        <f t="shared" si="2"/>
        <v>327.60484384958573</v>
      </c>
      <c r="P29" s="66"/>
    </row>
    <row r="30" spans="1:119" ht="16.5" thickBot="1">
      <c r="A30" s="74" t="s">
        <v>10</v>
      </c>
      <c r="B30" s="75"/>
      <c r="C30" s="76"/>
      <c r="D30" s="77">
        <f>SUM(D5,D10,D13,D19,D22,D25,D28)</f>
        <v>2260787</v>
      </c>
      <c r="E30" s="77">
        <f aca="true" t="shared" si="9" ref="E30:M30">SUM(E5,E10,E13,E19,E22,E25,E28)</f>
        <v>0</v>
      </c>
      <c r="F30" s="77">
        <f t="shared" si="9"/>
        <v>0</v>
      </c>
      <c r="G30" s="77">
        <f t="shared" si="9"/>
        <v>0</v>
      </c>
      <c r="H30" s="77">
        <f t="shared" si="9"/>
        <v>0</v>
      </c>
      <c r="I30" s="77">
        <f t="shared" si="9"/>
        <v>5182249</v>
      </c>
      <c r="J30" s="77">
        <f t="shared" si="9"/>
        <v>0</v>
      </c>
      <c r="K30" s="77">
        <f t="shared" si="9"/>
        <v>17843</v>
      </c>
      <c r="L30" s="77">
        <f t="shared" si="9"/>
        <v>0</v>
      </c>
      <c r="M30" s="77">
        <f t="shared" si="9"/>
        <v>0</v>
      </c>
      <c r="N30" s="77">
        <f t="shared" si="1"/>
        <v>7460879</v>
      </c>
      <c r="O30" s="78">
        <f t="shared" si="2"/>
        <v>2377.5905035054175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5" ht="15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5" ht="15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66</v>
      </c>
      <c r="M32" s="114"/>
      <c r="N32" s="114"/>
      <c r="O32" s="88">
        <v>3138</v>
      </c>
    </row>
    <row r="33" spans="1:15" ht="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375269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17843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393112</v>
      </c>
      <c r="O5" s="30">
        <f aca="true" t="shared" si="2" ref="O5:O30">(N5/O$32)</f>
        <v>127.13842173350582</v>
      </c>
      <c r="P5" s="6"/>
    </row>
    <row r="6" spans="1:16" ht="15">
      <c r="A6" s="12"/>
      <c r="B6" s="42">
        <v>511</v>
      </c>
      <c r="C6" s="19" t="s">
        <v>19</v>
      </c>
      <c r="D6" s="43">
        <v>27357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27357</v>
      </c>
      <c r="O6" s="44">
        <f t="shared" si="2"/>
        <v>8.847671410090557</v>
      </c>
      <c r="P6" s="9"/>
    </row>
    <row r="7" spans="1:16" ht="15">
      <c r="A7" s="12"/>
      <c r="B7" s="42">
        <v>513</v>
      </c>
      <c r="C7" s="19" t="s">
        <v>20</v>
      </c>
      <c r="D7" s="43">
        <v>338912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338912</v>
      </c>
      <c r="O7" s="44">
        <f t="shared" si="2"/>
        <v>109.60931435963778</v>
      </c>
      <c r="P7" s="9"/>
    </row>
    <row r="8" spans="1:16" ht="15">
      <c r="A8" s="12"/>
      <c r="B8" s="42">
        <v>514</v>
      </c>
      <c r="C8" s="19" t="s">
        <v>21</v>
      </c>
      <c r="D8" s="43">
        <v>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9000</v>
      </c>
      <c r="O8" s="44">
        <f t="shared" si="2"/>
        <v>2.9107373868046573</v>
      </c>
      <c r="P8" s="9"/>
    </row>
    <row r="9" spans="1:16" ht="15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17843</v>
      </c>
      <c r="L9" s="43">
        <v>0</v>
      </c>
      <c r="M9" s="43">
        <v>0</v>
      </c>
      <c r="N9" s="43">
        <f t="shared" si="1"/>
        <v>17843</v>
      </c>
      <c r="O9" s="44">
        <f t="shared" si="2"/>
        <v>5.770698576972833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702559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702559</v>
      </c>
      <c r="O10" s="41">
        <f t="shared" si="2"/>
        <v>227.21830530401036</v>
      </c>
      <c r="P10" s="10"/>
    </row>
    <row r="11" spans="1:16" ht="15">
      <c r="A11" s="12"/>
      <c r="B11" s="42">
        <v>521</v>
      </c>
      <c r="C11" s="19" t="s">
        <v>24</v>
      </c>
      <c r="D11" s="43">
        <v>632809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632809</v>
      </c>
      <c r="O11" s="44">
        <f t="shared" si="2"/>
        <v>204.66009055627427</v>
      </c>
      <c r="P11" s="9"/>
    </row>
    <row r="12" spans="1:16" ht="15">
      <c r="A12" s="12"/>
      <c r="B12" s="42">
        <v>522</v>
      </c>
      <c r="C12" s="19" t="s">
        <v>25</v>
      </c>
      <c r="D12" s="43">
        <v>69750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69750</v>
      </c>
      <c r="O12" s="44">
        <f t="shared" si="2"/>
        <v>22.558214747736095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SUM(D14:D18)</f>
        <v>192851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4208360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4401211</v>
      </c>
      <c r="O13" s="41">
        <f t="shared" si="2"/>
        <v>1423.4188227684347</v>
      </c>
      <c r="P13" s="10"/>
    </row>
    <row r="14" spans="1:16" ht="15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3369829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3369829</v>
      </c>
      <c r="O14" s="44">
        <f t="shared" si="2"/>
        <v>1089.8541397153945</v>
      </c>
      <c r="P14" s="9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257515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257515</v>
      </c>
      <c r="O15" s="44">
        <f t="shared" si="2"/>
        <v>83.28428201811126</v>
      </c>
      <c r="P15" s="9"/>
    </row>
    <row r="16" spans="1:16" ht="15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144674</v>
      </c>
      <c r="O16" s="44">
        <f t="shared" si="2"/>
        <v>46.78978007761966</v>
      </c>
      <c r="P16" s="9"/>
    </row>
    <row r="17" spans="1:16" ht="15">
      <c r="A17" s="12"/>
      <c r="B17" s="42">
        <v>534</v>
      </c>
      <c r="C17" s="19" t="s">
        <v>29</v>
      </c>
      <c r="D17" s="43">
        <v>192851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192851</v>
      </c>
      <c r="O17" s="44">
        <f t="shared" si="2"/>
        <v>62.370957309184995</v>
      </c>
      <c r="P17" s="9"/>
    </row>
    <row r="18" spans="1:16" ht="15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436342</v>
      </c>
      <c r="O18" s="44">
        <f t="shared" si="2"/>
        <v>141.1196636481242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SUM(D20:D21)</f>
        <v>1160039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1160039</v>
      </c>
      <c r="O19" s="41">
        <f t="shared" si="2"/>
        <v>375.17432082794306</v>
      </c>
      <c r="P19" s="10"/>
    </row>
    <row r="20" spans="1:16" ht="15">
      <c r="A20" s="12"/>
      <c r="B20" s="42">
        <v>541</v>
      </c>
      <c r="C20" s="19" t="s">
        <v>32</v>
      </c>
      <c r="D20" s="43">
        <v>1105307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1105307</v>
      </c>
      <c r="O20" s="44">
        <f t="shared" si="2"/>
        <v>357.47315653298836</v>
      </c>
      <c r="P20" s="9"/>
    </row>
    <row r="21" spans="1:16" ht="15">
      <c r="A21" s="12"/>
      <c r="B21" s="42">
        <v>549</v>
      </c>
      <c r="C21" s="19" t="s">
        <v>33</v>
      </c>
      <c r="D21" s="43">
        <v>54732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54732</v>
      </c>
      <c r="O21" s="44">
        <f t="shared" si="2"/>
        <v>17.701164294954722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SUM(D23:D24)</f>
        <v>12270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12270</v>
      </c>
      <c r="O22" s="41">
        <f t="shared" si="2"/>
        <v>3.9683053040103493</v>
      </c>
      <c r="P22" s="10"/>
    </row>
    <row r="23" spans="1:16" ht="15">
      <c r="A23" s="12"/>
      <c r="B23" s="42">
        <v>562</v>
      </c>
      <c r="C23" s="19" t="s">
        <v>35</v>
      </c>
      <c r="D23" s="43">
        <v>9111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9111</v>
      </c>
      <c r="O23" s="44">
        <f t="shared" si="2"/>
        <v>2.9466364812419146</v>
      </c>
      <c r="P23" s="9"/>
    </row>
    <row r="24" spans="1:16" ht="15">
      <c r="A24" s="12"/>
      <c r="B24" s="42">
        <v>569</v>
      </c>
      <c r="C24" s="19" t="s">
        <v>47</v>
      </c>
      <c r="D24" s="43">
        <v>3159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3159</v>
      </c>
      <c r="O24" s="44">
        <f t="shared" si="2"/>
        <v>1.0216688227684347</v>
      </c>
      <c r="P24" s="9"/>
    </row>
    <row r="25" spans="1:16" ht="15.75">
      <c r="A25" s="26" t="s">
        <v>36</v>
      </c>
      <c r="B25" s="27"/>
      <c r="C25" s="28"/>
      <c r="D25" s="29">
        <f aca="true" t="shared" si="7" ref="D25:M25">SUM(D26:D27)</f>
        <v>218376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218376</v>
      </c>
      <c r="O25" s="41">
        <f t="shared" si="2"/>
        <v>70.6261319534282</v>
      </c>
      <c r="P25" s="9"/>
    </row>
    <row r="26" spans="1:16" ht="15">
      <c r="A26" s="12"/>
      <c r="B26" s="42">
        <v>572</v>
      </c>
      <c r="C26" s="19" t="s">
        <v>38</v>
      </c>
      <c r="D26" s="43">
        <v>201872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201872</v>
      </c>
      <c r="O26" s="44">
        <f t="shared" si="2"/>
        <v>65.28848641655887</v>
      </c>
      <c r="P26" s="9"/>
    </row>
    <row r="27" spans="1:16" ht="15">
      <c r="A27" s="12"/>
      <c r="B27" s="42">
        <v>574</v>
      </c>
      <c r="C27" s="19" t="s">
        <v>39</v>
      </c>
      <c r="D27" s="43">
        <v>16504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16504</v>
      </c>
      <c r="O27" s="44">
        <f t="shared" si="2"/>
        <v>5.33764553686934</v>
      </c>
      <c r="P27" s="9"/>
    </row>
    <row r="28" spans="1:16" ht="15.75">
      <c r="A28" s="26" t="s">
        <v>41</v>
      </c>
      <c r="B28" s="27"/>
      <c r="C28" s="28"/>
      <c r="D28" s="29">
        <f aca="true" t="shared" si="8" ref="D28:M28">SUM(D29:D29)</f>
        <v>54500</v>
      </c>
      <c r="E28" s="29">
        <f t="shared" si="8"/>
        <v>0</v>
      </c>
      <c r="F28" s="29">
        <f t="shared" si="8"/>
        <v>0</v>
      </c>
      <c r="G28" s="29">
        <f t="shared" si="8"/>
        <v>83650</v>
      </c>
      <c r="H28" s="29">
        <f t="shared" si="8"/>
        <v>0</v>
      </c>
      <c r="I28" s="29">
        <f t="shared" si="8"/>
        <v>1039965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1178115</v>
      </c>
      <c r="O28" s="41">
        <f t="shared" si="2"/>
        <v>381.02037516170765</v>
      </c>
      <c r="P28" s="9"/>
    </row>
    <row r="29" spans="1:16" ht="15.75" thickBot="1">
      <c r="A29" s="12"/>
      <c r="B29" s="42">
        <v>581</v>
      </c>
      <c r="C29" s="19" t="s">
        <v>40</v>
      </c>
      <c r="D29" s="43">
        <v>54500</v>
      </c>
      <c r="E29" s="43">
        <v>0</v>
      </c>
      <c r="F29" s="43">
        <v>0</v>
      </c>
      <c r="G29" s="43">
        <v>83650</v>
      </c>
      <c r="H29" s="43">
        <v>0</v>
      </c>
      <c r="I29" s="43">
        <v>1039965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1178115</v>
      </c>
      <c r="O29" s="44">
        <f t="shared" si="2"/>
        <v>381.02037516170765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2715864</v>
      </c>
      <c r="E30" s="14">
        <f aca="true" t="shared" si="9" ref="E30:M30">SUM(E5,E10,E13,E19,E22,E25,E28)</f>
        <v>0</v>
      </c>
      <c r="F30" s="14">
        <f t="shared" si="9"/>
        <v>0</v>
      </c>
      <c r="G30" s="14">
        <f t="shared" si="9"/>
        <v>83650</v>
      </c>
      <c r="H30" s="14">
        <f t="shared" si="9"/>
        <v>0</v>
      </c>
      <c r="I30" s="14">
        <f t="shared" si="9"/>
        <v>5248325</v>
      </c>
      <c r="J30" s="14">
        <f t="shared" si="9"/>
        <v>0</v>
      </c>
      <c r="K30" s="14">
        <f t="shared" si="9"/>
        <v>17843</v>
      </c>
      <c r="L30" s="14">
        <f t="shared" si="9"/>
        <v>0</v>
      </c>
      <c r="M30" s="14">
        <f t="shared" si="9"/>
        <v>0</v>
      </c>
      <c r="N30" s="14">
        <f t="shared" si="1"/>
        <v>8065682</v>
      </c>
      <c r="O30" s="35">
        <f t="shared" si="2"/>
        <v>2608.56468305304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3092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2022-06-29T20:20:21Z</cp:lastPrinted>
  <dcterms:created xsi:type="dcterms:W3CDTF">2000-08-31T21:26:31Z</dcterms:created>
  <dcterms:modified xsi:type="dcterms:W3CDTF">2022-06-29T20:40:37Z</dcterms:modified>
  <cp:category/>
  <cp:version/>
  <cp:contentType/>
  <cp:contentStatus/>
</cp:coreProperties>
</file>