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</sheets>
  <definedNames>
    <definedName name="_xlnm.Print_Area" localSheetId="13">'2007'!$A$1:$O$22</definedName>
    <definedName name="_xlnm.Print_Area" localSheetId="12">'2008'!$A$1:$O$22</definedName>
    <definedName name="_xlnm.Print_Area" localSheetId="11">'2009'!$A$1:$O$23</definedName>
    <definedName name="_xlnm.Print_Area" localSheetId="10">'2010'!$A$1:$O$24</definedName>
    <definedName name="_xlnm.Print_Area" localSheetId="9">'2011'!$A$1:$O$24</definedName>
    <definedName name="_xlnm.Print_Area" localSheetId="8">'2012'!$A$1:$O$22</definedName>
    <definedName name="_xlnm.Print_Area" localSheetId="7">'2013'!$A$1:$O$26</definedName>
    <definedName name="_xlnm.Print_Area" localSheetId="6">'2014'!$A$1:$O$27</definedName>
    <definedName name="_xlnm.Print_Area" localSheetId="5">'2015'!$A$1:$O$27</definedName>
    <definedName name="_xlnm.Print_Area" localSheetId="4">'2016'!$A$1:$O$25</definedName>
    <definedName name="_xlnm.Print_Area" localSheetId="3">'2017'!$A$1:$O$24</definedName>
    <definedName name="_xlnm.Print_Area" localSheetId="2">'2018'!$A$1:$O$25</definedName>
    <definedName name="_xlnm.Print_Area" localSheetId="1">'2019'!$A$1:$O$27</definedName>
    <definedName name="_xlnm.Print_Area" localSheetId="0">'2020'!$A$1:$O$26</definedName>
    <definedName name="_xlnm.Print_Titles" localSheetId="13">'2007'!$1:$4</definedName>
    <definedName name="_xlnm.Print_Titles" localSheetId="12">'2008'!$1:$4</definedName>
    <definedName name="_xlnm.Print_Titles" localSheetId="11">'2009'!$1:$4</definedName>
    <definedName name="_xlnm.Print_Titles" localSheetId="10">'2010'!$1:$4</definedName>
    <definedName name="_xlnm.Print_Titles" localSheetId="9">'2011'!$1:$4</definedName>
    <definedName name="_xlnm.Print_Titles" localSheetId="8">'2012'!$1:$4</definedName>
    <definedName name="_xlnm.Print_Titles" localSheetId="7">'2013'!$1:$4</definedName>
    <definedName name="_xlnm.Print_Titles" localSheetId="6">'2014'!$1:$4</definedName>
    <definedName name="_xlnm.Print_Titles" localSheetId="5">'2015'!$1:$4</definedName>
    <definedName name="_xlnm.Print_Titles" localSheetId="4">'2016'!$1:$4</definedName>
    <definedName name="_xlnm.Print_Titles" localSheetId="3">'2017'!$1:$4</definedName>
    <definedName name="_xlnm.Print_Titles" localSheetId="2">'2018'!$1:$4</definedName>
    <definedName name="_xlnm.Print_Titles" localSheetId="1">'2019'!$1:$4</definedName>
    <definedName name="_xlnm.Print_Titles" localSheetId="0">'2020'!$1:$4</definedName>
  </definedNames>
  <calcPr fullCalcOnLoad="1"/>
</workbook>
</file>

<file path=xl/sharedStrings.xml><?xml version="1.0" encoding="utf-8"?>
<sst xmlns="http://schemas.openxmlformats.org/spreadsheetml/2006/main" count="512" uniqueCount="75">
  <si>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</si>
  <si>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</si>
  <si>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</si>
  <si>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</si>
  <si>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</si>
  <si>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</si>
  <si>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</si>
  <si>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</si>
  <si>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</si>
  <si>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</si>
  <si>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</si>
  <si>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</si>
  <si>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</si>
  <si>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</si>
  <si>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</si>
  <si>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</si>
  <si>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</si>
  <si>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</si>
  <si>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</si>
  <si>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</si>
  <si>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</si>
  <si>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</si>
  <si>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</si>
  <si>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Public Safety</t>
  </si>
  <si>
    <t>Protective Inspections</t>
  </si>
  <si>
    <t>Physical Environment</t>
  </si>
  <si>
    <t>Garbage / Solid Waste Control Services</t>
  </si>
  <si>
    <t>Flood Control / Stormwater Management</t>
  </si>
  <si>
    <t>Transportation</t>
  </si>
  <si>
    <t>Road and Street Facilities</t>
  </si>
  <si>
    <t>Proprietary - Other Non-Operating Disbursements</t>
  </si>
  <si>
    <t>Other Uses and Non-Operating</t>
  </si>
  <si>
    <t>2009 Municipal Population:</t>
  </si>
  <si>
    <t>Cloud Lake Expenditures Reported by Account Code and Fund Type</t>
  </si>
  <si>
    <t>Local Fiscal Year Ended September 30, 2010</t>
  </si>
  <si>
    <t>Law Enforcement</t>
  </si>
  <si>
    <t>Culture / Recreation</t>
  </si>
  <si>
    <t>Special Events</t>
  </si>
  <si>
    <t>2010 Municipal Census Population:</t>
  </si>
  <si>
    <t>Local Fiscal Year Ended September 30, 2011</t>
  </si>
  <si>
    <t>Other General Government Services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</si>
  <si>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</si>
  <si>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</si>
  <si>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</si>
  <si>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Conservation and Resource Management</t>
  </si>
  <si>
    <t>2012 Municipal Population:</t>
  </si>
  <si>
    <t>Local Fiscal Year Ended September 30, 2013</t>
  </si>
  <si>
    <t>Parks and Recreation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</si>
  <si>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</si>
  <si>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</si>
  <si>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</si>
  <si>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</si>
  <si>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</si>
  <si>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</si>
  <si>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</si>
  <si>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</si>
  <si>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</si>
  <si>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</si>
  <si>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</si>
  <si>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</si>
  <si>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</si>
  <si>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</si>
  <si>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</si>
  <si>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Emergency and Disaster Relief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</si>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</sst>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tabSelected="1"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SUM(D6:D10)</f>
        <v>76040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5">
        <f>SUM(D5:M5)</f>
        <v>76040</v>
      </c>
      <c r="O5" s="30">
        <f>(N5/O$24)</f>
        <v>551.0144927536232</v>
      </c>
      <c r="P5" s="6"/>
    </row>
    <row r="6" spans="1:16" ht="15">
      <c r="A6" s="12"/>
      <c r="B6" s="42">
        <v>512</v>
      </c>
      <c r="C6" s="19" t="s">
        <v>19</v>
      </c>
      <c r="D6" s="43">
        <v>30082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30082</v>
      </c>
      <c r="O6" s="44">
        <f>(N6/O$24)</f>
        <v>217.9855072463768</v>
      </c>
      <c r="P6" s="9"/>
    </row>
    <row r="7" spans="1:16" ht="15">
      <c r="A7" s="12"/>
      <c r="B7" s="42">
        <v>513</v>
      </c>
      <c r="C7" s="19" t="s">
        <v>20</v>
      </c>
      <c r="D7" s="43">
        <v>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979</v>
      </c>
      <c r="O7" s="44">
        <f>(N7/O$24)</f>
        <v>7.094202898550725</v>
      </c>
      <c r="P7" s="9"/>
    </row>
    <row r="8" spans="1:16" ht="15">
      <c r="A8" s="12"/>
      <c r="B8" s="42">
        <v>514</v>
      </c>
      <c r="C8" s="19" t="s">
        <v>21</v>
      </c>
      <c r="D8" s="43">
        <v>13069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13069</v>
      </c>
      <c r="O8" s="44">
        <f>(N8/O$24)</f>
        <v>94.70289855072464</v>
      </c>
      <c r="P8" s="9"/>
    </row>
    <row r="9" spans="1:16" ht="15">
      <c r="A9" s="12"/>
      <c r="B9" s="42">
        <v>515</v>
      </c>
      <c r="C9" s="19" t="s">
        <v>22</v>
      </c>
      <c r="D9" s="43">
        <v>938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>SUM(D9:M9)</f>
        <v>938</v>
      </c>
      <c r="O9" s="44">
        <f>(N9/O$24)</f>
        <v>6.797101449275362</v>
      </c>
      <c r="P9" s="9"/>
    </row>
    <row r="10" spans="1:16" ht="15">
      <c r="A10" s="12"/>
      <c r="B10" s="42">
        <v>519</v>
      </c>
      <c r="C10" s="19" t="s">
        <v>52</v>
      </c>
      <c r="D10" s="43">
        <v>30972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>SUM(D10:M10)</f>
        <v>30972</v>
      </c>
      <c r="O10" s="44">
        <f>(N10/O$24)</f>
        <v>224.43478260869566</v>
      </c>
      <c r="P10" s="9"/>
    </row>
    <row r="11" spans="1:16" ht="15.75">
      <c r="A11" s="26" t="s">
        <v>23</v>
      </c>
      <c r="B11" s="27"/>
      <c r="C11" s="28"/>
      <c r="D11" s="29">
        <f>SUM(D12:D12)</f>
        <v>3326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40">
        <f>SUM(D11:M11)</f>
        <v>3326</v>
      </c>
      <c r="O11" s="41">
        <f>(N11/O$24)</f>
        <v>24.10144927536232</v>
      </c>
      <c r="P11" s="10"/>
    </row>
    <row r="12" spans="1:16" ht="15">
      <c r="A12" s="12"/>
      <c r="B12" s="42">
        <v>524</v>
      </c>
      <c r="C12" s="19" t="s">
        <v>24</v>
      </c>
      <c r="D12" s="43">
        <v>3326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3326</v>
      </c>
      <c r="O12" s="44">
        <f>(N12/O$24)</f>
        <v>24.10144927536232</v>
      </c>
      <c r="P12" s="9"/>
    </row>
    <row r="13" spans="1:16" ht="15.75">
      <c r="A13" s="26" t="s">
        <v>25</v>
      </c>
      <c r="B13" s="27"/>
      <c r="C13" s="28"/>
      <c r="D13" s="29">
        <f>SUM(D14:D16)</f>
        <v>25106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40">
        <f>SUM(D13:M13)</f>
        <v>25106</v>
      </c>
      <c r="O13" s="41">
        <f>(N13/O$24)</f>
        <v>181.92753623188406</v>
      </c>
      <c r="P13" s="10"/>
    </row>
    <row r="14" spans="1:16" ht="15">
      <c r="A14" s="12"/>
      <c r="B14" s="42">
        <v>534</v>
      </c>
      <c r="C14" s="19" t="s">
        <v>53</v>
      </c>
      <c r="D14" s="43">
        <v>9894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9894</v>
      </c>
      <c r="O14" s="44">
        <f>(N14/O$24)</f>
        <v>71.69565217391305</v>
      </c>
      <c r="P14" s="9"/>
    </row>
    <row r="15" spans="1:16" ht="15">
      <c r="A15" s="12"/>
      <c r="B15" s="42">
        <v>537</v>
      </c>
      <c r="C15" s="19" t="s">
        <v>55</v>
      </c>
      <c r="D15" s="43">
        <v>325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325</v>
      </c>
      <c r="O15" s="44">
        <f>(N15/O$24)</f>
        <v>2.3550724637681157</v>
      </c>
      <c r="P15" s="9"/>
    </row>
    <row r="16" spans="1:16" ht="15">
      <c r="A16" s="12"/>
      <c r="B16" s="42">
        <v>538</v>
      </c>
      <c r="C16" s="19" t="s">
        <v>56</v>
      </c>
      <c r="D16" s="43">
        <v>14887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14887</v>
      </c>
      <c r="O16" s="44">
        <f>(N16/O$24)</f>
        <v>107.8768115942029</v>
      </c>
      <c r="P16" s="9"/>
    </row>
    <row r="17" spans="1:16" ht="15.75">
      <c r="A17" s="26" t="s">
        <v>28</v>
      </c>
      <c r="B17" s="27"/>
      <c r="C17" s="28"/>
      <c r="D17" s="29">
        <f>SUM(D18:D18)</f>
        <v>2292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SUM(D17:M17)</f>
        <v>2292</v>
      </c>
      <c r="O17" s="41">
        <f>(N17/O$24)</f>
        <v>16.608695652173914</v>
      </c>
      <c r="P17" s="10"/>
    </row>
    <row r="18" spans="1:16" ht="15">
      <c r="A18" s="12"/>
      <c r="B18" s="42">
        <v>541</v>
      </c>
      <c r="C18" s="19" t="s">
        <v>57</v>
      </c>
      <c r="D18" s="43">
        <v>2292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>SUM(D18:M18)</f>
        <v>2292</v>
      </c>
      <c r="O18" s="44">
        <f>(N18/O$24)</f>
        <v>16.608695652173914</v>
      </c>
      <c r="P18" s="9"/>
    </row>
    <row r="19" spans="1:16" ht="15.75">
      <c r="A19" s="26" t="s">
        <v>36</v>
      </c>
      <c r="B19" s="27"/>
      <c r="C19" s="28"/>
      <c r="D19" s="29">
        <f>SUM(D20:D21)</f>
        <v>10153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SUM(D19:M19)</f>
        <v>10153</v>
      </c>
      <c r="O19" s="41">
        <f>(N19/O$24)</f>
        <v>73.57246376811594</v>
      </c>
      <c r="P19" s="9"/>
    </row>
    <row r="20" spans="1:16" ht="15">
      <c r="A20" s="12"/>
      <c r="B20" s="42">
        <v>572</v>
      </c>
      <c r="C20" s="19" t="s">
        <v>58</v>
      </c>
      <c r="D20" s="43">
        <v>8607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>SUM(D20:M20)</f>
        <v>8607</v>
      </c>
      <c r="O20" s="44">
        <f>(N20/O$24)</f>
        <v>62.369565217391305</v>
      </c>
      <c r="P20" s="9"/>
    </row>
    <row r="21" spans="1:16" ht="15.75" thickBot="1">
      <c r="A21" s="12"/>
      <c r="B21" s="42">
        <v>574</v>
      </c>
      <c r="C21" s="19" t="s">
        <v>37</v>
      </c>
      <c r="D21" s="43">
        <v>1546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SUM(D21:M21)</f>
        <v>1546</v>
      </c>
      <c r="O21" s="44">
        <f>(N21/O$24)</f>
        <v>11.202898550724637</v>
      </c>
      <c r="P21" s="9"/>
    </row>
    <row r="22" spans="1:119" ht="16.5" thickBot="1">
      <c r="A22" s="13" t="s">
        <v>10</v>
      </c>
      <c r="B22" s="21"/>
      <c r="C22" s="20"/>
      <c r="D22" s="14">
        <f>SUM(D5,D11,D13,D17,D19)</f>
        <v>116917</v>
      </c>
      <c r="E22" s="14">
        <f aca="true" t="shared" si="0" ref="E22:M22">SUM(E5,E11,E13,E17,E19)</f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14">
        <f>SUM(D22:M22)</f>
        <v>116917</v>
      </c>
      <c r="O22" s="35">
        <f>(N22/O$24)</f>
        <v>847.2246376811594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74</v>
      </c>
      <c r="M24" s="90"/>
      <c r="N24" s="90"/>
      <c r="O24" s="39">
        <v>138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67877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67877</v>
      </c>
      <c r="O5" s="30">
        <f aca="true" t="shared" si="2" ref="O5:O20">(N5/O$22)</f>
        <v>495.45255474452557</v>
      </c>
      <c r="P5" s="6"/>
    </row>
    <row r="6" spans="1:16" ht="15">
      <c r="A6" s="12"/>
      <c r="B6" s="42">
        <v>512</v>
      </c>
      <c r="C6" s="19" t="s">
        <v>19</v>
      </c>
      <c r="D6" s="43">
        <v>46050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46050</v>
      </c>
      <c r="O6" s="44">
        <f t="shared" si="2"/>
        <v>336.13138686131384</v>
      </c>
      <c r="P6" s="9"/>
    </row>
    <row r="7" spans="1:16" ht="15">
      <c r="A7" s="12"/>
      <c r="B7" s="42">
        <v>513</v>
      </c>
      <c r="C7" s="19" t="s">
        <v>20</v>
      </c>
      <c r="D7" s="43">
        <v>415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</v>
      </c>
      <c r="O7" s="44">
        <f t="shared" si="2"/>
        <v>3.0291970802919708</v>
      </c>
      <c r="P7" s="9"/>
    </row>
    <row r="8" spans="1:16" ht="15">
      <c r="A8" s="12"/>
      <c r="B8" s="42">
        <v>514</v>
      </c>
      <c r="C8" s="19" t="s">
        <v>21</v>
      </c>
      <c r="D8" s="43">
        <v>18749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18749</v>
      </c>
      <c r="O8" s="44">
        <f t="shared" si="2"/>
        <v>136.85401459854015</v>
      </c>
      <c r="P8" s="9"/>
    </row>
    <row r="9" spans="1:16" ht="15">
      <c r="A9" s="12"/>
      <c r="B9" s="42">
        <v>515</v>
      </c>
      <c r="C9" s="19" t="s">
        <v>22</v>
      </c>
      <c r="D9" s="43">
        <v>2500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2500</v>
      </c>
      <c r="O9" s="44">
        <f t="shared" si="2"/>
        <v>18.248175182481752</v>
      </c>
      <c r="P9" s="9"/>
    </row>
    <row r="10" spans="1:16" ht="15">
      <c r="A10" s="12"/>
      <c r="B10" s="42">
        <v>519</v>
      </c>
      <c r="C10" s="19" t="s">
        <v>40</v>
      </c>
      <c r="D10" s="43">
        <v>163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</v>
      </c>
      <c r="O10" s="44">
        <f t="shared" si="2"/>
        <v>1.1897810218978102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11896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11896</v>
      </c>
      <c r="O11" s="41">
        <f t="shared" si="2"/>
        <v>86.83211678832117</v>
      </c>
      <c r="P11" s="10"/>
    </row>
    <row r="12" spans="1:16" ht="15">
      <c r="A12" s="12"/>
      <c r="B12" s="42">
        <v>524</v>
      </c>
      <c r="C12" s="19" t="s">
        <v>24</v>
      </c>
      <c r="D12" s="43">
        <v>11896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11896</v>
      </c>
      <c r="O12" s="44">
        <f t="shared" si="2"/>
        <v>86.83211678832117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SUM(D14:D15)</f>
        <v>15148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15148</v>
      </c>
      <c r="O13" s="41">
        <f t="shared" si="2"/>
        <v>110.56934306569343</v>
      </c>
      <c r="P13" s="10"/>
    </row>
    <row r="14" spans="1:16" ht="15">
      <c r="A14" s="12"/>
      <c r="B14" s="42">
        <v>534</v>
      </c>
      <c r="C14" s="19" t="s">
        <v>26</v>
      </c>
      <c r="D14" s="43">
        <v>8007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8007</v>
      </c>
      <c r="O14" s="44">
        <f t="shared" si="2"/>
        <v>58.44525547445255</v>
      </c>
      <c r="P14" s="9"/>
    </row>
    <row r="15" spans="1:16" ht="15">
      <c r="A15" s="12"/>
      <c r="B15" s="42">
        <v>538</v>
      </c>
      <c r="C15" s="19" t="s">
        <v>27</v>
      </c>
      <c r="D15" s="43">
        <v>7141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7141</v>
      </c>
      <c r="O15" s="44">
        <f t="shared" si="2"/>
        <v>52.12408759124087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2305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2305</v>
      </c>
      <c r="O16" s="41">
        <f t="shared" si="2"/>
        <v>16.824817518248175</v>
      </c>
      <c r="P16" s="10"/>
    </row>
    <row r="17" spans="1:16" ht="15">
      <c r="A17" s="12"/>
      <c r="B17" s="42">
        <v>541</v>
      </c>
      <c r="C17" s="19" t="s">
        <v>29</v>
      </c>
      <c r="D17" s="43">
        <v>2305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2305</v>
      </c>
      <c r="O17" s="44">
        <f t="shared" si="2"/>
        <v>16.824817518248175</v>
      </c>
      <c r="P17" s="9"/>
    </row>
    <row r="18" spans="1:16" ht="15.75">
      <c r="A18" s="26" t="s">
        <v>36</v>
      </c>
      <c r="B18" s="27"/>
      <c r="C18" s="28"/>
      <c r="D18" s="29">
        <f aca="true" t="shared" si="6" ref="D18:M18">SUM(D19:D19)</f>
        <v>920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920</v>
      </c>
      <c r="O18" s="41">
        <f t="shared" si="2"/>
        <v>6.7153284671532845</v>
      </c>
      <c r="P18" s="9"/>
    </row>
    <row r="19" spans="1:16" ht="15.75" thickBot="1">
      <c r="A19" s="12"/>
      <c r="B19" s="42">
        <v>574</v>
      </c>
      <c r="C19" s="19" t="s">
        <v>37</v>
      </c>
      <c r="D19" s="43">
        <v>920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920</v>
      </c>
      <c r="O19" s="44">
        <f t="shared" si="2"/>
        <v>6.7153284671532845</v>
      </c>
      <c r="P19" s="9"/>
    </row>
    <row r="20" spans="1:119" ht="16.5" thickBot="1">
      <c r="A20" s="13" t="s">
        <v>10</v>
      </c>
      <c r="B20" s="21"/>
      <c r="C20" s="20"/>
      <c r="D20" s="14">
        <f>SUM(D5,D11,D13,D16,D18)</f>
        <v>98146</v>
      </c>
      <c r="E20" s="14">
        <f aca="true" t="shared" si="7" ref="E20:M20">SUM(E5,E11,E13,E16,E18)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98146</v>
      </c>
      <c r="O20" s="35">
        <f t="shared" si="2"/>
        <v>716.3941605839416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137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63547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63547</v>
      </c>
      <c r="O5" s="30">
        <f aca="true" t="shared" si="2" ref="O5:O20">(N5/O$22)</f>
        <v>470.7185185185185</v>
      </c>
      <c r="P5" s="6"/>
    </row>
    <row r="6" spans="1:16" ht="15">
      <c r="A6" s="12"/>
      <c r="B6" s="42">
        <v>512</v>
      </c>
      <c r="C6" s="19" t="s">
        <v>19</v>
      </c>
      <c r="D6" s="43">
        <v>37275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37275</v>
      </c>
      <c r="O6" s="44">
        <f t="shared" si="2"/>
        <v>276.1111111111111</v>
      </c>
      <c r="P6" s="9"/>
    </row>
    <row r="7" spans="1:16" ht="15">
      <c r="A7" s="12"/>
      <c r="B7" s="42">
        <v>513</v>
      </c>
      <c r="C7" s="19" t="s">
        <v>20</v>
      </c>
      <c r="D7" s="43">
        <v>8025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</v>
      </c>
      <c r="O7" s="44">
        <f t="shared" si="2"/>
        <v>59.44444444444444</v>
      </c>
      <c r="P7" s="9"/>
    </row>
    <row r="8" spans="1:16" ht="15">
      <c r="A8" s="12"/>
      <c r="B8" s="42">
        <v>514</v>
      </c>
      <c r="C8" s="19" t="s">
        <v>21</v>
      </c>
      <c r="D8" s="43">
        <v>15925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15925</v>
      </c>
      <c r="O8" s="44">
        <f t="shared" si="2"/>
        <v>117.96296296296296</v>
      </c>
      <c r="P8" s="9"/>
    </row>
    <row r="9" spans="1:16" ht="15">
      <c r="A9" s="12"/>
      <c r="B9" s="42">
        <v>515</v>
      </c>
      <c r="C9" s="19" t="s">
        <v>22</v>
      </c>
      <c r="D9" s="43">
        <v>2322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2322</v>
      </c>
      <c r="O9" s="44">
        <f t="shared" si="2"/>
        <v>17.2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5948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5948</v>
      </c>
      <c r="O10" s="41">
        <f t="shared" si="2"/>
        <v>44.05925925925926</v>
      </c>
      <c r="P10" s="10"/>
    </row>
    <row r="11" spans="1:16" ht="15">
      <c r="A11" s="12"/>
      <c r="B11" s="42">
        <v>521</v>
      </c>
      <c r="C11" s="19" t="s">
        <v>35</v>
      </c>
      <c r="D11" s="43">
        <v>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</v>
      </c>
      <c r="O11" s="44">
        <f t="shared" si="2"/>
        <v>0.9333333333333333</v>
      </c>
      <c r="P11" s="9"/>
    </row>
    <row r="12" spans="1:16" ht="15">
      <c r="A12" s="12"/>
      <c r="B12" s="42">
        <v>524</v>
      </c>
      <c r="C12" s="19" t="s">
        <v>24</v>
      </c>
      <c r="D12" s="43">
        <v>5822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5822</v>
      </c>
      <c r="O12" s="44">
        <f t="shared" si="2"/>
        <v>43.12592592592593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SUM(D14:D15)</f>
        <v>18505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18505</v>
      </c>
      <c r="O13" s="41">
        <f t="shared" si="2"/>
        <v>137.07407407407408</v>
      </c>
      <c r="P13" s="10"/>
    </row>
    <row r="14" spans="1:16" ht="15">
      <c r="A14" s="12"/>
      <c r="B14" s="42">
        <v>534</v>
      </c>
      <c r="C14" s="19" t="s">
        <v>26</v>
      </c>
      <c r="D14" s="43">
        <v>8445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8445</v>
      </c>
      <c r="O14" s="44">
        <f t="shared" si="2"/>
        <v>62.55555555555556</v>
      </c>
      <c r="P14" s="9"/>
    </row>
    <row r="15" spans="1:16" ht="15">
      <c r="A15" s="12"/>
      <c r="B15" s="42">
        <v>538</v>
      </c>
      <c r="C15" s="19" t="s">
        <v>27</v>
      </c>
      <c r="D15" s="43">
        <v>10060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10060</v>
      </c>
      <c r="O15" s="44">
        <f t="shared" si="2"/>
        <v>74.51851851851852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2600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2600</v>
      </c>
      <c r="O16" s="41">
        <f t="shared" si="2"/>
        <v>19.25925925925926</v>
      </c>
      <c r="P16" s="10"/>
    </row>
    <row r="17" spans="1:16" ht="15">
      <c r="A17" s="12"/>
      <c r="B17" s="42">
        <v>541</v>
      </c>
      <c r="C17" s="19" t="s">
        <v>29</v>
      </c>
      <c r="D17" s="43">
        <v>2600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2600</v>
      </c>
      <c r="O17" s="44">
        <f t="shared" si="2"/>
        <v>19.25925925925926</v>
      </c>
      <c r="P17" s="9"/>
    </row>
    <row r="18" spans="1:16" ht="15.75">
      <c r="A18" s="26" t="s">
        <v>36</v>
      </c>
      <c r="B18" s="27"/>
      <c r="C18" s="28"/>
      <c r="D18" s="29">
        <f aca="true" t="shared" si="6" ref="D18:M18">SUM(D19:D19)</f>
        <v>266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266</v>
      </c>
      <c r="O18" s="41">
        <f t="shared" si="2"/>
        <v>1.9703703703703703</v>
      </c>
      <c r="P18" s="9"/>
    </row>
    <row r="19" spans="1:16" ht="15.75" thickBot="1">
      <c r="A19" s="12"/>
      <c r="B19" s="42">
        <v>574</v>
      </c>
      <c r="C19" s="19" t="s">
        <v>37</v>
      </c>
      <c r="D19" s="43">
        <v>266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266</v>
      </c>
      <c r="O19" s="44">
        <f t="shared" si="2"/>
        <v>1.9703703703703703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90866</v>
      </c>
      <c r="E20" s="14">
        <f aca="true" t="shared" si="7" ref="E20:M20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90866</v>
      </c>
      <c r="O20" s="35">
        <f t="shared" si="2"/>
        <v>673.0814814814814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38</v>
      </c>
      <c r="M22" s="90"/>
      <c r="N22" s="90"/>
      <c r="O22" s="39">
        <v>135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69368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69368</v>
      </c>
      <c r="O5" s="30">
        <f aca="true" t="shared" si="2" ref="O5:O19">(N5/O$21)</f>
        <v>403.30232558139534</v>
      </c>
      <c r="P5" s="6"/>
    </row>
    <row r="6" spans="1:16" ht="15">
      <c r="A6" s="12"/>
      <c r="B6" s="42">
        <v>512</v>
      </c>
      <c r="C6" s="19" t="s">
        <v>19</v>
      </c>
      <c r="D6" s="43">
        <v>38504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38504</v>
      </c>
      <c r="O6" s="44">
        <f t="shared" si="2"/>
        <v>223.86046511627907</v>
      </c>
      <c r="P6" s="9"/>
    </row>
    <row r="7" spans="1:16" ht="15">
      <c r="A7" s="12"/>
      <c r="B7" s="42">
        <v>513</v>
      </c>
      <c r="C7" s="19" t="s">
        <v>20</v>
      </c>
      <c r="D7" s="43">
        <v>9243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9243</v>
      </c>
      <c r="O7" s="44">
        <f t="shared" si="2"/>
        <v>53.73837209302326</v>
      </c>
      <c r="P7" s="9"/>
    </row>
    <row r="8" spans="1:16" ht="15">
      <c r="A8" s="12"/>
      <c r="B8" s="42">
        <v>514</v>
      </c>
      <c r="C8" s="19" t="s">
        <v>21</v>
      </c>
      <c r="D8" s="43">
        <v>16656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16656</v>
      </c>
      <c r="O8" s="44">
        <f t="shared" si="2"/>
        <v>96.83720930232558</v>
      </c>
      <c r="P8" s="9"/>
    </row>
    <row r="9" spans="1:16" ht="15">
      <c r="A9" s="12"/>
      <c r="B9" s="42">
        <v>515</v>
      </c>
      <c r="C9" s="19" t="s">
        <v>22</v>
      </c>
      <c r="D9" s="43">
        <v>4965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4965</v>
      </c>
      <c r="O9" s="44">
        <f t="shared" si="2"/>
        <v>28.86627906976744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7002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7002</v>
      </c>
      <c r="O10" s="41">
        <f t="shared" si="2"/>
        <v>40.7093023255814</v>
      </c>
      <c r="P10" s="10"/>
    </row>
    <row r="11" spans="1:16" ht="15">
      <c r="A11" s="12"/>
      <c r="B11" s="42">
        <v>524</v>
      </c>
      <c r="C11" s="19" t="s">
        <v>24</v>
      </c>
      <c r="D11" s="43">
        <v>7002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7002</v>
      </c>
      <c r="O11" s="44">
        <f t="shared" si="2"/>
        <v>40.7093023255814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14890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14890</v>
      </c>
      <c r="O12" s="41">
        <f t="shared" si="2"/>
        <v>86.56976744186046</v>
      </c>
      <c r="P12" s="10"/>
    </row>
    <row r="13" spans="1:16" ht="15">
      <c r="A13" s="12"/>
      <c r="B13" s="42">
        <v>534</v>
      </c>
      <c r="C13" s="19" t="s">
        <v>26</v>
      </c>
      <c r="D13" s="43">
        <v>8930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8930</v>
      </c>
      <c r="O13" s="44">
        <f t="shared" si="2"/>
        <v>51.91860465116279</v>
      </c>
      <c r="P13" s="9"/>
    </row>
    <row r="14" spans="1:16" ht="15">
      <c r="A14" s="12"/>
      <c r="B14" s="42">
        <v>538</v>
      </c>
      <c r="C14" s="19" t="s">
        <v>27</v>
      </c>
      <c r="D14" s="43">
        <v>5960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5960</v>
      </c>
      <c r="O14" s="44">
        <f t="shared" si="2"/>
        <v>34.651162790697676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33874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33874</v>
      </c>
      <c r="O15" s="41">
        <f t="shared" si="2"/>
        <v>196.9418604651163</v>
      </c>
      <c r="P15" s="10"/>
    </row>
    <row r="16" spans="1:16" ht="15">
      <c r="A16" s="12"/>
      <c r="B16" s="42">
        <v>541</v>
      </c>
      <c r="C16" s="19" t="s">
        <v>29</v>
      </c>
      <c r="D16" s="43">
        <v>33874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33874</v>
      </c>
      <c r="O16" s="44">
        <f t="shared" si="2"/>
        <v>196.9418604651163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12531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12531</v>
      </c>
      <c r="O17" s="41">
        <f t="shared" si="2"/>
        <v>72.8546511627907</v>
      </c>
      <c r="P17" s="9"/>
    </row>
    <row r="18" spans="1:16" ht="15.75" thickBot="1">
      <c r="A18" s="12"/>
      <c r="B18" s="42">
        <v>590</v>
      </c>
      <c r="C18" s="19" t="s">
        <v>30</v>
      </c>
      <c r="D18" s="43">
        <v>12531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12531</v>
      </c>
      <c r="O18" s="44">
        <f t="shared" si="2"/>
        <v>72.8546511627907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137665</v>
      </c>
      <c r="E19" s="14">
        <f aca="true" t="shared" si="7" ref="E19:M19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137665</v>
      </c>
      <c r="O19" s="35">
        <f t="shared" si="2"/>
        <v>800.3779069767442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172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A1:O1"/>
    <mergeCell ref="D3:H3"/>
    <mergeCell ref="I3:J3"/>
    <mergeCell ref="K3:L3"/>
    <mergeCell ref="O3:O4"/>
    <mergeCell ref="A2:O2"/>
    <mergeCell ref="A3:C4"/>
    <mergeCell ref="A22:O22"/>
    <mergeCell ref="L21:N21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69205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69205</v>
      </c>
      <c r="O5" s="30">
        <f aca="true" t="shared" si="2" ref="O5:O18">(N5/O$20)</f>
        <v>421.9817073170732</v>
      </c>
      <c r="P5" s="6"/>
    </row>
    <row r="6" spans="1:16" ht="15">
      <c r="A6" s="12"/>
      <c r="B6" s="42">
        <v>512</v>
      </c>
      <c r="C6" s="19" t="s">
        <v>19</v>
      </c>
      <c r="D6" s="43">
        <v>39313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39313</v>
      </c>
      <c r="O6" s="44">
        <f t="shared" si="2"/>
        <v>239.71341463414635</v>
      </c>
      <c r="P6" s="9"/>
    </row>
    <row r="7" spans="1:16" ht="15">
      <c r="A7" s="12"/>
      <c r="B7" s="42">
        <v>513</v>
      </c>
      <c r="C7" s="19" t="s">
        <v>20</v>
      </c>
      <c r="D7" s="43">
        <v>4187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4187</v>
      </c>
      <c r="O7" s="44">
        <f t="shared" si="2"/>
        <v>25.53048780487805</v>
      </c>
      <c r="P7" s="9"/>
    </row>
    <row r="8" spans="1:16" ht="15">
      <c r="A8" s="12"/>
      <c r="B8" s="42">
        <v>514</v>
      </c>
      <c r="C8" s="19" t="s">
        <v>21</v>
      </c>
      <c r="D8" s="43">
        <v>14391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14391</v>
      </c>
      <c r="O8" s="44">
        <f t="shared" si="2"/>
        <v>87.75</v>
      </c>
      <c r="P8" s="9"/>
    </row>
    <row r="9" spans="1:16" ht="15">
      <c r="A9" s="12"/>
      <c r="B9" s="42">
        <v>515</v>
      </c>
      <c r="C9" s="19" t="s">
        <v>22</v>
      </c>
      <c r="D9" s="43">
        <v>11314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11314</v>
      </c>
      <c r="O9" s="44">
        <f t="shared" si="2"/>
        <v>68.98780487804878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1925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1925</v>
      </c>
      <c r="O10" s="41">
        <f t="shared" si="2"/>
        <v>11.737804878048781</v>
      </c>
      <c r="P10" s="10"/>
    </row>
    <row r="11" spans="1:16" ht="15">
      <c r="A11" s="12"/>
      <c r="B11" s="42">
        <v>524</v>
      </c>
      <c r="C11" s="19" t="s">
        <v>24</v>
      </c>
      <c r="D11" s="43">
        <v>1925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1925</v>
      </c>
      <c r="O11" s="44">
        <f t="shared" si="2"/>
        <v>11.737804878048781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11905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11905</v>
      </c>
      <c r="O12" s="41">
        <f t="shared" si="2"/>
        <v>72.59146341463415</v>
      </c>
      <c r="P12" s="10"/>
    </row>
    <row r="13" spans="1:16" ht="15">
      <c r="A13" s="12"/>
      <c r="B13" s="42">
        <v>534</v>
      </c>
      <c r="C13" s="19" t="s">
        <v>26</v>
      </c>
      <c r="D13" s="43">
        <v>7836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7836</v>
      </c>
      <c r="O13" s="44">
        <f t="shared" si="2"/>
        <v>47.78048780487805</v>
      </c>
      <c r="P13" s="9"/>
    </row>
    <row r="14" spans="1:16" ht="15">
      <c r="A14" s="12"/>
      <c r="B14" s="42">
        <v>537</v>
      </c>
      <c r="C14" s="19" t="s">
        <v>44</v>
      </c>
      <c r="D14" s="43">
        <v>170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</v>
      </c>
      <c r="O14" s="44">
        <f t="shared" si="2"/>
        <v>1.0365853658536586</v>
      </c>
      <c r="P14" s="9"/>
    </row>
    <row r="15" spans="1:16" ht="15">
      <c r="A15" s="12"/>
      <c r="B15" s="42">
        <v>538</v>
      </c>
      <c r="C15" s="19" t="s">
        <v>27</v>
      </c>
      <c r="D15" s="43">
        <v>3899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3899</v>
      </c>
      <c r="O15" s="44">
        <f t="shared" si="2"/>
        <v>23.774390243902438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5720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5720</v>
      </c>
      <c r="O16" s="41">
        <f t="shared" si="2"/>
        <v>34.8780487804878</v>
      </c>
      <c r="P16" s="10"/>
    </row>
    <row r="17" spans="1:16" ht="15.75" thickBot="1">
      <c r="A17" s="12"/>
      <c r="B17" s="42">
        <v>541</v>
      </c>
      <c r="C17" s="19" t="s">
        <v>29</v>
      </c>
      <c r="D17" s="43">
        <v>5720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5720</v>
      </c>
      <c r="O17" s="44">
        <f t="shared" si="2"/>
        <v>34.8780487804878</v>
      </c>
      <c r="P17" s="9"/>
    </row>
    <row r="18" spans="1:119" ht="16.5" thickBot="1">
      <c r="A18" s="13" t="s">
        <v>10</v>
      </c>
      <c r="B18" s="21"/>
      <c r="C18" s="20"/>
      <c r="D18" s="14">
        <f>SUM(D5,D10,D12,D16)</f>
        <v>88755</v>
      </c>
      <c r="E18" s="14">
        <f aca="true" t="shared" si="6" ref="E18:M18">SUM(E5,E10,E12,E16)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88755</v>
      </c>
      <c r="O18" s="35">
        <f t="shared" si="2"/>
        <v>541.189024390244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50</v>
      </c>
      <c r="M20" s="90"/>
      <c r="N20" s="90"/>
      <c r="O20" s="39">
        <v>164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81706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81706</v>
      </c>
      <c r="O5" s="30">
        <f aca="true" t="shared" si="2" ref="O5:O18">(N5/O$20)</f>
        <v>489.25748502994014</v>
      </c>
      <c r="P5" s="6"/>
    </row>
    <row r="6" spans="1:16" ht="15">
      <c r="A6" s="12"/>
      <c r="B6" s="42">
        <v>512</v>
      </c>
      <c r="C6" s="19" t="s">
        <v>19</v>
      </c>
      <c r="D6" s="43">
        <v>51740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51740</v>
      </c>
      <c r="O6" s="44">
        <f t="shared" si="2"/>
        <v>309.8203592814371</v>
      </c>
      <c r="P6" s="9"/>
    </row>
    <row r="7" spans="1:16" ht="15">
      <c r="A7" s="12"/>
      <c r="B7" s="42">
        <v>514</v>
      </c>
      <c r="C7" s="19" t="s">
        <v>21</v>
      </c>
      <c r="D7" s="43">
        <v>8235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8235</v>
      </c>
      <c r="O7" s="44">
        <f t="shared" si="2"/>
        <v>49.31137724550898</v>
      </c>
      <c r="P7" s="9"/>
    </row>
    <row r="8" spans="1:16" ht="15">
      <c r="A8" s="12"/>
      <c r="B8" s="42">
        <v>515</v>
      </c>
      <c r="C8" s="19" t="s">
        <v>22</v>
      </c>
      <c r="D8" s="43">
        <v>21731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21731</v>
      </c>
      <c r="O8" s="44">
        <f t="shared" si="2"/>
        <v>130.125748502994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5590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5590</v>
      </c>
      <c r="O9" s="41">
        <f t="shared" si="2"/>
        <v>33.47305389221557</v>
      </c>
      <c r="P9" s="10"/>
    </row>
    <row r="10" spans="1:16" ht="15">
      <c r="A10" s="12"/>
      <c r="B10" s="42">
        <v>524</v>
      </c>
      <c r="C10" s="19" t="s">
        <v>24</v>
      </c>
      <c r="D10" s="43">
        <v>4029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4029</v>
      </c>
      <c r="O10" s="44">
        <f t="shared" si="2"/>
        <v>24.12574850299401</v>
      </c>
      <c r="P10" s="9"/>
    </row>
    <row r="11" spans="1:16" ht="15">
      <c r="A11" s="12"/>
      <c r="B11" s="42">
        <v>525</v>
      </c>
      <c r="C11" s="19" t="s">
        <v>63</v>
      </c>
      <c r="D11" s="43">
        <v>1561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1561</v>
      </c>
      <c r="O11" s="44">
        <f t="shared" si="2"/>
        <v>9.347305389221557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37462</v>
      </c>
      <c r="E12" s="29">
        <f t="shared" si="4"/>
        <v>0</v>
      </c>
      <c r="F12" s="29">
        <f t="shared" si="4"/>
        <v>0</v>
      </c>
      <c r="G12" s="29">
        <f t="shared" si="4"/>
        <v>2226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39688</v>
      </c>
      <c r="O12" s="41">
        <f t="shared" si="2"/>
        <v>237.65269461077844</v>
      </c>
      <c r="P12" s="10"/>
    </row>
    <row r="13" spans="1:16" ht="15">
      <c r="A13" s="12"/>
      <c r="B13" s="42">
        <v>534</v>
      </c>
      <c r="C13" s="19" t="s">
        <v>26</v>
      </c>
      <c r="D13" s="43">
        <v>5140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5140</v>
      </c>
      <c r="O13" s="44">
        <f t="shared" si="2"/>
        <v>30.778443113772454</v>
      </c>
      <c r="P13" s="9"/>
    </row>
    <row r="14" spans="1:16" ht="15">
      <c r="A14" s="12"/>
      <c r="B14" s="42">
        <v>537</v>
      </c>
      <c r="C14" s="19" t="s">
        <v>44</v>
      </c>
      <c r="D14" s="43">
        <v>2040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2040</v>
      </c>
      <c r="O14" s="44">
        <f t="shared" si="2"/>
        <v>12.215568862275449</v>
      </c>
      <c r="P14" s="9"/>
    </row>
    <row r="15" spans="1:16" ht="15">
      <c r="A15" s="12"/>
      <c r="B15" s="42">
        <v>538</v>
      </c>
      <c r="C15" s="19" t="s">
        <v>27</v>
      </c>
      <c r="D15" s="43">
        <v>30282</v>
      </c>
      <c r="E15" s="43">
        <v>0</v>
      </c>
      <c r="F15" s="43">
        <v>0</v>
      </c>
      <c r="G15" s="43">
        <v>2226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32508</v>
      </c>
      <c r="O15" s="44">
        <f t="shared" si="2"/>
        <v>194.65868263473052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2204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2204</v>
      </c>
      <c r="O16" s="41">
        <f t="shared" si="2"/>
        <v>13.197604790419161</v>
      </c>
      <c r="P16" s="10"/>
    </row>
    <row r="17" spans="1:16" ht="15.75" thickBot="1">
      <c r="A17" s="12"/>
      <c r="B17" s="42">
        <v>541</v>
      </c>
      <c r="C17" s="19" t="s">
        <v>29</v>
      </c>
      <c r="D17" s="43">
        <v>2204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2204</v>
      </c>
      <c r="O17" s="44">
        <f t="shared" si="2"/>
        <v>13.197604790419161</v>
      </c>
      <c r="P17" s="9"/>
    </row>
    <row r="18" spans="1:119" ht="16.5" thickBot="1">
      <c r="A18" s="13" t="s">
        <v>10</v>
      </c>
      <c r="B18" s="21"/>
      <c r="C18" s="20"/>
      <c r="D18" s="14">
        <f>SUM(D5,D9,D12,D16)</f>
        <v>126962</v>
      </c>
      <c r="E18" s="14">
        <f aca="true" t="shared" si="6" ref="E18:M18">SUM(E5,E9,E12,E16)</f>
        <v>0</v>
      </c>
      <c r="F18" s="14">
        <f t="shared" si="6"/>
        <v>0</v>
      </c>
      <c r="G18" s="14">
        <f t="shared" si="6"/>
        <v>2226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129188</v>
      </c>
      <c r="O18" s="35">
        <f t="shared" si="2"/>
        <v>773.5808383233533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167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84587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84587</v>
      </c>
      <c r="O5" s="30">
        <f aca="true" t="shared" si="2" ref="O5:O23">(N5/O$25)</f>
        <v>608.5395683453237</v>
      </c>
      <c r="P5" s="6"/>
    </row>
    <row r="6" spans="1:16" ht="15">
      <c r="A6" s="12"/>
      <c r="B6" s="42">
        <v>512</v>
      </c>
      <c r="C6" s="19" t="s">
        <v>19</v>
      </c>
      <c r="D6" s="43">
        <v>28476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28476</v>
      </c>
      <c r="O6" s="44">
        <f t="shared" si="2"/>
        <v>204.86330935251797</v>
      </c>
      <c r="P6" s="9"/>
    </row>
    <row r="7" spans="1:16" ht="15">
      <c r="A7" s="12"/>
      <c r="B7" s="42">
        <v>513</v>
      </c>
      <c r="C7" s="19" t="s">
        <v>20</v>
      </c>
      <c r="D7" s="43">
        <v>12332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12332</v>
      </c>
      <c r="O7" s="44">
        <f t="shared" si="2"/>
        <v>88.71942446043165</v>
      </c>
      <c r="P7" s="9"/>
    </row>
    <row r="8" spans="1:16" ht="15">
      <c r="A8" s="12"/>
      <c r="B8" s="42">
        <v>514</v>
      </c>
      <c r="C8" s="19" t="s">
        <v>21</v>
      </c>
      <c r="D8" s="43">
        <v>14713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14713</v>
      </c>
      <c r="O8" s="44">
        <f t="shared" si="2"/>
        <v>105.84892086330935</v>
      </c>
      <c r="P8" s="9"/>
    </row>
    <row r="9" spans="1:16" ht="15">
      <c r="A9" s="12"/>
      <c r="B9" s="42">
        <v>515</v>
      </c>
      <c r="C9" s="19" t="s">
        <v>22</v>
      </c>
      <c r="D9" s="43">
        <v>5096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5096</v>
      </c>
      <c r="O9" s="44">
        <f t="shared" si="2"/>
        <v>36.66187050359712</v>
      </c>
      <c r="P9" s="9"/>
    </row>
    <row r="10" spans="1:16" ht="15">
      <c r="A10" s="12"/>
      <c r="B10" s="42">
        <v>519</v>
      </c>
      <c r="C10" s="19" t="s">
        <v>52</v>
      </c>
      <c r="D10" s="43">
        <v>23970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23970</v>
      </c>
      <c r="O10" s="44">
        <f t="shared" si="2"/>
        <v>172.44604316546761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5824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5824</v>
      </c>
      <c r="O11" s="41">
        <f t="shared" si="2"/>
        <v>41.89928057553957</v>
      </c>
      <c r="P11" s="10"/>
    </row>
    <row r="12" spans="1:16" ht="15">
      <c r="A12" s="12"/>
      <c r="B12" s="42">
        <v>524</v>
      </c>
      <c r="C12" s="19" t="s">
        <v>24</v>
      </c>
      <c r="D12" s="43">
        <v>5824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5824</v>
      </c>
      <c r="O12" s="44">
        <f t="shared" si="2"/>
        <v>41.89928057553957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SUM(D14:D17)</f>
        <v>28051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28051</v>
      </c>
      <c r="O13" s="41">
        <f t="shared" si="2"/>
        <v>201.80575539568346</v>
      </c>
      <c r="P13" s="10"/>
    </row>
    <row r="14" spans="1:16" ht="15">
      <c r="A14" s="12"/>
      <c r="B14" s="42">
        <v>534</v>
      </c>
      <c r="C14" s="19" t="s">
        <v>53</v>
      </c>
      <c r="D14" s="43">
        <v>10561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10561</v>
      </c>
      <c r="O14" s="44">
        <f t="shared" si="2"/>
        <v>75.97841726618705</v>
      </c>
      <c r="P14" s="9"/>
    </row>
    <row r="15" spans="1:16" ht="15">
      <c r="A15" s="12"/>
      <c r="B15" s="42">
        <v>536</v>
      </c>
      <c r="C15" s="19" t="s">
        <v>54</v>
      </c>
      <c r="D15" s="43">
        <v>394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394</v>
      </c>
      <c r="O15" s="44">
        <f t="shared" si="2"/>
        <v>2.8345323741007196</v>
      </c>
      <c r="P15" s="9"/>
    </row>
    <row r="16" spans="1:16" ht="15">
      <c r="A16" s="12"/>
      <c r="B16" s="42">
        <v>537</v>
      </c>
      <c r="C16" s="19" t="s">
        <v>55</v>
      </c>
      <c r="D16" s="43">
        <v>8021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8021</v>
      </c>
      <c r="O16" s="44">
        <f t="shared" si="2"/>
        <v>57.70503597122302</v>
      </c>
      <c r="P16" s="9"/>
    </row>
    <row r="17" spans="1:16" ht="15">
      <c r="A17" s="12"/>
      <c r="B17" s="42">
        <v>538</v>
      </c>
      <c r="C17" s="19" t="s">
        <v>56</v>
      </c>
      <c r="D17" s="43">
        <v>9075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9075</v>
      </c>
      <c r="O17" s="44">
        <f t="shared" si="2"/>
        <v>65.28776978417267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SUM(D19:D19)</f>
        <v>2450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2450</v>
      </c>
      <c r="O18" s="41">
        <f t="shared" si="2"/>
        <v>17.62589928057554</v>
      </c>
      <c r="P18" s="10"/>
    </row>
    <row r="19" spans="1:16" ht="15">
      <c r="A19" s="12"/>
      <c r="B19" s="42">
        <v>541</v>
      </c>
      <c r="C19" s="19" t="s">
        <v>57</v>
      </c>
      <c r="D19" s="43">
        <v>2450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2450</v>
      </c>
      <c r="O19" s="44">
        <f t="shared" si="2"/>
        <v>17.62589928057554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SUM(D21:D22)</f>
        <v>5328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5328</v>
      </c>
      <c r="O20" s="41">
        <f t="shared" si="2"/>
        <v>38.330935251798564</v>
      </c>
      <c r="P20" s="9"/>
    </row>
    <row r="21" spans="1:16" ht="15">
      <c r="A21" s="12"/>
      <c r="B21" s="42">
        <v>572</v>
      </c>
      <c r="C21" s="19" t="s">
        <v>58</v>
      </c>
      <c r="D21" s="43">
        <v>3559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3559</v>
      </c>
      <c r="O21" s="44">
        <f t="shared" si="2"/>
        <v>25.60431654676259</v>
      </c>
      <c r="P21" s="9"/>
    </row>
    <row r="22" spans="1:16" ht="15.75" thickBot="1">
      <c r="A22" s="12"/>
      <c r="B22" s="42">
        <v>574</v>
      </c>
      <c r="C22" s="19" t="s">
        <v>37</v>
      </c>
      <c r="D22" s="43">
        <v>1769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1769</v>
      </c>
      <c r="O22" s="44">
        <f t="shared" si="2"/>
        <v>12.726618705035971</v>
      </c>
      <c r="P22" s="9"/>
    </row>
    <row r="23" spans="1:119" ht="16.5" thickBot="1">
      <c r="A23" s="13" t="s">
        <v>10</v>
      </c>
      <c r="B23" s="21"/>
      <c r="C23" s="20"/>
      <c r="D23" s="14">
        <f>SUM(D5,D11,D13,D18,D20)</f>
        <v>126240</v>
      </c>
      <c r="E23" s="14">
        <f aca="true" t="shared" si="7" ref="E23:M23">SUM(E5,E11,E13,E18,E20)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126240</v>
      </c>
      <c r="O23" s="35">
        <f t="shared" si="2"/>
        <v>908.2014388489208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72</v>
      </c>
      <c r="M25" s="90"/>
      <c r="N25" s="90"/>
      <c r="O25" s="39">
        <v>139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62172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62172</v>
      </c>
      <c r="O5" s="30">
        <f aca="true" t="shared" si="2" ref="O5:O21">(N5/O$23)</f>
        <v>453.81021897810217</v>
      </c>
      <c r="P5" s="6"/>
    </row>
    <row r="6" spans="1:16" ht="15">
      <c r="A6" s="12"/>
      <c r="B6" s="42">
        <v>512</v>
      </c>
      <c r="C6" s="19" t="s">
        <v>19</v>
      </c>
      <c r="D6" s="43">
        <v>27721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27721</v>
      </c>
      <c r="O6" s="44">
        <f t="shared" si="2"/>
        <v>202.34306569343065</v>
      </c>
      <c r="P6" s="9"/>
    </row>
    <row r="7" spans="1:16" ht="15">
      <c r="A7" s="12"/>
      <c r="B7" s="42">
        <v>513</v>
      </c>
      <c r="C7" s="19" t="s">
        <v>20</v>
      </c>
      <c r="D7" s="43">
        <v>20476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20476</v>
      </c>
      <c r="O7" s="44">
        <f t="shared" si="2"/>
        <v>149.45985401459853</v>
      </c>
      <c r="P7" s="9"/>
    </row>
    <row r="8" spans="1:16" ht="15">
      <c r="A8" s="12"/>
      <c r="B8" s="42">
        <v>514</v>
      </c>
      <c r="C8" s="19" t="s">
        <v>21</v>
      </c>
      <c r="D8" s="43">
        <v>13162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13162</v>
      </c>
      <c r="O8" s="44">
        <f t="shared" si="2"/>
        <v>96.07299270072993</v>
      </c>
      <c r="P8" s="9"/>
    </row>
    <row r="9" spans="1:16" ht="15">
      <c r="A9" s="12"/>
      <c r="B9" s="42">
        <v>515</v>
      </c>
      <c r="C9" s="19" t="s">
        <v>22</v>
      </c>
      <c r="D9" s="43">
        <v>813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813</v>
      </c>
      <c r="O9" s="44">
        <f t="shared" si="2"/>
        <v>5.934306569343065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3259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3259</v>
      </c>
      <c r="O10" s="41">
        <f t="shared" si="2"/>
        <v>23.78832116788321</v>
      </c>
      <c r="P10" s="10"/>
    </row>
    <row r="11" spans="1:16" ht="15">
      <c r="A11" s="12"/>
      <c r="B11" s="42">
        <v>524</v>
      </c>
      <c r="C11" s="19" t="s">
        <v>24</v>
      </c>
      <c r="D11" s="43">
        <v>3259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3259</v>
      </c>
      <c r="O11" s="44">
        <f t="shared" si="2"/>
        <v>23.78832116788321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25252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25252</v>
      </c>
      <c r="O12" s="41">
        <f t="shared" si="2"/>
        <v>184.32116788321167</v>
      </c>
      <c r="P12" s="10"/>
    </row>
    <row r="13" spans="1:16" ht="15">
      <c r="A13" s="12"/>
      <c r="B13" s="42">
        <v>534</v>
      </c>
      <c r="C13" s="19" t="s">
        <v>53</v>
      </c>
      <c r="D13" s="43">
        <v>15336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15336</v>
      </c>
      <c r="O13" s="44">
        <f t="shared" si="2"/>
        <v>111.94160583941606</v>
      </c>
      <c r="P13" s="9"/>
    </row>
    <row r="14" spans="1:16" ht="15">
      <c r="A14" s="12"/>
      <c r="B14" s="42">
        <v>536</v>
      </c>
      <c r="C14" s="19" t="s">
        <v>54</v>
      </c>
      <c r="D14" s="43">
        <v>491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491</v>
      </c>
      <c r="O14" s="44">
        <f t="shared" si="2"/>
        <v>3.5839416058394162</v>
      </c>
      <c r="P14" s="9"/>
    </row>
    <row r="15" spans="1:16" ht="15">
      <c r="A15" s="12"/>
      <c r="B15" s="42">
        <v>538</v>
      </c>
      <c r="C15" s="19" t="s">
        <v>56</v>
      </c>
      <c r="D15" s="43">
        <v>9425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9425</v>
      </c>
      <c r="O15" s="44">
        <f t="shared" si="2"/>
        <v>68.7956204379562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2485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2485</v>
      </c>
      <c r="O16" s="41">
        <f t="shared" si="2"/>
        <v>18.138686131386862</v>
      </c>
      <c r="P16" s="10"/>
    </row>
    <row r="17" spans="1:16" ht="15">
      <c r="A17" s="12"/>
      <c r="B17" s="42">
        <v>541</v>
      </c>
      <c r="C17" s="19" t="s">
        <v>57</v>
      </c>
      <c r="D17" s="43">
        <v>2485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2485</v>
      </c>
      <c r="O17" s="44">
        <f t="shared" si="2"/>
        <v>18.138686131386862</v>
      </c>
      <c r="P17" s="9"/>
    </row>
    <row r="18" spans="1:16" ht="15.75">
      <c r="A18" s="26" t="s">
        <v>36</v>
      </c>
      <c r="B18" s="27"/>
      <c r="C18" s="28"/>
      <c r="D18" s="29">
        <f aca="true" t="shared" si="6" ref="D18:M18">SUM(D19:D20)</f>
        <v>6617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6617</v>
      </c>
      <c r="O18" s="41">
        <f t="shared" si="2"/>
        <v>48.2992700729927</v>
      </c>
      <c r="P18" s="9"/>
    </row>
    <row r="19" spans="1:16" ht="15">
      <c r="A19" s="12"/>
      <c r="B19" s="42">
        <v>572</v>
      </c>
      <c r="C19" s="19" t="s">
        <v>58</v>
      </c>
      <c r="D19" s="43">
        <v>4834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4834</v>
      </c>
      <c r="O19" s="44">
        <f t="shared" si="2"/>
        <v>35.284671532846716</v>
      </c>
      <c r="P19" s="9"/>
    </row>
    <row r="20" spans="1:16" ht="15.75" thickBot="1">
      <c r="A20" s="12"/>
      <c r="B20" s="42">
        <v>574</v>
      </c>
      <c r="C20" s="19" t="s">
        <v>37</v>
      </c>
      <c r="D20" s="43">
        <v>1783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1783</v>
      </c>
      <c r="O20" s="44">
        <f t="shared" si="2"/>
        <v>13.014598540145986</v>
      </c>
      <c r="P20" s="9"/>
    </row>
    <row r="21" spans="1:119" ht="16.5" thickBot="1">
      <c r="A21" s="13" t="s">
        <v>10</v>
      </c>
      <c r="B21" s="21"/>
      <c r="C21" s="20"/>
      <c r="D21" s="14">
        <f>SUM(D5,D10,D12,D16,D18)</f>
        <v>99785</v>
      </c>
      <c r="E21" s="14">
        <f aca="true" t="shared" si="7" ref="E21:M21">SUM(E5,E10,E12,E16,E18)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99785</v>
      </c>
      <c r="O21" s="35">
        <f t="shared" si="2"/>
        <v>728.3576642335767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70</v>
      </c>
      <c r="M23" s="90"/>
      <c r="N23" s="90"/>
      <c r="O23" s="39">
        <v>137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56479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56479</v>
      </c>
      <c r="O5" s="30">
        <f aca="true" t="shared" si="2" ref="O5:O20">(N5/O$22)</f>
        <v>406.32374100719426</v>
      </c>
      <c r="P5" s="6"/>
    </row>
    <row r="6" spans="1:16" ht="15">
      <c r="A6" s="12"/>
      <c r="B6" s="42">
        <v>512</v>
      </c>
      <c r="C6" s="19" t="s">
        <v>19</v>
      </c>
      <c r="D6" s="43">
        <v>26332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26332</v>
      </c>
      <c r="O6" s="44">
        <f t="shared" si="2"/>
        <v>189.4388489208633</v>
      </c>
      <c r="P6" s="9"/>
    </row>
    <row r="7" spans="1:16" ht="15">
      <c r="A7" s="12"/>
      <c r="B7" s="42">
        <v>513</v>
      </c>
      <c r="C7" s="19" t="s">
        <v>20</v>
      </c>
      <c r="D7" s="43">
        <v>19633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19633</v>
      </c>
      <c r="O7" s="44">
        <f t="shared" si="2"/>
        <v>141.24460431654677</v>
      </c>
      <c r="P7" s="9"/>
    </row>
    <row r="8" spans="1:16" ht="15">
      <c r="A8" s="12"/>
      <c r="B8" s="42">
        <v>514</v>
      </c>
      <c r="C8" s="19" t="s">
        <v>21</v>
      </c>
      <c r="D8" s="43">
        <v>10514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10514</v>
      </c>
      <c r="O8" s="44">
        <f t="shared" si="2"/>
        <v>75.64028776978417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3204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3204</v>
      </c>
      <c r="O9" s="41">
        <f t="shared" si="2"/>
        <v>23.050359712230215</v>
      </c>
      <c r="P9" s="10"/>
    </row>
    <row r="10" spans="1:16" ht="15">
      <c r="A10" s="12"/>
      <c r="B10" s="42">
        <v>524</v>
      </c>
      <c r="C10" s="19" t="s">
        <v>24</v>
      </c>
      <c r="D10" s="43">
        <v>3204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3204</v>
      </c>
      <c r="O10" s="44">
        <f t="shared" si="2"/>
        <v>23.050359712230215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SUM(D12:D14)</f>
        <v>20462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20462</v>
      </c>
      <c r="O11" s="41">
        <f t="shared" si="2"/>
        <v>147.20863309352518</v>
      </c>
      <c r="P11" s="10"/>
    </row>
    <row r="12" spans="1:16" ht="15">
      <c r="A12" s="12"/>
      <c r="B12" s="42">
        <v>534</v>
      </c>
      <c r="C12" s="19" t="s">
        <v>53</v>
      </c>
      <c r="D12" s="43">
        <v>9079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9079</v>
      </c>
      <c r="O12" s="44">
        <f t="shared" si="2"/>
        <v>65.31654676258992</v>
      </c>
      <c r="P12" s="9"/>
    </row>
    <row r="13" spans="1:16" ht="15">
      <c r="A13" s="12"/>
      <c r="B13" s="42">
        <v>536</v>
      </c>
      <c r="C13" s="19" t="s">
        <v>54</v>
      </c>
      <c r="D13" s="43">
        <v>347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347</v>
      </c>
      <c r="O13" s="44">
        <f t="shared" si="2"/>
        <v>2.4964028776978417</v>
      </c>
      <c r="P13" s="9"/>
    </row>
    <row r="14" spans="1:16" ht="15">
      <c r="A14" s="12"/>
      <c r="B14" s="42">
        <v>538</v>
      </c>
      <c r="C14" s="19" t="s">
        <v>56</v>
      </c>
      <c r="D14" s="43">
        <v>11036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11036</v>
      </c>
      <c r="O14" s="44">
        <f t="shared" si="2"/>
        <v>79.39568345323741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2457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2457</v>
      </c>
      <c r="O15" s="41">
        <f t="shared" si="2"/>
        <v>17.676258992805757</v>
      </c>
      <c r="P15" s="10"/>
    </row>
    <row r="16" spans="1:16" ht="15">
      <c r="A16" s="12"/>
      <c r="B16" s="42">
        <v>541</v>
      </c>
      <c r="C16" s="19" t="s">
        <v>57</v>
      </c>
      <c r="D16" s="43">
        <v>2457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2457</v>
      </c>
      <c r="O16" s="44">
        <f t="shared" si="2"/>
        <v>17.676258992805757</v>
      </c>
      <c r="P16" s="9"/>
    </row>
    <row r="17" spans="1:16" ht="15.75">
      <c r="A17" s="26" t="s">
        <v>36</v>
      </c>
      <c r="B17" s="27"/>
      <c r="C17" s="28"/>
      <c r="D17" s="29">
        <f aca="true" t="shared" si="6" ref="D17:M17">SUM(D18:D19)</f>
        <v>5058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5058</v>
      </c>
      <c r="O17" s="41">
        <f t="shared" si="2"/>
        <v>36.388489208633096</v>
      </c>
      <c r="P17" s="9"/>
    </row>
    <row r="18" spans="1:16" ht="15">
      <c r="A18" s="12"/>
      <c r="B18" s="42">
        <v>572</v>
      </c>
      <c r="C18" s="19" t="s">
        <v>58</v>
      </c>
      <c r="D18" s="43">
        <v>3445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3445</v>
      </c>
      <c r="O18" s="44">
        <f t="shared" si="2"/>
        <v>24.784172661870503</v>
      </c>
      <c r="P18" s="9"/>
    </row>
    <row r="19" spans="1:16" ht="15.75" thickBot="1">
      <c r="A19" s="12"/>
      <c r="B19" s="42">
        <v>574</v>
      </c>
      <c r="C19" s="19" t="s">
        <v>37</v>
      </c>
      <c r="D19" s="43">
        <v>1613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1613</v>
      </c>
      <c r="O19" s="44">
        <f t="shared" si="2"/>
        <v>11.60431654676259</v>
      </c>
      <c r="P19" s="9"/>
    </row>
    <row r="20" spans="1:119" ht="16.5" thickBot="1">
      <c r="A20" s="13" t="s">
        <v>10</v>
      </c>
      <c r="B20" s="21"/>
      <c r="C20" s="20"/>
      <c r="D20" s="14">
        <f>SUM(D5,D9,D11,D15,D17)</f>
        <v>87660</v>
      </c>
      <c r="E20" s="14">
        <f aca="true" t="shared" si="7" ref="E20:M20">SUM(E5,E9,E11,E15,E17)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87660</v>
      </c>
      <c r="O20" s="35">
        <f t="shared" si="2"/>
        <v>630.6474820143885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139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69394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69394</v>
      </c>
      <c r="O5" s="30">
        <f aca="true" t="shared" si="2" ref="O5:O21">(N5/O$23)</f>
        <v>517.8656716417911</v>
      </c>
      <c r="P5" s="6"/>
    </row>
    <row r="6" spans="1:16" ht="15">
      <c r="A6" s="12"/>
      <c r="B6" s="42">
        <v>512</v>
      </c>
      <c r="C6" s="19" t="s">
        <v>19</v>
      </c>
      <c r="D6" s="43">
        <v>26292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26292</v>
      </c>
      <c r="O6" s="44">
        <f t="shared" si="2"/>
        <v>196.2089552238806</v>
      </c>
      <c r="P6" s="9"/>
    </row>
    <row r="7" spans="1:16" ht="15">
      <c r="A7" s="12"/>
      <c r="B7" s="42">
        <v>513</v>
      </c>
      <c r="C7" s="19" t="s">
        <v>20</v>
      </c>
      <c r="D7" s="43">
        <v>8264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8264</v>
      </c>
      <c r="O7" s="44">
        <f t="shared" si="2"/>
        <v>61.67164179104478</v>
      </c>
      <c r="P7" s="9"/>
    </row>
    <row r="8" spans="1:16" ht="15">
      <c r="A8" s="12"/>
      <c r="B8" s="42">
        <v>514</v>
      </c>
      <c r="C8" s="19" t="s">
        <v>21</v>
      </c>
      <c r="D8" s="43">
        <v>11503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11503</v>
      </c>
      <c r="O8" s="44">
        <f t="shared" si="2"/>
        <v>85.84328358208955</v>
      </c>
      <c r="P8" s="9"/>
    </row>
    <row r="9" spans="1:16" ht="15">
      <c r="A9" s="12"/>
      <c r="B9" s="42">
        <v>519</v>
      </c>
      <c r="C9" s="19" t="s">
        <v>52</v>
      </c>
      <c r="D9" s="43">
        <v>23335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23335</v>
      </c>
      <c r="O9" s="44">
        <f t="shared" si="2"/>
        <v>174.1417910447761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2114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2114</v>
      </c>
      <c r="O10" s="41">
        <f t="shared" si="2"/>
        <v>15.776119402985074</v>
      </c>
      <c r="P10" s="10"/>
    </row>
    <row r="11" spans="1:16" ht="15">
      <c r="A11" s="12"/>
      <c r="B11" s="42">
        <v>524</v>
      </c>
      <c r="C11" s="19" t="s">
        <v>24</v>
      </c>
      <c r="D11" s="43">
        <v>2114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2114</v>
      </c>
      <c r="O11" s="44">
        <f t="shared" si="2"/>
        <v>15.776119402985074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16182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16182</v>
      </c>
      <c r="O12" s="41">
        <f t="shared" si="2"/>
        <v>120.76119402985074</v>
      </c>
      <c r="P12" s="10"/>
    </row>
    <row r="13" spans="1:16" ht="15">
      <c r="A13" s="12"/>
      <c r="B13" s="42">
        <v>534</v>
      </c>
      <c r="C13" s="19" t="s">
        <v>53</v>
      </c>
      <c r="D13" s="43">
        <v>9141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9141</v>
      </c>
      <c r="O13" s="44">
        <f t="shared" si="2"/>
        <v>68.21641791044776</v>
      </c>
      <c r="P13" s="9"/>
    </row>
    <row r="14" spans="1:16" ht="15">
      <c r="A14" s="12"/>
      <c r="B14" s="42">
        <v>536</v>
      </c>
      <c r="C14" s="19" t="s">
        <v>54</v>
      </c>
      <c r="D14" s="43">
        <v>432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432</v>
      </c>
      <c r="O14" s="44">
        <f t="shared" si="2"/>
        <v>3.2238805970149254</v>
      </c>
      <c r="P14" s="9"/>
    </row>
    <row r="15" spans="1:16" ht="15">
      <c r="A15" s="12"/>
      <c r="B15" s="42">
        <v>538</v>
      </c>
      <c r="C15" s="19" t="s">
        <v>56</v>
      </c>
      <c r="D15" s="43">
        <v>6609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6609</v>
      </c>
      <c r="O15" s="44">
        <f t="shared" si="2"/>
        <v>49.32089552238806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3272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3272</v>
      </c>
      <c r="O16" s="41">
        <f t="shared" si="2"/>
        <v>24.417910447761194</v>
      </c>
      <c r="P16" s="10"/>
    </row>
    <row r="17" spans="1:16" ht="15">
      <c r="A17" s="12"/>
      <c r="B17" s="42">
        <v>541</v>
      </c>
      <c r="C17" s="19" t="s">
        <v>57</v>
      </c>
      <c r="D17" s="43">
        <v>3272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3272</v>
      </c>
      <c r="O17" s="44">
        <f t="shared" si="2"/>
        <v>24.417910447761194</v>
      </c>
      <c r="P17" s="9"/>
    </row>
    <row r="18" spans="1:16" ht="15.75">
      <c r="A18" s="26" t="s">
        <v>36</v>
      </c>
      <c r="B18" s="27"/>
      <c r="C18" s="28"/>
      <c r="D18" s="29">
        <f aca="true" t="shared" si="6" ref="D18:M18">SUM(D19:D20)</f>
        <v>4872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4872</v>
      </c>
      <c r="O18" s="41">
        <f t="shared" si="2"/>
        <v>36.35820895522388</v>
      </c>
      <c r="P18" s="9"/>
    </row>
    <row r="19" spans="1:16" ht="15">
      <c r="A19" s="12"/>
      <c r="B19" s="42">
        <v>572</v>
      </c>
      <c r="C19" s="19" t="s">
        <v>58</v>
      </c>
      <c r="D19" s="43">
        <v>3597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3597</v>
      </c>
      <c r="O19" s="44">
        <f t="shared" si="2"/>
        <v>26.84328358208955</v>
      </c>
      <c r="P19" s="9"/>
    </row>
    <row r="20" spans="1:16" ht="15.75" thickBot="1">
      <c r="A20" s="12"/>
      <c r="B20" s="42">
        <v>574</v>
      </c>
      <c r="C20" s="19" t="s">
        <v>37</v>
      </c>
      <c r="D20" s="43">
        <v>1275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1275</v>
      </c>
      <c r="O20" s="44">
        <f t="shared" si="2"/>
        <v>9.514925373134329</v>
      </c>
      <c r="P20" s="9"/>
    </row>
    <row r="21" spans="1:119" ht="16.5" thickBot="1">
      <c r="A21" s="13" t="s">
        <v>10</v>
      </c>
      <c r="B21" s="21"/>
      <c r="C21" s="20"/>
      <c r="D21" s="14">
        <f>SUM(D5,D10,D12,D16,D18)</f>
        <v>95834</v>
      </c>
      <c r="E21" s="14">
        <f aca="true" t="shared" si="7" ref="E21:M21">SUM(E5,E10,E12,E16,E18)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95834</v>
      </c>
      <c r="O21" s="35">
        <f t="shared" si="2"/>
        <v>715.179104477612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66</v>
      </c>
      <c r="M23" s="90"/>
      <c r="N23" s="90"/>
      <c r="O23" s="39">
        <v>134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61787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61787</v>
      </c>
      <c r="O5" s="30">
        <f aca="true" t="shared" si="2" ref="O5:O23">(N5/O$25)</f>
        <v>464.56390977443607</v>
      </c>
      <c r="P5" s="6"/>
    </row>
    <row r="6" spans="1:16" ht="15">
      <c r="A6" s="12"/>
      <c r="B6" s="42">
        <v>512</v>
      </c>
      <c r="C6" s="19" t="s">
        <v>19</v>
      </c>
      <c r="D6" s="43">
        <v>26274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26274</v>
      </c>
      <c r="O6" s="44">
        <f t="shared" si="2"/>
        <v>197.54887218045113</v>
      </c>
      <c r="P6" s="9"/>
    </row>
    <row r="7" spans="1:16" ht="15">
      <c r="A7" s="12"/>
      <c r="B7" s="42">
        <v>513</v>
      </c>
      <c r="C7" s="19" t="s">
        <v>20</v>
      </c>
      <c r="D7" s="43">
        <v>315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</v>
      </c>
      <c r="O7" s="44">
        <f t="shared" si="2"/>
        <v>2.3684210526315788</v>
      </c>
      <c r="P7" s="9"/>
    </row>
    <row r="8" spans="1:16" ht="15">
      <c r="A8" s="12"/>
      <c r="B8" s="42">
        <v>514</v>
      </c>
      <c r="C8" s="19" t="s">
        <v>21</v>
      </c>
      <c r="D8" s="43">
        <v>11522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11522</v>
      </c>
      <c r="O8" s="44">
        <f t="shared" si="2"/>
        <v>86.63157894736842</v>
      </c>
      <c r="P8" s="9"/>
    </row>
    <row r="9" spans="1:16" ht="15">
      <c r="A9" s="12"/>
      <c r="B9" s="42">
        <v>515</v>
      </c>
      <c r="C9" s="19" t="s">
        <v>22</v>
      </c>
      <c r="D9" s="43">
        <v>2405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2405</v>
      </c>
      <c r="O9" s="44">
        <f t="shared" si="2"/>
        <v>18.082706766917294</v>
      </c>
      <c r="P9" s="9"/>
    </row>
    <row r="10" spans="1:16" ht="15">
      <c r="A10" s="12"/>
      <c r="B10" s="42">
        <v>519</v>
      </c>
      <c r="C10" s="19" t="s">
        <v>52</v>
      </c>
      <c r="D10" s="43">
        <v>21271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21271</v>
      </c>
      <c r="O10" s="44">
        <f t="shared" si="2"/>
        <v>159.93233082706766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1475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1475</v>
      </c>
      <c r="O11" s="41">
        <f t="shared" si="2"/>
        <v>11.090225563909774</v>
      </c>
      <c r="P11" s="10"/>
    </row>
    <row r="12" spans="1:16" ht="15">
      <c r="A12" s="12"/>
      <c r="B12" s="42">
        <v>524</v>
      </c>
      <c r="C12" s="19" t="s">
        <v>24</v>
      </c>
      <c r="D12" s="43">
        <v>1475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1475</v>
      </c>
      <c r="O12" s="44">
        <f t="shared" si="2"/>
        <v>11.090225563909774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SUM(D14:D17)</f>
        <v>19944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19944</v>
      </c>
      <c r="O13" s="41">
        <f t="shared" si="2"/>
        <v>149.95488721804512</v>
      </c>
      <c r="P13" s="10"/>
    </row>
    <row r="14" spans="1:16" ht="15">
      <c r="A14" s="12"/>
      <c r="B14" s="42">
        <v>534</v>
      </c>
      <c r="C14" s="19" t="s">
        <v>53</v>
      </c>
      <c r="D14" s="43">
        <v>9576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9576</v>
      </c>
      <c r="O14" s="44">
        <f t="shared" si="2"/>
        <v>72</v>
      </c>
      <c r="P14" s="9"/>
    </row>
    <row r="15" spans="1:16" ht="15">
      <c r="A15" s="12"/>
      <c r="B15" s="42">
        <v>536</v>
      </c>
      <c r="C15" s="19" t="s">
        <v>54</v>
      </c>
      <c r="D15" s="43">
        <v>289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289</v>
      </c>
      <c r="O15" s="44">
        <f t="shared" si="2"/>
        <v>2.172932330827068</v>
      </c>
      <c r="P15" s="9"/>
    </row>
    <row r="16" spans="1:16" ht="15">
      <c r="A16" s="12"/>
      <c r="B16" s="42">
        <v>537</v>
      </c>
      <c r="C16" s="19" t="s">
        <v>55</v>
      </c>
      <c r="D16" s="43">
        <v>2715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2715</v>
      </c>
      <c r="O16" s="44">
        <f t="shared" si="2"/>
        <v>20.413533834586467</v>
      </c>
      <c r="P16" s="9"/>
    </row>
    <row r="17" spans="1:16" ht="15">
      <c r="A17" s="12"/>
      <c r="B17" s="42">
        <v>538</v>
      </c>
      <c r="C17" s="19" t="s">
        <v>56</v>
      </c>
      <c r="D17" s="43">
        <v>7364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7364</v>
      </c>
      <c r="O17" s="44">
        <f t="shared" si="2"/>
        <v>55.36842105263158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SUM(D19:D19)</f>
        <v>3951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3951</v>
      </c>
      <c r="O18" s="41">
        <f t="shared" si="2"/>
        <v>29.706766917293233</v>
      </c>
      <c r="P18" s="10"/>
    </row>
    <row r="19" spans="1:16" ht="15">
      <c r="A19" s="12"/>
      <c r="B19" s="42">
        <v>541</v>
      </c>
      <c r="C19" s="19" t="s">
        <v>57</v>
      </c>
      <c r="D19" s="43">
        <v>3951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3951</v>
      </c>
      <c r="O19" s="44">
        <f t="shared" si="2"/>
        <v>29.706766917293233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SUM(D21:D22)</f>
        <v>6189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6189</v>
      </c>
      <c r="O20" s="41">
        <f t="shared" si="2"/>
        <v>46.53383458646616</v>
      </c>
      <c r="P20" s="9"/>
    </row>
    <row r="21" spans="1:16" ht="15">
      <c r="A21" s="12"/>
      <c r="B21" s="42">
        <v>572</v>
      </c>
      <c r="C21" s="19" t="s">
        <v>58</v>
      </c>
      <c r="D21" s="43">
        <v>5110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5110</v>
      </c>
      <c r="O21" s="44">
        <f t="shared" si="2"/>
        <v>38.421052631578945</v>
      </c>
      <c r="P21" s="9"/>
    </row>
    <row r="22" spans="1:16" ht="15.75" thickBot="1">
      <c r="A22" s="12"/>
      <c r="B22" s="42">
        <v>574</v>
      </c>
      <c r="C22" s="19" t="s">
        <v>37</v>
      </c>
      <c r="D22" s="43">
        <v>1079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1079</v>
      </c>
      <c r="O22" s="44">
        <f t="shared" si="2"/>
        <v>8.112781954887218</v>
      </c>
      <c r="P22" s="9"/>
    </row>
    <row r="23" spans="1:119" ht="16.5" thickBot="1">
      <c r="A23" s="13" t="s">
        <v>10</v>
      </c>
      <c r="B23" s="21"/>
      <c r="C23" s="20"/>
      <c r="D23" s="14">
        <f>SUM(D5,D11,D13,D18,D20)</f>
        <v>93346</v>
      </c>
      <c r="E23" s="14">
        <f aca="true" t="shared" si="7" ref="E23:M23">SUM(E5,E11,E13,E18,E20)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93346</v>
      </c>
      <c r="O23" s="35">
        <f t="shared" si="2"/>
        <v>701.8496240601504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133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71716</v>
      </c>
      <c r="E5" s="56">
        <f t="shared" si="0"/>
        <v>0</v>
      </c>
      <c r="F5" s="56">
        <f t="shared" si="0"/>
        <v>0</v>
      </c>
      <c r="G5" s="56">
        <f t="shared" si="0"/>
        <v>850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3">SUM(D5:M5)</f>
        <v>72566</v>
      </c>
      <c r="O5" s="58">
        <f aca="true" t="shared" si="2" ref="O5:O23">(N5/O$25)</f>
        <v>545.609022556391</v>
      </c>
      <c r="P5" s="59"/>
    </row>
    <row r="6" spans="1:16" ht="15">
      <c r="A6" s="61"/>
      <c r="B6" s="62">
        <v>512</v>
      </c>
      <c r="C6" s="63" t="s">
        <v>19</v>
      </c>
      <c r="D6" s="64">
        <v>25815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25815</v>
      </c>
      <c r="O6" s="65">
        <f t="shared" si="2"/>
        <v>194.09774436090225</v>
      </c>
      <c r="P6" s="66"/>
    </row>
    <row r="7" spans="1:16" ht="15">
      <c r="A7" s="61"/>
      <c r="B7" s="62">
        <v>513</v>
      </c>
      <c r="C7" s="63" t="s">
        <v>20</v>
      </c>
      <c r="D7" s="64">
        <v>997</v>
      </c>
      <c r="E7" s="64">
        <v>0</v>
      </c>
      <c r="F7" s="64">
        <v>0</v>
      </c>
      <c r="G7" s="64">
        <v>850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1847</v>
      </c>
      <c r="O7" s="65">
        <f t="shared" si="2"/>
        <v>13.887218045112782</v>
      </c>
      <c r="P7" s="66"/>
    </row>
    <row r="8" spans="1:16" ht="15">
      <c r="A8" s="61"/>
      <c r="B8" s="62">
        <v>514</v>
      </c>
      <c r="C8" s="63" t="s">
        <v>21</v>
      </c>
      <c r="D8" s="64">
        <v>12213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12213</v>
      </c>
      <c r="O8" s="65">
        <f t="shared" si="2"/>
        <v>91.82706766917293</v>
      </c>
      <c r="P8" s="66"/>
    </row>
    <row r="9" spans="1:16" ht="15">
      <c r="A9" s="61"/>
      <c r="B9" s="62">
        <v>515</v>
      </c>
      <c r="C9" s="63" t="s">
        <v>22</v>
      </c>
      <c r="D9" s="64">
        <v>3500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3500</v>
      </c>
      <c r="O9" s="65">
        <f t="shared" si="2"/>
        <v>26.31578947368421</v>
      </c>
      <c r="P9" s="66"/>
    </row>
    <row r="10" spans="1:16" ht="15">
      <c r="A10" s="61"/>
      <c r="B10" s="62">
        <v>519</v>
      </c>
      <c r="C10" s="63" t="s">
        <v>52</v>
      </c>
      <c r="D10" s="64">
        <v>29191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29191</v>
      </c>
      <c r="O10" s="65">
        <f t="shared" si="2"/>
        <v>219.4812030075188</v>
      </c>
      <c r="P10" s="66"/>
    </row>
    <row r="11" spans="1:16" ht="15.75">
      <c r="A11" s="67" t="s">
        <v>23</v>
      </c>
      <c r="B11" s="68"/>
      <c r="C11" s="69"/>
      <c r="D11" s="70">
        <f aca="true" t="shared" si="3" ref="D11:M11">SUM(D12:D12)</f>
        <v>6704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6704</v>
      </c>
      <c r="O11" s="72">
        <f t="shared" si="2"/>
        <v>50.40601503759399</v>
      </c>
      <c r="P11" s="73"/>
    </row>
    <row r="12" spans="1:16" ht="15">
      <c r="A12" s="61"/>
      <c r="B12" s="62">
        <v>524</v>
      </c>
      <c r="C12" s="63" t="s">
        <v>24</v>
      </c>
      <c r="D12" s="64">
        <v>6704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6704</v>
      </c>
      <c r="O12" s="65">
        <f t="shared" si="2"/>
        <v>50.40601503759399</v>
      </c>
      <c r="P12" s="66"/>
    </row>
    <row r="13" spans="1:16" ht="15.75">
      <c r="A13" s="67" t="s">
        <v>25</v>
      </c>
      <c r="B13" s="68"/>
      <c r="C13" s="69"/>
      <c r="D13" s="70">
        <f aca="true" t="shared" si="4" ref="D13:M13">SUM(D14:D17)</f>
        <v>25942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25942</v>
      </c>
      <c r="O13" s="72">
        <f t="shared" si="2"/>
        <v>195.05263157894737</v>
      </c>
      <c r="P13" s="73"/>
    </row>
    <row r="14" spans="1:16" ht="15">
      <c r="A14" s="61"/>
      <c r="B14" s="62">
        <v>534</v>
      </c>
      <c r="C14" s="63" t="s">
        <v>53</v>
      </c>
      <c r="D14" s="64">
        <v>9539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9539</v>
      </c>
      <c r="O14" s="65">
        <f t="shared" si="2"/>
        <v>71.7218045112782</v>
      </c>
      <c r="P14" s="66"/>
    </row>
    <row r="15" spans="1:16" ht="15">
      <c r="A15" s="61"/>
      <c r="B15" s="62">
        <v>536</v>
      </c>
      <c r="C15" s="63" t="s">
        <v>54</v>
      </c>
      <c r="D15" s="64">
        <v>387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387</v>
      </c>
      <c r="O15" s="65">
        <f t="shared" si="2"/>
        <v>2.9097744360902253</v>
      </c>
      <c r="P15" s="66"/>
    </row>
    <row r="16" spans="1:16" ht="15">
      <c r="A16" s="61"/>
      <c r="B16" s="62">
        <v>537</v>
      </c>
      <c r="C16" s="63" t="s">
        <v>55</v>
      </c>
      <c r="D16" s="64">
        <v>3815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3815</v>
      </c>
      <c r="O16" s="65">
        <f t="shared" si="2"/>
        <v>28.68421052631579</v>
      </c>
      <c r="P16" s="66"/>
    </row>
    <row r="17" spans="1:16" ht="15">
      <c r="A17" s="61"/>
      <c r="B17" s="62">
        <v>538</v>
      </c>
      <c r="C17" s="63" t="s">
        <v>56</v>
      </c>
      <c r="D17" s="64">
        <v>12201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12201</v>
      </c>
      <c r="O17" s="65">
        <f t="shared" si="2"/>
        <v>91.73684210526316</v>
      </c>
      <c r="P17" s="66"/>
    </row>
    <row r="18" spans="1:16" ht="15.75">
      <c r="A18" s="67" t="s">
        <v>28</v>
      </c>
      <c r="B18" s="68"/>
      <c r="C18" s="69"/>
      <c r="D18" s="70">
        <f aca="true" t="shared" si="5" ref="D18:M18">SUM(D19:D19)</f>
        <v>2306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2306</v>
      </c>
      <c r="O18" s="72">
        <f t="shared" si="2"/>
        <v>17.338345864661655</v>
      </c>
      <c r="P18" s="73"/>
    </row>
    <row r="19" spans="1:16" ht="15">
      <c r="A19" s="61"/>
      <c r="B19" s="62">
        <v>541</v>
      </c>
      <c r="C19" s="63" t="s">
        <v>57</v>
      </c>
      <c r="D19" s="64">
        <v>2306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2306</v>
      </c>
      <c r="O19" s="65">
        <f t="shared" si="2"/>
        <v>17.338345864661655</v>
      </c>
      <c r="P19" s="66"/>
    </row>
    <row r="20" spans="1:16" ht="15.75">
      <c r="A20" s="67" t="s">
        <v>36</v>
      </c>
      <c r="B20" s="68"/>
      <c r="C20" s="69"/>
      <c r="D20" s="70">
        <f aca="true" t="shared" si="6" ref="D20:M20">SUM(D21:D22)</f>
        <v>14080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14080</v>
      </c>
      <c r="O20" s="72">
        <f t="shared" si="2"/>
        <v>105.86466165413533</v>
      </c>
      <c r="P20" s="66"/>
    </row>
    <row r="21" spans="1:16" ht="15">
      <c r="A21" s="61"/>
      <c r="B21" s="62">
        <v>572</v>
      </c>
      <c r="C21" s="63" t="s">
        <v>58</v>
      </c>
      <c r="D21" s="64">
        <v>12653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12653</v>
      </c>
      <c r="O21" s="65">
        <f t="shared" si="2"/>
        <v>95.13533834586467</v>
      </c>
      <c r="P21" s="66"/>
    </row>
    <row r="22" spans="1:16" ht="15.75" thickBot="1">
      <c r="A22" s="61"/>
      <c r="B22" s="62">
        <v>574</v>
      </c>
      <c r="C22" s="63" t="s">
        <v>37</v>
      </c>
      <c r="D22" s="64">
        <v>1427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1427</v>
      </c>
      <c r="O22" s="65">
        <f t="shared" si="2"/>
        <v>10.729323308270677</v>
      </c>
      <c r="P22" s="66"/>
    </row>
    <row r="23" spans="1:119" ht="16.5" thickBot="1">
      <c r="A23" s="74" t="s">
        <v>10</v>
      </c>
      <c r="B23" s="75"/>
      <c r="C23" s="76"/>
      <c r="D23" s="77">
        <f>SUM(D5,D11,D13,D18,D20)</f>
        <v>120748</v>
      </c>
      <c r="E23" s="77">
        <f aca="true" t="shared" si="7" ref="E23:M23">SUM(E5,E11,E13,E18,E20)</f>
        <v>0</v>
      </c>
      <c r="F23" s="77">
        <f t="shared" si="7"/>
        <v>0</v>
      </c>
      <c r="G23" s="77">
        <f t="shared" si="7"/>
        <v>850</v>
      </c>
      <c r="H23" s="77">
        <f t="shared" si="7"/>
        <v>0</v>
      </c>
      <c r="I23" s="77">
        <f t="shared" si="7"/>
        <v>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121598</v>
      </c>
      <c r="O23" s="78">
        <f t="shared" si="2"/>
        <v>914.2706766917294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5" ht="15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5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59</v>
      </c>
      <c r="M25" s="114"/>
      <c r="N25" s="114"/>
      <c r="O25" s="88">
        <v>133</v>
      </c>
    </row>
    <row r="26" spans="1:15" ht="1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5" ht="15.75" customHeight="1" thickBot="1">
      <c r="A27" s="118" t="s">
        <v>42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73651</v>
      </c>
      <c r="E5" s="24">
        <f t="shared" si="0"/>
        <v>0</v>
      </c>
      <c r="F5" s="24">
        <f t="shared" si="0"/>
        <v>0</v>
      </c>
      <c r="G5" s="24">
        <f t="shared" si="0"/>
        <v>18333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91984</v>
      </c>
      <c r="O5" s="30">
        <f aca="true" t="shared" si="2" ref="O5:O22">(N5/O$24)</f>
        <v>691.609022556391</v>
      </c>
      <c r="P5" s="6"/>
    </row>
    <row r="6" spans="1:16" ht="15">
      <c r="A6" s="12"/>
      <c r="B6" s="42">
        <v>512</v>
      </c>
      <c r="C6" s="19" t="s">
        <v>19</v>
      </c>
      <c r="D6" s="43">
        <v>25305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25305</v>
      </c>
      <c r="O6" s="44">
        <f t="shared" si="2"/>
        <v>190.26315789473685</v>
      </c>
      <c r="P6" s="9"/>
    </row>
    <row r="7" spans="1:16" ht="15">
      <c r="A7" s="12"/>
      <c r="B7" s="42">
        <v>513</v>
      </c>
      <c r="C7" s="19" t="s">
        <v>20</v>
      </c>
      <c r="D7" s="43">
        <v>7955</v>
      </c>
      <c r="E7" s="43">
        <v>0</v>
      </c>
      <c r="F7" s="43">
        <v>0</v>
      </c>
      <c r="G7" s="43">
        <v>18333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26288</v>
      </c>
      <c r="O7" s="44">
        <f t="shared" si="2"/>
        <v>197.65413533834587</v>
      </c>
      <c r="P7" s="9"/>
    </row>
    <row r="8" spans="1:16" ht="15">
      <c r="A8" s="12"/>
      <c r="B8" s="42">
        <v>514</v>
      </c>
      <c r="C8" s="19" t="s">
        <v>21</v>
      </c>
      <c r="D8" s="43">
        <v>10339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10339</v>
      </c>
      <c r="O8" s="44">
        <f t="shared" si="2"/>
        <v>77.73684210526316</v>
      </c>
      <c r="P8" s="9"/>
    </row>
    <row r="9" spans="1:16" ht="15">
      <c r="A9" s="12"/>
      <c r="B9" s="42">
        <v>515</v>
      </c>
      <c r="C9" s="19" t="s">
        <v>22</v>
      </c>
      <c r="D9" s="43">
        <v>1925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1925</v>
      </c>
      <c r="O9" s="44">
        <f t="shared" si="2"/>
        <v>14.473684210526315</v>
      </c>
      <c r="P9" s="9"/>
    </row>
    <row r="10" spans="1:16" ht="15">
      <c r="A10" s="12"/>
      <c r="B10" s="42">
        <v>519</v>
      </c>
      <c r="C10" s="19" t="s">
        <v>40</v>
      </c>
      <c r="D10" s="43">
        <v>28127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28127</v>
      </c>
      <c r="O10" s="44">
        <f t="shared" si="2"/>
        <v>211.4812030075188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3064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3064</v>
      </c>
      <c r="O11" s="41">
        <f t="shared" si="2"/>
        <v>23.037593984962406</v>
      </c>
      <c r="P11" s="10"/>
    </row>
    <row r="12" spans="1:16" ht="15">
      <c r="A12" s="12"/>
      <c r="B12" s="42">
        <v>524</v>
      </c>
      <c r="C12" s="19" t="s">
        <v>24</v>
      </c>
      <c r="D12" s="43">
        <v>3064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3064</v>
      </c>
      <c r="O12" s="44">
        <f t="shared" si="2"/>
        <v>23.037593984962406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21859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21859</v>
      </c>
      <c r="O13" s="41">
        <f t="shared" si="2"/>
        <v>164.35338345864662</v>
      </c>
      <c r="P13" s="10"/>
    </row>
    <row r="14" spans="1:16" ht="15">
      <c r="A14" s="12"/>
      <c r="B14" s="42">
        <v>534</v>
      </c>
      <c r="C14" s="19" t="s">
        <v>26</v>
      </c>
      <c r="D14" s="43">
        <v>9338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9338</v>
      </c>
      <c r="O14" s="44">
        <f t="shared" si="2"/>
        <v>70.21052631578948</v>
      </c>
      <c r="P14" s="9"/>
    </row>
    <row r="15" spans="1:16" ht="15">
      <c r="A15" s="12"/>
      <c r="B15" s="42">
        <v>537</v>
      </c>
      <c r="C15" s="19" t="s">
        <v>44</v>
      </c>
      <c r="D15" s="43">
        <v>3121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3121</v>
      </c>
      <c r="O15" s="44">
        <f t="shared" si="2"/>
        <v>23.466165413533833</v>
      </c>
      <c r="P15" s="9"/>
    </row>
    <row r="16" spans="1:16" ht="15">
      <c r="A16" s="12"/>
      <c r="B16" s="42">
        <v>538</v>
      </c>
      <c r="C16" s="19" t="s">
        <v>27</v>
      </c>
      <c r="D16" s="43">
        <v>9400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9400</v>
      </c>
      <c r="O16" s="44">
        <f t="shared" si="2"/>
        <v>70.67669172932331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SUM(D18:D18)</f>
        <v>2241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2241</v>
      </c>
      <c r="O17" s="41">
        <f t="shared" si="2"/>
        <v>16.849624060150376</v>
      </c>
      <c r="P17" s="10"/>
    </row>
    <row r="18" spans="1:16" ht="15">
      <c r="A18" s="12"/>
      <c r="B18" s="42">
        <v>541</v>
      </c>
      <c r="C18" s="19" t="s">
        <v>29</v>
      </c>
      <c r="D18" s="43">
        <v>2241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2241</v>
      </c>
      <c r="O18" s="44">
        <f t="shared" si="2"/>
        <v>16.849624060150376</v>
      </c>
      <c r="P18" s="9"/>
    </row>
    <row r="19" spans="1:16" ht="15.75">
      <c r="A19" s="26" t="s">
        <v>36</v>
      </c>
      <c r="B19" s="27"/>
      <c r="C19" s="28"/>
      <c r="D19" s="29">
        <f aca="true" t="shared" si="6" ref="D19:M19">SUM(D20:D21)</f>
        <v>5414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5414</v>
      </c>
      <c r="O19" s="41">
        <f t="shared" si="2"/>
        <v>40.70676691729323</v>
      </c>
      <c r="P19" s="9"/>
    </row>
    <row r="20" spans="1:16" ht="15">
      <c r="A20" s="12"/>
      <c r="B20" s="42">
        <v>572</v>
      </c>
      <c r="C20" s="19" t="s">
        <v>47</v>
      </c>
      <c r="D20" s="43">
        <v>3447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3447</v>
      </c>
      <c r="O20" s="44">
        <f t="shared" si="2"/>
        <v>25.917293233082706</v>
      </c>
      <c r="P20" s="9"/>
    </row>
    <row r="21" spans="1:16" ht="15.75" thickBot="1">
      <c r="A21" s="12"/>
      <c r="B21" s="42">
        <v>574</v>
      </c>
      <c r="C21" s="19" t="s">
        <v>37</v>
      </c>
      <c r="D21" s="43">
        <v>1967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1967</v>
      </c>
      <c r="O21" s="44">
        <f t="shared" si="2"/>
        <v>14.789473684210526</v>
      </c>
      <c r="P21" s="9"/>
    </row>
    <row r="22" spans="1:119" ht="16.5" thickBot="1">
      <c r="A22" s="13" t="s">
        <v>10</v>
      </c>
      <c r="B22" s="21"/>
      <c r="C22" s="20"/>
      <c r="D22" s="14">
        <f>SUM(D5,D11,D13,D17,D19)</f>
        <v>106229</v>
      </c>
      <c r="E22" s="14">
        <f aca="true" t="shared" si="7" ref="E22:M22">SUM(E5,E11,E13,E17,E19)</f>
        <v>0</v>
      </c>
      <c r="F22" s="14">
        <f t="shared" si="7"/>
        <v>0</v>
      </c>
      <c r="G22" s="14">
        <f t="shared" si="7"/>
        <v>18333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124562</v>
      </c>
      <c r="O22" s="35">
        <f t="shared" si="2"/>
        <v>936.5563909774436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48</v>
      </c>
      <c r="M24" s="90"/>
      <c r="N24" s="90"/>
      <c r="O24" s="39">
        <v>133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132855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132855</v>
      </c>
      <c r="O5" s="30">
        <f aca="true" t="shared" si="2" ref="O5:O18">(N5/O$20)</f>
        <v>998.9097744360902</v>
      </c>
      <c r="P5" s="6"/>
    </row>
    <row r="6" spans="1:16" ht="15">
      <c r="A6" s="12"/>
      <c r="B6" s="42">
        <v>512</v>
      </c>
      <c r="C6" s="19" t="s">
        <v>19</v>
      </c>
      <c r="D6" s="43">
        <v>25334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25334</v>
      </c>
      <c r="O6" s="44">
        <f t="shared" si="2"/>
        <v>190.4812030075188</v>
      </c>
      <c r="P6" s="9"/>
    </row>
    <row r="7" spans="1:16" ht="15">
      <c r="A7" s="12"/>
      <c r="B7" s="42">
        <v>513</v>
      </c>
      <c r="C7" s="19" t="s">
        <v>20</v>
      </c>
      <c r="D7" s="43">
        <v>95841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95841</v>
      </c>
      <c r="O7" s="44">
        <f t="shared" si="2"/>
        <v>720.609022556391</v>
      </c>
      <c r="P7" s="9"/>
    </row>
    <row r="8" spans="1:16" ht="15">
      <c r="A8" s="12"/>
      <c r="B8" s="42">
        <v>514</v>
      </c>
      <c r="C8" s="19" t="s">
        <v>21</v>
      </c>
      <c r="D8" s="43">
        <v>11680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11680</v>
      </c>
      <c r="O8" s="44">
        <f t="shared" si="2"/>
        <v>87.81954887218045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1925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1925</v>
      </c>
      <c r="O9" s="41">
        <f t="shared" si="2"/>
        <v>14.473684210526315</v>
      </c>
      <c r="P9" s="10"/>
    </row>
    <row r="10" spans="1:16" ht="15">
      <c r="A10" s="12"/>
      <c r="B10" s="42">
        <v>524</v>
      </c>
      <c r="C10" s="19" t="s">
        <v>24</v>
      </c>
      <c r="D10" s="43">
        <v>1925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1925</v>
      </c>
      <c r="O10" s="44">
        <f t="shared" si="2"/>
        <v>14.473684210526315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SUM(D12:D13)</f>
        <v>13049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13049</v>
      </c>
      <c r="O11" s="41">
        <f t="shared" si="2"/>
        <v>98.11278195488721</v>
      </c>
      <c r="P11" s="10"/>
    </row>
    <row r="12" spans="1:16" ht="15">
      <c r="A12" s="12"/>
      <c r="B12" s="42">
        <v>534</v>
      </c>
      <c r="C12" s="19" t="s">
        <v>26</v>
      </c>
      <c r="D12" s="43">
        <v>9218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9218</v>
      </c>
      <c r="O12" s="44">
        <f t="shared" si="2"/>
        <v>69.30827067669173</v>
      </c>
      <c r="P12" s="9"/>
    </row>
    <row r="13" spans="1:16" ht="15">
      <c r="A13" s="12"/>
      <c r="B13" s="42">
        <v>537</v>
      </c>
      <c r="C13" s="19" t="s">
        <v>44</v>
      </c>
      <c r="D13" s="43">
        <v>3831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3831</v>
      </c>
      <c r="O13" s="44">
        <f t="shared" si="2"/>
        <v>28.804511278195488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2241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2241</v>
      </c>
      <c r="O14" s="41">
        <f t="shared" si="2"/>
        <v>16.849624060150376</v>
      </c>
      <c r="P14" s="10"/>
    </row>
    <row r="15" spans="1:16" ht="15">
      <c r="A15" s="12"/>
      <c r="B15" s="42">
        <v>541</v>
      </c>
      <c r="C15" s="19" t="s">
        <v>29</v>
      </c>
      <c r="D15" s="43">
        <v>2241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2241</v>
      </c>
      <c r="O15" s="44">
        <f t="shared" si="2"/>
        <v>16.849624060150376</v>
      </c>
      <c r="P15" s="9"/>
    </row>
    <row r="16" spans="1:16" ht="15.75">
      <c r="A16" s="26" t="s">
        <v>36</v>
      </c>
      <c r="B16" s="27"/>
      <c r="C16" s="28"/>
      <c r="D16" s="29">
        <f aca="true" t="shared" si="6" ref="D16:M16">SUM(D17:D17)</f>
        <v>1036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1036</v>
      </c>
      <c r="O16" s="41">
        <f t="shared" si="2"/>
        <v>7.7894736842105265</v>
      </c>
      <c r="P16" s="9"/>
    </row>
    <row r="17" spans="1:16" ht="15.75" thickBot="1">
      <c r="A17" s="12"/>
      <c r="B17" s="42">
        <v>574</v>
      </c>
      <c r="C17" s="19" t="s">
        <v>37</v>
      </c>
      <c r="D17" s="43">
        <v>1036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1036</v>
      </c>
      <c r="O17" s="44">
        <f t="shared" si="2"/>
        <v>7.7894736842105265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151106</v>
      </c>
      <c r="E18" s="14">
        <f aca="true" t="shared" si="7" ref="E18:M18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151106</v>
      </c>
      <c r="O18" s="35">
        <f t="shared" si="2"/>
        <v>1136.1353383458647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45</v>
      </c>
      <c r="M20" s="90"/>
      <c r="N20" s="90"/>
      <c r="O20" s="39">
        <v>133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2021-05-17T19:36:31Z</cp:lastPrinted>
  <dcterms:created xsi:type="dcterms:W3CDTF">2000-08-31T21:26:31Z</dcterms:created>
  <dcterms:modified xsi:type="dcterms:W3CDTF">2021-05-17T19:37:00Z</dcterms:modified>
  <cp:category/>
  <cp:version/>
  <cp:contentType/>
  <cp:contentStatus/>
</cp:coreProperties>
</file>