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'2007'!$A$1:$O$21</definedName>
    <definedName name="_xlnm.Print_Area" localSheetId="13">'2008'!$A$1:$O$20</definedName>
    <definedName name="_xlnm.Print_Area" localSheetId="12">'2009'!$A$1:$O$21</definedName>
    <definedName name="_xlnm.Print_Area" localSheetId="11">'2010'!$A$1:$O$16</definedName>
    <definedName name="_xlnm.Print_Area" localSheetId="10">'2011'!$A$1:$O$17</definedName>
    <definedName name="_xlnm.Print_Area" localSheetId="9">'2012'!$A$1:$O$19</definedName>
    <definedName name="_xlnm.Print_Area" localSheetId="8">'2013'!$A$1:$O$20</definedName>
    <definedName name="_xlnm.Print_Area" localSheetId="7">'2014'!$A$1:$O$18</definedName>
    <definedName name="_xlnm.Print_Area" localSheetId="6">'2015'!$A$1:$O$19</definedName>
    <definedName name="_xlnm.Print_Area" localSheetId="5">'2016'!$A$1:$O$19</definedName>
    <definedName name="_xlnm.Print_Area" localSheetId="4">'2017'!$A$1:$O$19</definedName>
    <definedName name="_xlnm.Print_Area" localSheetId="3">'2018'!$A$1:$O$18</definedName>
    <definedName name="_xlnm.Print_Area" localSheetId="2">'2019'!$A$1:$O$18</definedName>
    <definedName name="_xlnm.Print_Area" localSheetId="1">'2020'!$A$1:$O$19</definedName>
    <definedName name="_xlnm.Print_Area" localSheetId="0">'2021'!$A$1:$P$18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<sst xmlns="http://schemas.openxmlformats.org/spreadsheetml/2006/main" count="463" uniqueCount="76">
  <si>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</si>
  <si>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</si>
  <si>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</si>
  <si>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</si>
  <si>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</si>
  <si>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</si>
  <si>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</si>
  <si>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</si>
  <si>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</si>
  <si>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</si>
  <si>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</si>
  <si>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</si>
  <si>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</si>
  <si>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</si>
  <si>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</si>
  <si>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</si>
  <si>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</si>
  <si>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</si>
  <si>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</si>
  <si>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</si>
  <si>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</si>
  <si>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</si>
  <si>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</si>
  <si>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</si>
  <si>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</si>
  <si>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</si>
  <si>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</si>
  <si>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</si>
  <si>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</si>
  <si>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</si>
  <si>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</si>
  <si>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Ebro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</si>
  <si>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</si>
  <si>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</si>
  <si>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</si>
  <si>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</si>
  <si>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Transportation</t>
  </si>
  <si>
    <t>Road and Street Facilities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</si>
  <si>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</si>
  <si>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</si>
  <si>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</si>
  <si>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</si>
  <si>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</si>
  <si>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</si>
  <si>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</si>
  <si>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Debt Service Payments</t>
  </si>
  <si>
    <t>Protective Inspections</t>
  </si>
  <si>
    <t>2013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</si>
  <si>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</si>
  <si>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</si>
  <si>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</si>
  <si>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</si>
  <si>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</si>
  <si>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</si>
  <si>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</si>
  <si>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</si>
  <si>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</si>
  <si>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</si>
  <si>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2016</t>
  </si>
  <si>
    <t>Parks / Recreation</t>
  </si>
  <si>
    <t>2016 Municipal Population:</t>
  </si>
  <si>
    <t>Local Fiscal Year Ended September 30, 2017</t>
  </si>
  <si>
    <t>Special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</si>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</sst>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87229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87229</v>
      </c>
      <c r="P5" s="30">
        <f>(O5/P$16)</f>
        <v>360.4504132231405</v>
      </c>
      <c r="Q5" s="6"/>
    </row>
    <row r="6" spans="1:17" ht="15">
      <c r="A6" s="12"/>
      <c r="B6" s="42">
        <v>513</v>
      </c>
      <c r="C6" s="19" t="s">
        <v>19</v>
      </c>
      <c r="D6" s="43">
        <v>84754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84754</v>
      </c>
      <c r="P6" s="44">
        <f>(O6/P$16)</f>
        <v>350.22314049586777</v>
      </c>
      <c r="Q6" s="9"/>
    </row>
    <row r="7" spans="1:17" ht="15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2475</v>
      </c>
      <c r="P7" s="44">
        <f>(O7/P$16)</f>
        <v>10.227272727272727</v>
      </c>
      <c r="Q7" s="9"/>
    </row>
    <row r="8" spans="1:17" ht="15.75">
      <c r="A8" s="26" t="s">
        <v>23</v>
      </c>
      <c r="B8" s="27"/>
      <c r="C8" s="28"/>
      <c r="D8" s="29">
        <f>SUM(D9:D9)</f>
        <v>0</v>
      </c>
      <c r="E8" s="29">
        <f>SUM(E9:E9)</f>
        <v>31460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31460</v>
      </c>
      <c r="P8" s="41">
        <f>(O8/P$16)</f>
        <v>130</v>
      </c>
      <c r="Q8" s="10"/>
    </row>
    <row r="9" spans="1:17" ht="15">
      <c r="A9" s="12"/>
      <c r="B9" s="42">
        <v>522</v>
      </c>
      <c r="C9" s="19" t="s">
        <v>24</v>
      </c>
      <c r="D9" s="43">
        <v>0</v>
      </c>
      <c r="E9" s="43">
        <v>31460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31460</v>
      </c>
      <c r="P9" s="44">
        <f>(O9/P$16)</f>
        <v>130</v>
      </c>
      <c r="Q9" s="9"/>
    </row>
    <row r="10" spans="1:17" ht="15.75">
      <c r="A10" s="26" t="s">
        <v>25</v>
      </c>
      <c r="B10" s="27"/>
      <c r="C10" s="28"/>
      <c r="D10" s="29">
        <f>SUM(D11:D11)</f>
        <v>122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29">
        <f>SUM(D10:N10)</f>
        <v>122</v>
      </c>
      <c r="P10" s="41">
        <f>(O10/P$16)</f>
        <v>0.5041322314049587</v>
      </c>
      <c r="Q10" s="9"/>
    </row>
    <row r="11" spans="1:17" ht="15">
      <c r="A11" s="12"/>
      <c r="B11" s="42">
        <v>572</v>
      </c>
      <c r="C11" s="19" t="s">
        <v>26</v>
      </c>
      <c r="D11" s="43">
        <v>122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122</v>
      </c>
      <c r="P11" s="44">
        <f>(O11/P$16)</f>
        <v>0.5041322314049587</v>
      </c>
      <c r="Q11" s="9"/>
    </row>
    <row r="12" spans="1:17" ht="15.75">
      <c r="A12" s="26" t="s">
        <v>29</v>
      </c>
      <c r="B12" s="27"/>
      <c r="C12" s="28"/>
      <c r="D12" s="29">
        <f>SUM(D13:D13)</f>
        <v>471</v>
      </c>
      <c r="E12" s="29">
        <f>SUM(E13:E13)</f>
        <v>0</v>
      </c>
      <c r="F12" s="29">
        <f>SUM(F13:F13)</f>
        <v>0</v>
      </c>
      <c r="G12" s="29">
        <f>SUM(G13:G13)</f>
        <v>2345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2816</v>
      </c>
      <c r="P12" s="41">
        <f>(O12/P$16)</f>
        <v>11.636363636363637</v>
      </c>
      <c r="Q12" s="9"/>
    </row>
    <row r="13" spans="1:17" ht="15.75" thickBot="1">
      <c r="A13" s="12"/>
      <c r="B13" s="42">
        <v>581</v>
      </c>
      <c r="C13" s="19" t="s">
        <v>74</v>
      </c>
      <c r="D13" s="43">
        <v>471</v>
      </c>
      <c r="E13" s="43">
        <v>0</v>
      </c>
      <c r="F13" s="43">
        <v>0</v>
      </c>
      <c r="G13" s="43">
        <v>2345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2816</v>
      </c>
      <c r="P13" s="44">
        <f>(O13/P$16)</f>
        <v>11.636363636363637</v>
      </c>
      <c r="Q13" s="9"/>
    </row>
    <row r="14" spans="1:120" ht="16.5" thickBot="1">
      <c r="A14" s="13" t="s">
        <v>10</v>
      </c>
      <c r="B14" s="21"/>
      <c r="C14" s="20"/>
      <c r="D14" s="14">
        <f>SUM(D5,D8,D10,D12)</f>
        <v>87822</v>
      </c>
      <c r="E14" s="14">
        <f aca="true" t="shared" si="0" ref="E14:N14">SUM(E5,E8,E10,E12)</f>
        <v>31460</v>
      </c>
      <c r="F14" s="14">
        <f t="shared" si="0"/>
        <v>0</v>
      </c>
      <c r="G14" s="14">
        <f t="shared" si="0"/>
        <v>2345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>SUM(D14:N14)</f>
        <v>121627</v>
      </c>
      <c r="P14" s="35">
        <f>(O14/P$16)</f>
        <v>502.59090909090907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6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6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75</v>
      </c>
      <c r="N16" s="90"/>
      <c r="O16" s="90"/>
      <c r="P16" s="39">
        <v>242</v>
      </c>
    </row>
    <row r="17" spans="1:16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sheetProtection/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285845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285845</v>
      </c>
      <c r="O5" s="30">
        <f aca="true" t="shared" si="2" ref="O5:O15">(N5/O$17)</f>
        <v>1143.38</v>
      </c>
      <c r="P5" s="6"/>
    </row>
    <row r="6" spans="1:16" ht="15">
      <c r="A6" s="12"/>
      <c r="B6" s="42">
        <v>513</v>
      </c>
      <c r="C6" s="19" t="s">
        <v>19</v>
      </c>
      <c r="D6" s="43">
        <v>280110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280110</v>
      </c>
      <c r="O6" s="44">
        <f t="shared" si="2"/>
        <v>1120.44</v>
      </c>
      <c r="P6" s="9"/>
    </row>
    <row r="7" spans="1:16" ht="15">
      <c r="A7" s="12"/>
      <c r="B7" s="42">
        <v>514</v>
      </c>
      <c r="C7" s="19" t="s">
        <v>20</v>
      </c>
      <c r="D7" s="43">
        <v>5650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5650</v>
      </c>
      <c r="O7" s="44">
        <f t="shared" si="2"/>
        <v>22.6</v>
      </c>
      <c r="P7" s="9"/>
    </row>
    <row r="8" spans="1:16" ht="15">
      <c r="A8" s="12"/>
      <c r="B8" s="42">
        <v>519</v>
      </c>
      <c r="C8" s="19" t="s">
        <v>22</v>
      </c>
      <c r="D8" s="43">
        <v>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</v>
      </c>
      <c r="O8" s="44">
        <f t="shared" si="2"/>
        <v>0.34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0</v>
      </c>
      <c r="E9" s="29">
        <f t="shared" si="3"/>
        <v>22383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22383</v>
      </c>
      <c r="O9" s="41">
        <f t="shared" si="2"/>
        <v>89.532</v>
      </c>
      <c r="P9" s="10"/>
    </row>
    <row r="10" spans="1:16" ht="15">
      <c r="A10" s="12"/>
      <c r="B10" s="42">
        <v>522</v>
      </c>
      <c r="C10" s="19" t="s">
        <v>24</v>
      </c>
      <c r="D10" s="43">
        <v>0</v>
      </c>
      <c r="E10" s="43">
        <v>22383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22383</v>
      </c>
      <c r="O10" s="44">
        <f t="shared" si="2"/>
        <v>89.532</v>
      </c>
      <c r="P10" s="9"/>
    </row>
    <row r="11" spans="1:16" ht="15.75">
      <c r="A11" s="26" t="s">
        <v>36</v>
      </c>
      <c r="B11" s="27"/>
      <c r="C11" s="28"/>
      <c r="D11" s="29">
        <f aca="true" t="shared" si="4" ref="D11:M11">SUM(D12:D12)</f>
        <v>0</v>
      </c>
      <c r="E11" s="29">
        <f t="shared" si="4"/>
        <v>802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802</v>
      </c>
      <c r="O11" s="41">
        <f t="shared" si="2"/>
        <v>3.208</v>
      </c>
      <c r="P11" s="10"/>
    </row>
    <row r="12" spans="1:16" ht="15">
      <c r="A12" s="12"/>
      <c r="B12" s="42">
        <v>541</v>
      </c>
      <c r="C12" s="19" t="s">
        <v>37</v>
      </c>
      <c r="D12" s="43">
        <v>0</v>
      </c>
      <c r="E12" s="43">
        <v>802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802</v>
      </c>
      <c r="O12" s="44">
        <f t="shared" si="2"/>
        <v>3.208</v>
      </c>
      <c r="P12" s="9"/>
    </row>
    <row r="13" spans="1:16" ht="15.75">
      <c r="A13" s="26" t="s">
        <v>29</v>
      </c>
      <c r="B13" s="27"/>
      <c r="C13" s="28"/>
      <c r="D13" s="29">
        <f aca="true" t="shared" si="5" ref="D13:M13">SUM(D14:D14)</f>
        <v>1060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1060</v>
      </c>
      <c r="O13" s="41">
        <f t="shared" si="2"/>
        <v>4.24</v>
      </c>
      <c r="P13" s="9"/>
    </row>
    <row r="14" spans="1:16" ht="15.75" thickBot="1">
      <c r="A14" s="12"/>
      <c r="B14" s="42">
        <v>581</v>
      </c>
      <c r="C14" s="19" t="s">
        <v>28</v>
      </c>
      <c r="D14" s="43">
        <v>1060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1060</v>
      </c>
      <c r="O14" s="44">
        <f t="shared" si="2"/>
        <v>4.24</v>
      </c>
      <c r="P14" s="9"/>
    </row>
    <row r="15" spans="1:119" ht="16.5" thickBot="1">
      <c r="A15" s="13" t="s">
        <v>10</v>
      </c>
      <c r="B15" s="21"/>
      <c r="C15" s="20"/>
      <c r="D15" s="14">
        <f>SUM(D5,D9,D11,D13)</f>
        <v>286905</v>
      </c>
      <c r="E15" s="14">
        <f aca="true" t="shared" si="6" ref="E15:M15">SUM(E5,E9,E11,E13)</f>
        <v>23185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310090</v>
      </c>
      <c r="O15" s="35">
        <f t="shared" si="2"/>
        <v>1240.36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40</v>
      </c>
      <c r="M17" s="90"/>
      <c r="N17" s="90"/>
      <c r="O17" s="39">
        <v>250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127720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127720</v>
      </c>
      <c r="O5" s="30">
        <f aca="true" t="shared" si="2" ref="O5:O13">(N5/O$15)</f>
        <v>491.2307692307692</v>
      </c>
      <c r="P5" s="6"/>
    </row>
    <row r="6" spans="1:16" ht="15">
      <c r="A6" s="12"/>
      <c r="B6" s="42">
        <v>513</v>
      </c>
      <c r="C6" s="19" t="s">
        <v>19</v>
      </c>
      <c r="D6" s="43">
        <v>127720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127720</v>
      </c>
      <c r="O6" s="44">
        <f t="shared" si="2"/>
        <v>491.2307692307692</v>
      </c>
      <c r="P6" s="9"/>
    </row>
    <row r="7" spans="1:16" ht="15.75">
      <c r="A7" s="26" t="s">
        <v>23</v>
      </c>
      <c r="B7" s="27"/>
      <c r="C7" s="28"/>
      <c r="D7" s="29">
        <f aca="true" t="shared" si="3" ref="D7:M7">SUM(D8:D8)</f>
        <v>16215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16215</v>
      </c>
      <c r="O7" s="41">
        <f t="shared" si="2"/>
        <v>62.36538461538461</v>
      </c>
      <c r="P7" s="10"/>
    </row>
    <row r="8" spans="1:16" ht="15">
      <c r="A8" s="12"/>
      <c r="B8" s="42">
        <v>522</v>
      </c>
      <c r="C8" s="19" t="s">
        <v>24</v>
      </c>
      <c r="D8" s="43">
        <v>16215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16215</v>
      </c>
      <c r="O8" s="44">
        <f t="shared" si="2"/>
        <v>62.36538461538461</v>
      </c>
      <c r="P8" s="9"/>
    </row>
    <row r="9" spans="1:16" ht="15.75">
      <c r="A9" s="26" t="s">
        <v>36</v>
      </c>
      <c r="B9" s="27"/>
      <c r="C9" s="28"/>
      <c r="D9" s="29">
        <f aca="true" t="shared" si="4" ref="D9:M9">SUM(D10:D10)</f>
        <v>99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99</v>
      </c>
      <c r="O9" s="41">
        <f t="shared" si="2"/>
        <v>0.38076923076923075</v>
      </c>
      <c r="P9" s="10"/>
    </row>
    <row r="10" spans="1:16" ht="15">
      <c r="A10" s="12"/>
      <c r="B10" s="42">
        <v>541</v>
      </c>
      <c r="C10" s="19" t="s">
        <v>37</v>
      </c>
      <c r="D10" s="43">
        <v>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</v>
      </c>
      <c r="O10" s="44">
        <f t="shared" si="2"/>
        <v>0.38076923076923075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3870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3870</v>
      </c>
      <c r="O11" s="41">
        <f t="shared" si="2"/>
        <v>14.884615384615385</v>
      </c>
      <c r="P11" s="9"/>
    </row>
    <row r="12" spans="1:16" ht="15.75" thickBot="1">
      <c r="A12" s="12"/>
      <c r="B12" s="42">
        <v>574</v>
      </c>
      <c r="C12" s="19" t="s">
        <v>27</v>
      </c>
      <c r="D12" s="43">
        <v>3870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3870</v>
      </c>
      <c r="O12" s="44">
        <f t="shared" si="2"/>
        <v>14.884615384615385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147904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147904</v>
      </c>
      <c r="O13" s="35">
        <f t="shared" si="2"/>
        <v>568.8615384615384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38</v>
      </c>
      <c r="M15" s="90"/>
      <c r="N15" s="90"/>
      <c r="O15" s="39">
        <v>260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127720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2">SUM(D5:M5)</f>
        <v>127720</v>
      </c>
      <c r="O5" s="30">
        <f aca="true" t="shared" si="2" ref="O5:O12">(N5/O$14)</f>
        <v>473.037037037037</v>
      </c>
      <c r="P5" s="6"/>
    </row>
    <row r="6" spans="1:16" ht="15">
      <c r="A6" s="12"/>
      <c r="B6" s="42">
        <v>513</v>
      </c>
      <c r="C6" s="19" t="s">
        <v>19</v>
      </c>
      <c r="D6" s="43">
        <v>127720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127720</v>
      </c>
      <c r="O6" s="44">
        <f t="shared" si="2"/>
        <v>473.037037037037</v>
      </c>
      <c r="P6" s="9"/>
    </row>
    <row r="7" spans="1:16" ht="15.75">
      <c r="A7" s="26" t="s">
        <v>23</v>
      </c>
      <c r="B7" s="27"/>
      <c r="C7" s="28"/>
      <c r="D7" s="29">
        <f aca="true" t="shared" si="3" ref="D7:M7">SUM(D8:D8)</f>
        <v>16215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16215</v>
      </c>
      <c r="O7" s="41">
        <f t="shared" si="2"/>
        <v>60.05555555555556</v>
      </c>
      <c r="P7" s="10"/>
    </row>
    <row r="8" spans="1:16" ht="15">
      <c r="A8" s="12"/>
      <c r="B8" s="42">
        <v>522</v>
      </c>
      <c r="C8" s="19" t="s">
        <v>24</v>
      </c>
      <c r="D8" s="43">
        <v>16215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16215</v>
      </c>
      <c r="O8" s="44">
        <f t="shared" si="2"/>
        <v>60.05555555555556</v>
      </c>
      <c r="P8" s="9"/>
    </row>
    <row r="9" spans="1:16" ht="15.75">
      <c r="A9" s="26" t="s">
        <v>25</v>
      </c>
      <c r="B9" s="27"/>
      <c r="C9" s="28"/>
      <c r="D9" s="29">
        <f aca="true" t="shared" si="4" ref="D9:M9">SUM(D10:D11)</f>
        <v>3969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3969</v>
      </c>
      <c r="O9" s="41">
        <f t="shared" si="2"/>
        <v>14.7</v>
      </c>
      <c r="P9" s="9"/>
    </row>
    <row r="10" spans="1:16" ht="15">
      <c r="A10" s="12"/>
      <c r="B10" s="42">
        <v>572</v>
      </c>
      <c r="C10" s="19" t="s">
        <v>26</v>
      </c>
      <c r="D10" s="43">
        <v>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</v>
      </c>
      <c r="O10" s="44">
        <f t="shared" si="2"/>
        <v>0.36666666666666664</v>
      </c>
      <c r="P10" s="9"/>
    </row>
    <row r="11" spans="1:16" ht="15.75" thickBot="1">
      <c r="A11" s="12"/>
      <c r="B11" s="42">
        <v>574</v>
      </c>
      <c r="C11" s="19" t="s">
        <v>27</v>
      </c>
      <c r="D11" s="43">
        <v>3870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3870</v>
      </c>
      <c r="O11" s="44">
        <f t="shared" si="2"/>
        <v>14.333333333333334</v>
      </c>
      <c r="P11" s="9"/>
    </row>
    <row r="12" spans="1:119" ht="16.5" thickBot="1">
      <c r="A12" s="13" t="s">
        <v>10</v>
      </c>
      <c r="B12" s="21"/>
      <c r="C12" s="20"/>
      <c r="D12" s="14">
        <f>SUM(D5,D7,D9)</f>
        <v>147904</v>
      </c>
      <c r="E12" s="14">
        <f aca="true" t="shared" si="5" ref="E12:M12">SUM(E5,E7,E9)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147904</v>
      </c>
      <c r="O12" s="35">
        <f t="shared" si="2"/>
        <v>547.7925925925925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33</v>
      </c>
      <c r="M14" s="90"/>
      <c r="N14" s="90"/>
      <c r="O14" s="39">
        <v>270</v>
      </c>
    </row>
    <row r="15" spans="1:15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15.75" thickBot="1">
      <c r="A16" s="94" t="s">
        <v>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sheetProtection/>
  <mergeCells count="10">
    <mergeCell ref="A16:O16"/>
    <mergeCell ref="L14:N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80382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80382</v>
      </c>
      <c r="O5" s="30">
        <f aca="true" t="shared" si="2" ref="O5:O17">(N5/O$19)</f>
        <v>321.528</v>
      </c>
      <c r="P5" s="6"/>
    </row>
    <row r="6" spans="1:16" ht="15">
      <c r="A6" s="12"/>
      <c r="B6" s="42">
        <v>513</v>
      </c>
      <c r="C6" s="19" t="s">
        <v>19</v>
      </c>
      <c r="D6" s="43">
        <v>74655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74655</v>
      </c>
      <c r="O6" s="44">
        <f t="shared" si="2"/>
        <v>298.62</v>
      </c>
      <c r="P6" s="9"/>
    </row>
    <row r="7" spans="1:16" ht="15">
      <c r="A7" s="12"/>
      <c r="B7" s="42">
        <v>514</v>
      </c>
      <c r="C7" s="19" t="s">
        <v>20</v>
      </c>
      <c r="D7" s="43">
        <v>3195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3195</v>
      </c>
      <c r="O7" s="44">
        <f t="shared" si="2"/>
        <v>12.78</v>
      </c>
      <c r="P7" s="9"/>
    </row>
    <row r="8" spans="1:16" ht="15">
      <c r="A8" s="12"/>
      <c r="B8" s="42">
        <v>515</v>
      </c>
      <c r="C8" s="19" t="s">
        <v>21</v>
      </c>
      <c r="D8" s="43">
        <v>2000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2000</v>
      </c>
      <c r="O8" s="44">
        <f t="shared" si="2"/>
        <v>8</v>
      </c>
      <c r="P8" s="9"/>
    </row>
    <row r="9" spans="1:16" ht="15">
      <c r="A9" s="12"/>
      <c r="B9" s="42">
        <v>519</v>
      </c>
      <c r="C9" s="19" t="s">
        <v>22</v>
      </c>
      <c r="D9" s="43">
        <v>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532</v>
      </c>
      <c r="O9" s="44">
        <f t="shared" si="2"/>
        <v>2.128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0</v>
      </c>
      <c r="E10" s="29">
        <f t="shared" si="3"/>
        <v>71635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71635</v>
      </c>
      <c r="O10" s="41">
        <f t="shared" si="2"/>
        <v>286.54</v>
      </c>
      <c r="P10" s="10"/>
    </row>
    <row r="11" spans="1:16" ht="15">
      <c r="A11" s="12"/>
      <c r="B11" s="42">
        <v>522</v>
      </c>
      <c r="C11" s="19" t="s">
        <v>24</v>
      </c>
      <c r="D11" s="43">
        <v>0</v>
      </c>
      <c r="E11" s="43">
        <v>71635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71635</v>
      </c>
      <c r="O11" s="44">
        <f t="shared" si="2"/>
        <v>286.54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237077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237077</v>
      </c>
      <c r="O12" s="41">
        <f t="shared" si="2"/>
        <v>948.308</v>
      </c>
      <c r="P12" s="9"/>
    </row>
    <row r="13" spans="1:16" ht="15">
      <c r="A13" s="12"/>
      <c r="B13" s="42">
        <v>572</v>
      </c>
      <c r="C13" s="19" t="s">
        <v>26</v>
      </c>
      <c r="D13" s="43">
        <v>230514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230514</v>
      </c>
      <c r="O13" s="44">
        <f t="shared" si="2"/>
        <v>922.056</v>
      </c>
      <c r="P13" s="9"/>
    </row>
    <row r="14" spans="1:16" ht="15">
      <c r="A14" s="12"/>
      <c r="B14" s="42">
        <v>574</v>
      </c>
      <c r="C14" s="19" t="s">
        <v>27</v>
      </c>
      <c r="D14" s="43">
        <v>6563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6563</v>
      </c>
      <c r="O14" s="44">
        <f t="shared" si="2"/>
        <v>26.252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1891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1891</v>
      </c>
      <c r="O15" s="41">
        <f t="shared" si="2"/>
        <v>7.564</v>
      </c>
      <c r="P15" s="9"/>
    </row>
    <row r="16" spans="1:16" ht="15.75" thickBot="1">
      <c r="A16" s="12"/>
      <c r="B16" s="42">
        <v>581</v>
      </c>
      <c r="C16" s="19" t="s">
        <v>28</v>
      </c>
      <c r="D16" s="43">
        <v>1891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1891</v>
      </c>
      <c r="O16" s="44">
        <f t="shared" si="2"/>
        <v>7.564</v>
      </c>
      <c r="P16" s="9"/>
    </row>
    <row r="17" spans="1:119" ht="16.5" thickBot="1">
      <c r="A17" s="13" t="s">
        <v>10</v>
      </c>
      <c r="B17" s="21"/>
      <c r="C17" s="20"/>
      <c r="D17" s="14">
        <f>SUM(D5,D10,D12,D15)</f>
        <v>319350</v>
      </c>
      <c r="E17" s="14">
        <f aca="true" t="shared" si="6" ref="E17:M17">SUM(E5,E10,E12,E15)</f>
        <v>71635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390985</v>
      </c>
      <c r="O17" s="35">
        <f t="shared" si="2"/>
        <v>1563.94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250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119455</v>
      </c>
      <c r="E5" s="24">
        <f t="shared" si="0"/>
        <v>315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119770</v>
      </c>
      <c r="O5" s="30">
        <f aca="true" t="shared" si="2" ref="O5:O16">(N5/O$18)</f>
        <v>488.85714285714283</v>
      </c>
      <c r="P5" s="6"/>
    </row>
    <row r="6" spans="1:16" ht="15">
      <c r="A6" s="12"/>
      <c r="B6" s="42">
        <v>513</v>
      </c>
      <c r="C6" s="19" t="s">
        <v>19</v>
      </c>
      <c r="D6" s="43">
        <v>104980</v>
      </c>
      <c r="E6" s="43">
        <v>315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105295</v>
      </c>
      <c r="O6" s="44">
        <f t="shared" si="2"/>
        <v>429.7755102040816</v>
      </c>
      <c r="P6" s="9"/>
    </row>
    <row r="7" spans="1:16" ht="15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10.10204081632653</v>
      </c>
      <c r="P7" s="9"/>
    </row>
    <row r="8" spans="1:16" ht="15">
      <c r="A8" s="12"/>
      <c r="B8" s="42">
        <v>515</v>
      </c>
      <c r="C8" s="19" t="s">
        <v>21</v>
      </c>
      <c r="D8" s="43">
        <v>12000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12000</v>
      </c>
      <c r="O8" s="44">
        <f t="shared" si="2"/>
        <v>48.97959183673469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0</v>
      </c>
      <c r="E9" s="29">
        <f t="shared" si="3"/>
        <v>30213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30213</v>
      </c>
      <c r="O9" s="41">
        <f t="shared" si="2"/>
        <v>123.31836734693877</v>
      </c>
      <c r="P9" s="10"/>
    </row>
    <row r="10" spans="1:16" ht="15">
      <c r="A10" s="12"/>
      <c r="B10" s="42">
        <v>522</v>
      </c>
      <c r="C10" s="19" t="s">
        <v>24</v>
      </c>
      <c r="D10" s="43">
        <v>0</v>
      </c>
      <c r="E10" s="43">
        <v>30213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30213</v>
      </c>
      <c r="O10" s="44">
        <f t="shared" si="2"/>
        <v>123.31836734693877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SUM(D12:D13)</f>
        <v>7890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7890</v>
      </c>
      <c r="O11" s="41">
        <f t="shared" si="2"/>
        <v>32.204081632653065</v>
      </c>
      <c r="P11" s="9"/>
    </row>
    <row r="12" spans="1:16" ht="15">
      <c r="A12" s="12"/>
      <c r="B12" s="42">
        <v>572</v>
      </c>
      <c r="C12" s="19" t="s">
        <v>26</v>
      </c>
      <c r="D12" s="43">
        <v>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2000</v>
      </c>
      <c r="O12" s="44">
        <f t="shared" si="2"/>
        <v>8.16326530612245</v>
      </c>
      <c r="P12" s="9"/>
    </row>
    <row r="13" spans="1:16" ht="15">
      <c r="A13" s="12"/>
      <c r="B13" s="42">
        <v>574</v>
      </c>
      <c r="C13" s="19" t="s">
        <v>27</v>
      </c>
      <c r="D13" s="43">
        <v>5890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5890</v>
      </c>
      <c r="O13" s="44">
        <f t="shared" si="2"/>
        <v>24.040816326530614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599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599</v>
      </c>
      <c r="O14" s="41">
        <f t="shared" si="2"/>
        <v>2.4448979591836735</v>
      </c>
      <c r="P14" s="9"/>
    </row>
    <row r="15" spans="1:16" ht="15.75" thickBot="1">
      <c r="A15" s="12"/>
      <c r="B15" s="42">
        <v>590</v>
      </c>
      <c r="C15" s="19" t="s">
        <v>42</v>
      </c>
      <c r="D15" s="43">
        <v>599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599</v>
      </c>
      <c r="O15" s="44">
        <f t="shared" si="2"/>
        <v>2.4448979591836735</v>
      </c>
      <c r="P15" s="9"/>
    </row>
    <row r="16" spans="1:119" ht="16.5" thickBot="1">
      <c r="A16" s="13" t="s">
        <v>10</v>
      </c>
      <c r="B16" s="21"/>
      <c r="C16" s="20"/>
      <c r="D16" s="14">
        <f>SUM(D5,D9,D11,D14)</f>
        <v>127944</v>
      </c>
      <c r="E16" s="14">
        <f aca="true" t="shared" si="6" ref="E16:M16">SUM(E5,E9,E11,E14)</f>
        <v>30528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158472</v>
      </c>
      <c r="O16" s="35">
        <f t="shared" si="2"/>
        <v>646.8244897959183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43</v>
      </c>
      <c r="M18" s="90"/>
      <c r="N18" s="90"/>
      <c r="O18" s="39">
        <v>245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60422</v>
      </c>
      <c r="E5" s="24">
        <f t="shared" si="0"/>
        <v>150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60572</v>
      </c>
      <c r="O5" s="30">
        <f aca="true" t="shared" si="2" ref="O5:O17">(N5/O$19)</f>
        <v>233.86872586872587</v>
      </c>
      <c r="P5" s="6"/>
    </row>
    <row r="6" spans="1:16" ht="15">
      <c r="A6" s="12"/>
      <c r="B6" s="42">
        <v>513</v>
      </c>
      <c r="C6" s="19" t="s">
        <v>19</v>
      </c>
      <c r="D6" s="43">
        <v>55722</v>
      </c>
      <c r="E6" s="43">
        <v>150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55872</v>
      </c>
      <c r="O6" s="44">
        <f t="shared" si="2"/>
        <v>215.72200772200773</v>
      </c>
      <c r="P6" s="9"/>
    </row>
    <row r="7" spans="1:16" ht="15">
      <c r="A7" s="12"/>
      <c r="B7" s="42">
        <v>514</v>
      </c>
      <c r="C7" s="19" t="s">
        <v>20</v>
      </c>
      <c r="D7" s="43">
        <v>2700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2700</v>
      </c>
      <c r="O7" s="44">
        <f t="shared" si="2"/>
        <v>10.424710424710424</v>
      </c>
      <c r="P7" s="9"/>
    </row>
    <row r="8" spans="1:16" ht="15">
      <c r="A8" s="12"/>
      <c r="B8" s="42">
        <v>515</v>
      </c>
      <c r="C8" s="19" t="s">
        <v>21</v>
      </c>
      <c r="D8" s="43">
        <v>2000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2000</v>
      </c>
      <c r="O8" s="44">
        <f t="shared" si="2"/>
        <v>7.722007722007722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SUM(D10:D11)</f>
        <v>25</v>
      </c>
      <c r="E9" s="29">
        <f t="shared" si="3"/>
        <v>30110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30135</v>
      </c>
      <c r="O9" s="41">
        <f t="shared" si="2"/>
        <v>116.35135135135135</v>
      </c>
      <c r="P9" s="10"/>
    </row>
    <row r="10" spans="1:16" ht="15">
      <c r="A10" s="12"/>
      <c r="B10" s="42">
        <v>522</v>
      </c>
      <c r="C10" s="19" t="s">
        <v>24</v>
      </c>
      <c r="D10" s="43">
        <v>0</v>
      </c>
      <c r="E10" s="43">
        <v>30110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30110</v>
      </c>
      <c r="O10" s="44">
        <f t="shared" si="2"/>
        <v>116.25482625482626</v>
      </c>
      <c r="P10" s="9"/>
    </row>
    <row r="11" spans="1:16" ht="15">
      <c r="A11" s="12"/>
      <c r="B11" s="42">
        <v>524</v>
      </c>
      <c r="C11" s="19" t="s">
        <v>46</v>
      </c>
      <c r="D11" s="43">
        <v>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</v>
      </c>
      <c r="O11" s="44">
        <f t="shared" si="2"/>
        <v>0.09652509652509653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5428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5428</v>
      </c>
      <c r="O12" s="41">
        <f t="shared" si="2"/>
        <v>20.957528957528957</v>
      </c>
      <c r="P12" s="9"/>
    </row>
    <row r="13" spans="1:16" ht="15">
      <c r="A13" s="12"/>
      <c r="B13" s="42">
        <v>572</v>
      </c>
      <c r="C13" s="19" t="s">
        <v>26</v>
      </c>
      <c r="D13" s="43">
        <v>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</v>
      </c>
      <c r="O13" s="44">
        <f t="shared" si="2"/>
        <v>0.08494208494208494</v>
      </c>
      <c r="P13" s="9"/>
    </row>
    <row r="14" spans="1:16" ht="15">
      <c r="A14" s="12"/>
      <c r="B14" s="42">
        <v>574</v>
      </c>
      <c r="C14" s="19" t="s">
        <v>27</v>
      </c>
      <c r="D14" s="43">
        <v>5406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5406</v>
      </c>
      <c r="O14" s="44">
        <f t="shared" si="2"/>
        <v>20.872586872586872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131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131</v>
      </c>
      <c r="O15" s="41">
        <f t="shared" si="2"/>
        <v>0.5057915057915058</v>
      </c>
      <c r="P15" s="9"/>
    </row>
    <row r="16" spans="1:16" ht="15.75" thickBot="1">
      <c r="A16" s="12"/>
      <c r="B16" s="42">
        <v>590</v>
      </c>
      <c r="C16" s="19" t="s">
        <v>42</v>
      </c>
      <c r="D16" s="43">
        <v>131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131</v>
      </c>
      <c r="O16" s="44">
        <f t="shared" si="2"/>
        <v>0.5057915057915058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66006</v>
      </c>
      <c r="E17" s="14">
        <f aca="true" t="shared" si="6" ref="E17:M17">SUM(E5,E9,E12,E15)</f>
        <v>30260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96266</v>
      </c>
      <c r="O17" s="35">
        <f t="shared" si="2"/>
        <v>371.6833976833977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53</v>
      </c>
      <c r="M19" s="90"/>
      <c r="N19" s="90"/>
      <c r="O19" s="39">
        <v>259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85130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85130</v>
      </c>
      <c r="O5" s="30">
        <f aca="true" t="shared" si="2" ref="O5:O15">(N5/O$17)</f>
        <v>354.7083333333333</v>
      </c>
      <c r="P5" s="6"/>
    </row>
    <row r="6" spans="1:16" ht="15">
      <c r="A6" s="12"/>
      <c r="B6" s="42">
        <v>513</v>
      </c>
      <c r="C6" s="19" t="s">
        <v>19</v>
      </c>
      <c r="D6" s="43">
        <v>82430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82430</v>
      </c>
      <c r="O6" s="44">
        <f t="shared" si="2"/>
        <v>343.4583333333333</v>
      </c>
      <c r="P6" s="9"/>
    </row>
    <row r="7" spans="1:16" ht="15">
      <c r="A7" s="12"/>
      <c r="B7" s="42">
        <v>514</v>
      </c>
      <c r="C7" s="19" t="s">
        <v>20</v>
      </c>
      <c r="D7" s="43">
        <v>2700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2700</v>
      </c>
      <c r="O7" s="44">
        <f t="shared" si="2"/>
        <v>11.25</v>
      </c>
      <c r="P7" s="9"/>
    </row>
    <row r="8" spans="1:16" ht="15.75">
      <c r="A8" s="26" t="s">
        <v>23</v>
      </c>
      <c r="B8" s="27"/>
      <c r="C8" s="28"/>
      <c r="D8" s="29">
        <f aca="true" t="shared" si="3" ref="D8:M8">SUM(D9:D10)</f>
        <v>49</v>
      </c>
      <c r="E8" s="29">
        <f t="shared" si="3"/>
        <v>32271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32320</v>
      </c>
      <c r="O8" s="41">
        <f t="shared" si="2"/>
        <v>134.66666666666666</v>
      </c>
      <c r="P8" s="10"/>
    </row>
    <row r="9" spans="1:16" ht="15">
      <c r="A9" s="12"/>
      <c r="B9" s="42">
        <v>522</v>
      </c>
      <c r="C9" s="19" t="s">
        <v>24</v>
      </c>
      <c r="D9" s="43">
        <v>0</v>
      </c>
      <c r="E9" s="43">
        <v>32271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32271</v>
      </c>
      <c r="O9" s="44">
        <f t="shared" si="2"/>
        <v>134.4625</v>
      </c>
      <c r="P9" s="9"/>
    </row>
    <row r="10" spans="1:16" ht="15">
      <c r="A10" s="12"/>
      <c r="B10" s="42">
        <v>524</v>
      </c>
      <c r="C10" s="19" t="s">
        <v>46</v>
      </c>
      <c r="D10" s="43">
        <v>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</v>
      </c>
      <c r="O10" s="44">
        <f t="shared" si="2"/>
        <v>0.20416666666666666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100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100</v>
      </c>
      <c r="O11" s="41">
        <f t="shared" si="2"/>
        <v>0.4166666666666667</v>
      </c>
      <c r="P11" s="9"/>
    </row>
    <row r="12" spans="1:16" ht="15">
      <c r="A12" s="12"/>
      <c r="B12" s="42">
        <v>575</v>
      </c>
      <c r="C12" s="19" t="s">
        <v>62</v>
      </c>
      <c r="D12" s="43">
        <v>100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</v>
      </c>
      <c r="O12" s="44">
        <f t="shared" si="2"/>
        <v>0.4166666666666667</v>
      </c>
      <c r="P12" s="9"/>
    </row>
    <row r="13" spans="1:16" ht="15.75">
      <c r="A13" s="26" t="s">
        <v>55</v>
      </c>
      <c r="B13" s="27"/>
      <c r="C13" s="28"/>
      <c r="D13" s="29">
        <f aca="true" t="shared" si="5" ref="D13:M13">SUM(D14:D14)</f>
        <v>0</v>
      </c>
      <c r="E13" s="29">
        <f t="shared" si="5"/>
        <v>3298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3298</v>
      </c>
      <c r="O13" s="41">
        <f t="shared" si="2"/>
        <v>13.741666666666667</v>
      </c>
      <c r="P13" s="9"/>
    </row>
    <row r="14" spans="1:16" ht="15.75" thickBot="1">
      <c r="A14" s="12"/>
      <c r="B14" s="42">
        <v>581</v>
      </c>
      <c r="C14" s="19" t="s">
        <v>56</v>
      </c>
      <c r="D14" s="43">
        <v>0</v>
      </c>
      <c r="E14" s="43">
        <v>3298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3298</v>
      </c>
      <c r="O14" s="44">
        <f t="shared" si="2"/>
        <v>13.741666666666667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85279</v>
      </c>
      <c r="E15" s="14">
        <f aca="true" t="shared" si="6" ref="E15:M15">SUM(E5,E8,E11,E13)</f>
        <v>35569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120848</v>
      </c>
      <c r="O15" s="35">
        <f t="shared" si="2"/>
        <v>503.53333333333336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69</v>
      </c>
      <c r="M17" s="90"/>
      <c r="N17" s="90"/>
      <c r="O17" s="39">
        <v>240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84717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84717</v>
      </c>
      <c r="O5" s="30">
        <f aca="true" t="shared" si="2" ref="O5:O14">(N5/O$16)</f>
        <v>355.953781512605</v>
      </c>
      <c r="P5" s="6"/>
    </row>
    <row r="6" spans="1:16" ht="15">
      <c r="A6" s="12"/>
      <c r="B6" s="42">
        <v>513</v>
      </c>
      <c r="C6" s="19" t="s">
        <v>19</v>
      </c>
      <c r="D6" s="43">
        <v>82242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82242</v>
      </c>
      <c r="O6" s="44">
        <f t="shared" si="2"/>
        <v>345.5546218487395</v>
      </c>
      <c r="P6" s="9"/>
    </row>
    <row r="7" spans="1:16" ht="15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10.399159663865547</v>
      </c>
      <c r="P7" s="9"/>
    </row>
    <row r="8" spans="1:16" ht="15.75">
      <c r="A8" s="26" t="s">
        <v>23</v>
      </c>
      <c r="B8" s="27"/>
      <c r="C8" s="28"/>
      <c r="D8" s="29">
        <f aca="true" t="shared" si="3" ref="D8:M8">SUM(D9:D9)</f>
        <v>0</v>
      </c>
      <c r="E8" s="29">
        <f t="shared" si="3"/>
        <v>30443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30443</v>
      </c>
      <c r="O8" s="41">
        <f t="shared" si="2"/>
        <v>127.91176470588235</v>
      </c>
      <c r="P8" s="10"/>
    </row>
    <row r="9" spans="1:16" ht="15">
      <c r="A9" s="12"/>
      <c r="B9" s="42">
        <v>522</v>
      </c>
      <c r="C9" s="19" t="s">
        <v>24</v>
      </c>
      <c r="D9" s="43">
        <v>0</v>
      </c>
      <c r="E9" s="43">
        <v>30443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30443</v>
      </c>
      <c r="O9" s="44">
        <f t="shared" si="2"/>
        <v>127.91176470588235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150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150</v>
      </c>
      <c r="O10" s="41">
        <f t="shared" si="2"/>
        <v>0.6302521008403361</v>
      </c>
      <c r="P10" s="9"/>
    </row>
    <row r="11" spans="1:16" ht="15">
      <c r="A11" s="12"/>
      <c r="B11" s="42">
        <v>575</v>
      </c>
      <c r="C11" s="19" t="s">
        <v>62</v>
      </c>
      <c r="D11" s="43">
        <v>150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</v>
      </c>
      <c r="O11" s="44">
        <f t="shared" si="2"/>
        <v>0.6302521008403361</v>
      </c>
      <c r="P11" s="9"/>
    </row>
    <row r="12" spans="1:16" ht="15.75">
      <c r="A12" s="26" t="s">
        <v>55</v>
      </c>
      <c r="B12" s="27"/>
      <c r="C12" s="28"/>
      <c r="D12" s="29">
        <f aca="true" t="shared" si="5" ref="D12:M12">SUM(D13:D13)</f>
        <v>2013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2013</v>
      </c>
      <c r="O12" s="41">
        <f t="shared" si="2"/>
        <v>8.457983193277311</v>
      </c>
      <c r="P12" s="9"/>
    </row>
    <row r="13" spans="1:16" ht="15.75" thickBot="1">
      <c r="A13" s="12"/>
      <c r="B13" s="42">
        <v>581</v>
      </c>
      <c r="C13" s="19" t="s">
        <v>56</v>
      </c>
      <c r="D13" s="43">
        <v>2013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2013</v>
      </c>
      <c r="O13" s="44">
        <f t="shared" si="2"/>
        <v>8.457983193277311</v>
      </c>
      <c r="P13" s="9"/>
    </row>
    <row r="14" spans="1:119" ht="16.5" thickBot="1">
      <c r="A14" s="13" t="s">
        <v>10</v>
      </c>
      <c r="B14" s="21"/>
      <c r="C14" s="20"/>
      <c r="D14" s="14">
        <f>SUM(D5,D8,D10,D12)</f>
        <v>86880</v>
      </c>
      <c r="E14" s="14">
        <f aca="true" t="shared" si="6" ref="E14:M14">SUM(E5,E8,E10,E12)</f>
        <v>30443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117323</v>
      </c>
      <c r="O14" s="35">
        <f t="shared" si="2"/>
        <v>492.953781512605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67</v>
      </c>
      <c r="M16" s="90"/>
      <c r="N16" s="90"/>
      <c r="O16" s="39">
        <v>238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80781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80781</v>
      </c>
      <c r="O5" s="30">
        <f aca="true" t="shared" si="2" ref="O5:O14">(N5/O$16)</f>
        <v>339.4159663865546</v>
      </c>
      <c r="P5" s="6"/>
    </row>
    <row r="6" spans="1:16" ht="15">
      <c r="A6" s="12"/>
      <c r="B6" s="42">
        <v>513</v>
      </c>
      <c r="C6" s="19" t="s">
        <v>19</v>
      </c>
      <c r="D6" s="43">
        <v>78531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78531</v>
      </c>
      <c r="O6" s="44">
        <f t="shared" si="2"/>
        <v>329.9621848739496</v>
      </c>
      <c r="P6" s="9"/>
    </row>
    <row r="7" spans="1:16" ht="15">
      <c r="A7" s="12"/>
      <c r="B7" s="42">
        <v>514</v>
      </c>
      <c r="C7" s="19" t="s">
        <v>20</v>
      </c>
      <c r="D7" s="43">
        <v>2250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2250</v>
      </c>
      <c r="O7" s="44">
        <f t="shared" si="2"/>
        <v>9.453781512605042</v>
      </c>
      <c r="P7" s="9"/>
    </row>
    <row r="8" spans="1:16" ht="15.75">
      <c r="A8" s="26" t="s">
        <v>23</v>
      </c>
      <c r="B8" s="27"/>
      <c r="C8" s="28"/>
      <c r="D8" s="29">
        <f aca="true" t="shared" si="3" ref="D8:M8">SUM(D9:D9)</f>
        <v>0</v>
      </c>
      <c r="E8" s="29">
        <f t="shared" si="3"/>
        <v>9170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9170</v>
      </c>
      <c r="O8" s="41">
        <f t="shared" si="2"/>
        <v>38.529411764705884</v>
      </c>
      <c r="P8" s="10"/>
    </row>
    <row r="9" spans="1:16" ht="15">
      <c r="A9" s="12"/>
      <c r="B9" s="42">
        <v>522</v>
      </c>
      <c r="C9" s="19" t="s">
        <v>24</v>
      </c>
      <c r="D9" s="43">
        <v>0</v>
      </c>
      <c r="E9" s="43">
        <v>9170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9170</v>
      </c>
      <c r="O9" s="44">
        <f t="shared" si="2"/>
        <v>38.529411764705884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1402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1402</v>
      </c>
      <c r="O10" s="41">
        <f t="shared" si="2"/>
        <v>5.890756302521009</v>
      </c>
      <c r="P10" s="9"/>
    </row>
    <row r="11" spans="1:16" ht="15">
      <c r="A11" s="12"/>
      <c r="B11" s="42">
        <v>572</v>
      </c>
      <c r="C11" s="19" t="s">
        <v>59</v>
      </c>
      <c r="D11" s="43">
        <v>1402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1402</v>
      </c>
      <c r="O11" s="44">
        <f t="shared" si="2"/>
        <v>5.890756302521009</v>
      </c>
      <c r="P11" s="9"/>
    </row>
    <row r="12" spans="1:16" ht="15.75">
      <c r="A12" s="26" t="s">
        <v>55</v>
      </c>
      <c r="B12" s="27"/>
      <c r="C12" s="28"/>
      <c r="D12" s="29">
        <f aca="true" t="shared" si="5" ref="D12:M12">SUM(D13:D13)</f>
        <v>127</v>
      </c>
      <c r="E12" s="29">
        <f t="shared" si="5"/>
        <v>2137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2264</v>
      </c>
      <c r="O12" s="41">
        <f t="shared" si="2"/>
        <v>9.512605042016807</v>
      </c>
      <c r="P12" s="9"/>
    </row>
    <row r="13" spans="1:16" ht="15.75" thickBot="1">
      <c r="A13" s="12"/>
      <c r="B13" s="42">
        <v>581</v>
      </c>
      <c r="C13" s="19" t="s">
        <v>56</v>
      </c>
      <c r="D13" s="43">
        <v>127</v>
      </c>
      <c r="E13" s="43">
        <v>2137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2264</v>
      </c>
      <c r="O13" s="44">
        <f t="shared" si="2"/>
        <v>9.512605042016807</v>
      </c>
      <c r="P13" s="9"/>
    </row>
    <row r="14" spans="1:119" ht="16.5" thickBot="1">
      <c r="A14" s="13" t="s">
        <v>10</v>
      </c>
      <c r="B14" s="21"/>
      <c r="C14" s="20"/>
      <c r="D14" s="14">
        <f>SUM(D5,D8,D10,D12)</f>
        <v>82310</v>
      </c>
      <c r="E14" s="14">
        <f aca="true" t="shared" si="6" ref="E14:M14">SUM(E5,E8,E10,E12)</f>
        <v>11307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93617</v>
      </c>
      <c r="O14" s="35">
        <f t="shared" si="2"/>
        <v>393.3487394957983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65</v>
      </c>
      <c r="M16" s="90"/>
      <c r="N16" s="90"/>
      <c r="O16" s="39">
        <v>238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79265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79265</v>
      </c>
      <c r="O5" s="30">
        <f aca="true" t="shared" si="2" ref="O5:O15">(N5/O$17)</f>
        <v>340.1931330472103</v>
      </c>
      <c r="P5" s="6"/>
    </row>
    <row r="6" spans="1:16" ht="15">
      <c r="A6" s="12"/>
      <c r="B6" s="42">
        <v>513</v>
      </c>
      <c r="C6" s="19" t="s">
        <v>19</v>
      </c>
      <c r="D6" s="43">
        <v>76790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76790</v>
      </c>
      <c r="O6" s="44">
        <f t="shared" si="2"/>
        <v>329.57081545064375</v>
      </c>
      <c r="P6" s="9"/>
    </row>
    <row r="7" spans="1:16" ht="15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10.622317596566523</v>
      </c>
      <c r="P7" s="9"/>
    </row>
    <row r="8" spans="1:16" ht="15.75">
      <c r="A8" s="26" t="s">
        <v>23</v>
      </c>
      <c r="B8" s="27"/>
      <c r="C8" s="28"/>
      <c r="D8" s="29">
        <f aca="true" t="shared" si="3" ref="D8:M8">SUM(D9:D9)</f>
        <v>0</v>
      </c>
      <c r="E8" s="29">
        <f t="shared" si="3"/>
        <v>2464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2464</v>
      </c>
      <c r="O8" s="41">
        <f t="shared" si="2"/>
        <v>10.57510729613734</v>
      </c>
      <c r="P8" s="10"/>
    </row>
    <row r="9" spans="1:16" ht="15">
      <c r="A9" s="12"/>
      <c r="B9" s="42">
        <v>522</v>
      </c>
      <c r="C9" s="19" t="s">
        <v>24</v>
      </c>
      <c r="D9" s="43">
        <v>0</v>
      </c>
      <c r="E9" s="43">
        <v>2464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2464</v>
      </c>
      <c r="O9" s="44">
        <f t="shared" si="2"/>
        <v>10.57510729613734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SUM(D11:D12)</f>
        <v>3705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3705</v>
      </c>
      <c r="O10" s="41">
        <f t="shared" si="2"/>
        <v>15.901287553648068</v>
      </c>
      <c r="P10" s="9"/>
    </row>
    <row r="11" spans="1:16" ht="15">
      <c r="A11" s="12"/>
      <c r="B11" s="42">
        <v>572</v>
      </c>
      <c r="C11" s="19" t="s">
        <v>59</v>
      </c>
      <c r="D11" s="43">
        <v>3655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3655</v>
      </c>
      <c r="O11" s="44">
        <f t="shared" si="2"/>
        <v>15.686695278969957</v>
      </c>
      <c r="P11" s="9"/>
    </row>
    <row r="12" spans="1:16" ht="15">
      <c r="A12" s="12"/>
      <c r="B12" s="42">
        <v>575</v>
      </c>
      <c r="C12" s="19" t="s">
        <v>62</v>
      </c>
      <c r="D12" s="43">
        <v>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</v>
      </c>
      <c r="O12" s="44">
        <f t="shared" si="2"/>
        <v>0.2145922746781116</v>
      </c>
      <c r="P12" s="9"/>
    </row>
    <row r="13" spans="1:16" ht="15.75">
      <c r="A13" s="26" t="s">
        <v>55</v>
      </c>
      <c r="B13" s="27"/>
      <c r="C13" s="28"/>
      <c r="D13" s="29">
        <f aca="true" t="shared" si="5" ref="D13:M13">SUM(D14:D14)</f>
        <v>3</v>
      </c>
      <c r="E13" s="29">
        <f t="shared" si="5"/>
        <v>2351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2354</v>
      </c>
      <c r="O13" s="41">
        <f t="shared" si="2"/>
        <v>10.103004291845494</v>
      </c>
      <c r="P13" s="9"/>
    </row>
    <row r="14" spans="1:16" ht="15.75" thickBot="1">
      <c r="A14" s="12"/>
      <c r="B14" s="42">
        <v>581</v>
      </c>
      <c r="C14" s="19" t="s">
        <v>56</v>
      </c>
      <c r="D14" s="43">
        <v>3</v>
      </c>
      <c r="E14" s="43">
        <v>2351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2354</v>
      </c>
      <c r="O14" s="44">
        <f t="shared" si="2"/>
        <v>10.103004291845494</v>
      </c>
      <c r="P14" s="9"/>
    </row>
    <row r="15" spans="1:119" ht="16.5" thickBot="1">
      <c r="A15" s="13" t="s">
        <v>10</v>
      </c>
      <c r="B15" s="21"/>
      <c r="C15" s="20"/>
      <c r="D15" s="14">
        <f>SUM(D5,D8,D10,D13)</f>
        <v>82973</v>
      </c>
      <c r="E15" s="14">
        <f aca="true" t="shared" si="6" ref="E15:M15">SUM(E5,E8,E10,E13)</f>
        <v>4815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87788</v>
      </c>
      <c r="O15" s="35">
        <f t="shared" si="2"/>
        <v>376.7725321888412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63</v>
      </c>
      <c r="M17" s="90"/>
      <c r="N17" s="90"/>
      <c r="O17" s="39">
        <v>233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88460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88460</v>
      </c>
      <c r="O5" s="30">
        <f aca="true" t="shared" si="2" ref="O5:O15">(N5/O$17)</f>
        <v>381.2931034482759</v>
      </c>
      <c r="P5" s="6"/>
    </row>
    <row r="6" spans="1:16" ht="15">
      <c r="A6" s="12"/>
      <c r="B6" s="42">
        <v>513</v>
      </c>
      <c r="C6" s="19" t="s">
        <v>19</v>
      </c>
      <c r="D6" s="43">
        <v>85360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85360</v>
      </c>
      <c r="O6" s="44">
        <f t="shared" si="2"/>
        <v>367.9310344827586</v>
      </c>
      <c r="P6" s="9"/>
    </row>
    <row r="7" spans="1:16" ht="15">
      <c r="A7" s="12"/>
      <c r="B7" s="42">
        <v>514</v>
      </c>
      <c r="C7" s="19" t="s">
        <v>20</v>
      </c>
      <c r="D7" s="43">
        <v>2925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2925</v>
      </c>
      <c r="O7" s="44">
        <f t="shared" si="2"/>
        <v>12.607758620689655</v>
      </c>
      <c r="P7" s="9"/>
    </row>
    <row r="8" spans="1:16" ht="15">
      <c r="A8" s="12"/>
      <c r="B8" s="42">
        <v>519</v>
      </c>
      <c r="C8" s="19" t="s">
        <v>49</v>
      </c>
      <c r="D8" s="43">
        <v>175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</v>
      </c>
      <c r="O8" s="44">
        <f t="shared" si="2"/>
        <v>0.7543103448275862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0</v>
      </c>
      <c r="E9" s="29">
        <f t="shared" si="3"/>
        <v>18019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18019</v>
      </c>
      <c r="O9" s="41">
        <f t="shared" si="2"/>
        <v>77.66810344827586</v>
      </c>
      <c r="P9" s="10"/>
    </row>
    <row r="10" spans="1:16" ht="15">
      <c r="A10" s="12"/>
      <c r="B10" s="42">
        <v>522</v>
      </c>
      <c r="C10" s="19" t="s">
        <v>24</v>
      </c>
      <c r="D10" s="43">
        <v>0</v>
      </c>
      <c r="E10" s="43">
        <v>18019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18019</v>
      </c>
      <c r="O10" s="44">
        <f t="shared" si="2"/>
        <v>77.66810344827586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255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255</v>
      </c>
      <c r="O11" s="41">
        <f t="shared" si="2"/>
        <v>1.0991379310344827</v>
      </c>
      <c r="P11" s="9"/>
    </row>
    <row r="12" spans="1:16" ht="15">
      <c r="A12" s="12"/>
      <c r="B12" s="42">
        <v>572</v>
      </c>
      <c r="C12" s="19" t="s">
        <v>59</v>
      </c>
      <c r="D12" s="43">
        <v>255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</v>
      </c>
      <c r="O12" s="44">
        <f t="shared" si="2"/>
        <v>1.0991379310344827</v>
      </c>
      <c r="P12" s="9"/>
    </row>
    <row r="13" spans="1:16" ht="15.75">
      <c r="A13" s="26" t="s">
        <v>55</v>
      </c>
      <c r="B13" s="27"/>
      <c r="C13" s="28"/>
      <c r="D13" s="29">
        <f aca="true" t="shared" si="5" ref="D13:M13">SUM(D14:D14)</f>
        <v>96</v>
      </c>
      <c r="E13" s="29">
        <f t="shared" si="5"/>
        <v>2364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2460</v>
      </c>
      <c r="O13" s="41">
        <f t="shared" si="2"/>
        <v>10.60344827586207</v>
      </c>
      <c r="P13" s="9"/>
    </row>
    <row r="14" spans="1:16" ht="15.75" thickBot="1">
      <c r="A14" s="12"/>
      <c r="B14" s="42">
        <v>581</v>
      </c>
      <c r="C14" s="19" t="s">
        <v>56</v>
      </c>
      <c r="D14" s="43">
        <v>96</v>
      </c>
      <c r="E14" s="43">
        <v>2364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2460</v>
      </c>
      <c r="O14" s="44">
        <f t="shared" si="2"/>
        <v>10.60344827586207</v>
      </c>
      <c r="P14" s="9"/>
    </row>
    <row r="15" spans="1:119" ht="16.5" thickBot="1">
      <c r="A15" s="13" t="s">
        <v>10</v>
      </c>
      <c r="B15" s="21"/>
      <c r="C15" s="20"/>
      <c r="D15" s="14">
        <f>SUM(D5,D9,D11,D13)</f>
        <v>88811</v>
      </c>
      <c r="E15" s="14">
        <f aca="true" t="shared" si="6" ref="E15:M15">SUM(E5,E9,E11,E13)</f>
        <v>20383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109194</v>
      </c>
      <c r="O15" s="35">
        <f t="shared" si="2"/>
        <v>470.66379310344826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60</v>
      </c>
      <c r="M17" s="90"/>
      <c r="N17" s="90"/>
      <c r="O17" s="39">
        <v>232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69554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69554</v>
      </c>
      <c r="O5" s="30">
        <f aca="true" t="shared" si="2" ref="O5:O15">(N5/O$17)</f>
        <v>316.1545454545454</v>
      </c>
      <c r="P5" s="6"/>
    </row>
    <row r="6" spans="1:16" ht="15">
      <c r="A6" s="12"/>
      <c r="B6" s="42">
        <v>513</v>
      </c>
      <c r="C6" s="19" t="s">
        <v>19</v>
      </c>
      <c r="D6" s="43">
        <v>67079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67079</v>
      </c>
      <c r="O6" s="44">
        <f t="shared" si="2"/>
        <v>304.9045454545454</v>
      </c>
      <c r="P6" s="9"/>
    </row>
    <row r="7" spans="1:16" ht="15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11.25</v>
      </c>
      <c r="P7" s="9"/>
    </row>
    <row r="8" spans="1:16" ht="15.75">
      <c r="A8" s="26" t="s">
        <v>23</v>
      </c>
      <c r="B8" s="27"/>
      <c r="C8" s="28"/>
      <c r="D8" s="29">
        <f aca="true" t="shared" si="3" ref="D8:M8">SUM(D9:D10)</f>
        <v>52</v>
      </c>
      <c r="E8" s="29">
        <f t="shared" si="3"/>
        <v>6040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6092</v>
      </c>
      <c r="O8" s="41">
        <f t="shared" si="2"/>
        <v>27.69090909090909</v>
      </c>
      <c r="P8" s="10"/>
    </row>
    <row r="9" spans="1:16" ht="15">
      <c r="A9" s="12"/>
      <c r="B9" s="42">
        <v>522</v>
      </c>
      <c r="C9" s="19" t="s">
        <v>24</v>
      </c>
      <c r="D9" s="43">
        <v>0</v>
      </c>
      <c r="E9" s="43">
        <v>6040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6040</v>
      </c>
      <c r="O9" s="44">
        <f t="shared" si="2"/>
        <v>27.454545454545453</v>
      </c>
      <c r="P9" s="9"/>
    </row>
    <row r="10" spans="1:16" ht="15">
      <c r="A10" s="12"/>
      <c r="B10" s="42">
        <v>524</v>
      </c>
      <c r="C10" s="19" t="s">
        <v>46</v>
      </c>
      <c r="D10" s="43">
        <v>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</v>
      </c>
      <c r="O10" s="44">
        <f t="shared" si="2"/>
        <v>0.23636363636363636</v>
      </c>
      <c r="P10" s="9"/>
    </row>
    <row r="11" spans="1:16" ht="15.75">
      <c r="A11" s="26" t="s">
        <v>36</v>
      </c>
      <c r="B11" s="27"/>
      <c r="C11" s="28"/>
      <c r="D11" s="29">
        <f aca="true" t="shared" si="4" ref="D11:M11">SUM(D12:D12)</f>
        <v>375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375</v>
      </c>
      <c r="O11" s="41">
        <f t="shared" si="2"/>
        <v>1.7045454545454546</v>
      </c>
      <c r="P11" s="10"/>
    </row>
    <row r="12" spans="1:16" ht="15">
      <c r="A12" s="12"/>
      <c r="B12" s="42">
        <v>541</v>
      </c>
      <c r="C12" s="19" t="s">
        <v>50</v>
      </c>
      <c r="D12" s="43">
        <v>375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375</v>
      </c>
      <c r="O12" s="44">
        <f t="shared" si="2"/>
        <v>1.7045454545454546</v>
      </c>
      <c r="P12" s="9"/>
    </row>
    <row r="13" spans="1:16" ht="15.75">
      <c r="A13" s="26" t="s">
        <v>55</v>
      </c>
      <c r="B13" s="27"/>
      <c r="C13" s="28"/>
      <c r="D13" s="29">
        <f aca="true" t="shared" si="5" ref="D13:M13">SUM(D14:D14)</f>
        <v>0</v>
      </c>
      <c r="E13" s="29">
        <f t="shared" si="5"/>
        <v>375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375</v>
      </c>
      <c r="O13" s="41">
        <f t="shared" si="2"/>
        <v>1.7045454545454546</v>
      </c>
      <c r="P13" s="9"/>
    </row>
    <row r="14" spans="1:16" ht="15.75" thickBot="1">
      <c r="A14" s="12"/>
      <c r="B14" s="42">
        <v>581</v>
      </c>
      <c r="C14" s="19" t="s">
        <v>56</v>
      </c>
      <c r="D14" s="43">
        <v>0</v>
      </c>
      <c r="E14" s="43">
        <v>375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375</v>
      </c>
      <c r="O14" s="44">
        <f t="shared" si="2"/>
        <v>1.7045454545454546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69981</v>
      </c>
      <c r="E15" s="14">
        <f aca="true" t="shared" si="6" ref="E15:M15">SUM(E5,E8,E11,E13)</f>
        <v>6415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76396</v>
      </c>
      <c r="O15" s="35">
        <f t="shared" si="2"/>
        <v>347.25454545454545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57</v>
      </c>
      <c r="M17" s="90"/>
      <c r="N17" s="90"/>
      <c r="O17" s="39">
        <v>220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72094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4">SUM(D5:M5)</f>
        <v>72094</v>
      </c>
      <c r="O5" s="58">
        <f aca="true" t="shared" si="2" ref="O5:O14">(N5/O$16)</f>
        <v>290.7016129032258</v>
      </c>
      <c r="P5" s="59"/>
    </row>
    <row r="6" spans="1:16" ht="15">
      <c r="A6" s="61"/>
      <c r="B6" s="62">
        <v>513</v>
      </c>
      <c r="C6" s="63" t="s">
        <v>19</v>
      </c>
      <c r="D6" s="64">
        <v>69019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69019</v>
      </c>
      <c r="O6" s="65">
        <f t="shared" si="2"/>
        <v>278.3024193548387</v>
      </c>
      <c r="P6" s="66"/>
    </row>
    <row r="7" spans="1:16" ht="15">
      <c r="A7" s="61"/>
      <c r="B7" s="62">
        <v>514</v>
      </c>
      <c r="C7" s="63" t="s">
        <v>20</v>
      </c>
      <c r="D7" s="64">
        <v>2925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2925</v>
      </c>
      <c r="O7" s="65">
        <f t="shared" si="2"/>
        <v>11.794354838709678</v>
      </c>
      <c r="P7" s="66"/>
    </row>
    <row r="8" spans="1:16" ht="15">
      <c r="A8" s="61"/>
      <c r="B8" s="62">
        <v>519</v>
      </c>
      <c r="C8" s="63" t="s">
        <v>49</v>
      </c>
      <c r="D8" s="64">
        <v>150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150</v>
      </c>
      <c r="O8" s="65">
        <f t="shared" si="2"/>
        <v>0.6048387096774194</v>
      </c>
      <c r="P8" s="66"/>
    </row>
    <row r="9" spans="1:16" ht="15.75">
      <c r="A9" s="67" t="s">
        <v>23</v>
      </c>
      <c r="B9" s="68"/>
      <c r="C9" s="69"/>
      <c r="D9" s="70">
        <f aca="true" t="shared" si="3" ref="D9:M9">SUM(D10:D11)</f>
        <v>25</v>
      </c>
      <c r="E9" s="70">
        <f t="shared" si="3"/>
        <v>9588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9613</v>
      </c>
      <c r="O9" s="72">
        <f t="shared" si="2"/>
        <v>38.76209677419355</v>
      </c>
      <c r="P9" s="73"/>
    </row>
    <row r="10" spans="1:16" ht="15">
      <c r="A10" s="61"/>
      <c r="B10" s="62">
        <v>522</v>
      </c>
      <c r="C10" s="63" t="s">
        <v>24</v>
      </c>
      <c r="D10" s="64">
        <v>0</v>
      </c>
      <c r="E10" s="64">
        <v>9588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9588</v>
      </c>
      <c r="O10" s="65">
        <f t="shared" si="2"/>
        <v>38.66129032258065</v>
      </c>
      <c r="P10" s="66"/>
    </row>
    <row r="11" spans="1:16" ht="15">
      <c r="A11" s="61"/>
      <c r="B11" s="62">
        <v>524</v>
      </c>
      <c r="C11" s="63" t="s">
        <v>46</v>
      </c>
      <c r="D11" s="64">
        <v>25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25</v>
      </c>
      <c r="O11" s="65">
        <f t="shared" si="2"/>
        <v>0.10080645161290322</v>
      </c>
      <c r="P11" s="66"/>
    </row>
    <row r="12" spans="1:16" ht="15.75">
      <c r="A12" s="67" t="s">
        <v>36</v>
      </c>
      <c r="B12" s="68"/>
      <c r="C12" s="69"/>
      <c r="D12" s="70">
        <f aca="true" t="shared" si="4" ref="D12:M12">SUM(D13:D13)</f>
        <v>0</v>
      </c>
      <c r="E12" s="70">
        <f t="shared" si="4"/>
        <v>12190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0">
        <f t="shared" si="1"/>
        <v>12190</v>
      </c>
      <c r="O12" s="72">
        <f t="shared" si="2"/>
        <v>49.153225806451616</v>
      </c>
      <c r="P12" s="73"/>
    </row>
    <row r="13" spans="1:16" ht="15.75" thickBot="1">
      <c r="A13" s="61"/>
      <c r="B13" s="62">
        <v>541</v>
      </c>
      <c r="C13" s="63" t="s">
        <v>50</v>
      </c>
      <c r="D13" s="64">
        <v>0</v>
      </c>
      <c r="E13" s="64">
        <v>12190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12190</v>
      </c>
      <c r="O13" s="65">
        <f t="shared" si="2"/>
        <v>49.153225806451616</v>
      </c>
      <c r="P13" s="66"/>
    </row>
    <row r="14" spans="1:119" ht="16.5" thickBot="1">
      <c r="A14" s="74" t="s">
        <v>10</v>
      </c>
      <c r="B14" s="75"/>
      <c r="C14" s="76"/>
      <c r="D14" s="77">
        <f>SUM(D5,D9,D12)</f>
        <v>72119</v>
      </c>
      <c r="E14" s="77">
        <f aca="true" t="shared" si="5" ref="E14:M14">SUM(E5,E9,E12)</f>
        <v>21778</v>
      </c>
      <c r="F14" s="77">
        <f t="shared" si="5"/>
        <v>0</v>
      </c>
      <c r="G14" s="77">
        <f t="shared" si="5"/>
        <v>0</v>
      </c>
      <c r="H14" s="77">
        <f t="shared" si="5"/>
        <v>0</v>
      </c>
      <c r="I14" s="77">
        <f t="shared" si="5"/>
        <v>0</v>
      </c>
      <c r="J14" s="77">
        <f t="shared" si="5"/>
        <v>0</v>
      </c>
      <c r="K14" s="77">
        <f t="shared" si="5"/>
        <v>0</v>
      </c>
      <c r="L14" s="77">
        <f t="shared" si="5"/>
        <v>0</v>
      </c>
      <c r="M14" s="77">
        <f t="shared" si="5"/>
        <v>0</v>
      </c>
      <c r="N14" s="77">
        <f t="shared" si="1"/>
        <v>93897</v>
      </c>
      <c r="O14" s="78">
        <f t="shared" si="2"/>
        <v>378.616935483871</v>
      </c>
      <c r="P14" s="59"/>
      <c r="Q14" s="79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</row>
    <row r="15" spans="1:15" ht="15">
      <c r="A15" s="81"/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</row>
    <row r="16" spans="1:15" ht="15">
      <c r="A16" s="85"/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114" t="s">
        <v>51</v>
      </c>
      <c r="M16" s="114"/>
      <c r="N16" s="114"/>
      <c r="O16" s="88">
        <v>248</v>
      </c>
    </row>
    <row r="17" spans="1:15" ht="1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ht="15.75" customHeight="1" thickBot="1">
      <c r="A18" s="118" t="s">
        <v>34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130935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130935</v>
      </c>
      <c r="O5" s="30">
        <f aca="true" t="shared" si="2" ref="O5:O16">(N5/O$18)</f>
        <v>545.5625</v>
      </c>
      <c r="P5" s="6"/>
    </row>
    <row r="6" spans="1:16" ht="15">
      <c r="A6" s="12"/>
      <c r="B6" s="42">
        <v>513</v>
      </c>
      <c r="C6" s="19" t="s">
        <v>19</v>
      </c>
      <c r="D6" s="43">
        <v>78454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78454</v>
      </c>
      <c r="O6" s="44">
        <f t="shared" si="2"/>
        <v>326.89166666666665</v>
      </c>
      <c r="P6" s="9"/>
    </row>
    <row r="7" spans="1:16" ht="15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10.3125</v>
      </c>
      <c r="P7" s="9"/>
    </row>
    <row r="8" spans="1:16" ht="15">
      <c r="A8" s="12"/>
      <c r="B8" s="42">
        <v>517</v>
      </c>
      <c r="C8" s="19" t="s">
        <v>45</v>
      </c>
      <c r="D8" s="43">
        <v>50006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50006</v>
      </c>
      <c r="O8" s="44">
        <f t="shared" si="2"/>
        <v>208.35833333333332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SUM(D10:D11)</f>
        <v>30</v>
      </c>
      <c r="E9" s="29">
        <f t="shared" si="3"/>
        <v>11518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11548</v>
      </c>
      <c r="O9" s="41">
        <f t="shared" si="2"/>
        <v>48.11666666666667</v>
      </c>
      <c r="P9" s="10"/>
    </row>
    <row r="10" spans="1:16" ht="15">
      <c r="A10" s="12"/>
      <c r="B10" s="42">
        <v>522</v>
      </c>
      <c r="C10" s="19" t="s">
        <v>24</v>
      </c>
      <c r="D10" s="43">
        <v>0</v>
      </c>
      <c r="E10" s="43">
        <v>11518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11518</v>
      </c>
      <c r="O10" s="44">
        <f t="shared" si="2"/>
        <v>47.99166666666667</v>
      </c>
      <c r="P10" s="9"/>
    </row>
    <row r="11" spans="1:16" ht="15">
      <c r="A11" s="12"/>
      <c r="B11" s="42">
        <v>524</v>
      </c>
      <c r="C11" s="19" t="s">
        <v>46</v>
      </c>
      <c r="D11" s="43">
        <v>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</v>
      </c>
      <c r="O11" s="44">
        <f t="shared" si="2"/>
        <v>0.125</v>
      </c>
      <c r="P11" s="9"/>
    </row>
    <row r="12" spans="1:16" ht="15.75">
      <c r="A12" s="26" t="s">
        <v>36</v>
      </c>
      <c r="B12" s="27"/>
      <c r="C12" s="28"/>
      <c r="D12" s="29">
        <f aca="true" t="shared" si="4" ref="D12:M12">SUM(D13:D13)</f>
        <v>0</v>
      </c>
      <c r="E12" s="29">
        <f t="shared" si="4"/>
        <v>2820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2820</v>
      </c>
      <c r="O12" s="41">
        <f t="shared" si="2"/>
        <v>11.75</v>
      </c>
      <c r="P12" s="10"/>
    </row>
    <row r="13" spans="1:16" ht="15">
      <c r="A13" s="12"/>
      <c r="B13" s="42">
        <v>541</v>
      </c>
      <c r="C13" s="19" t="s">
        <v>37</v>
      </c>
      <c r="D13" s="43">
        <v>0</v>
      </c>
      <c r="E13" s="43">
        <v>2820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2820</v>
      </c>
      <c r="O13" s="44">
        <f t="shared" si="2"/>
        <v>11.75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1061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1061</v>
      </c>
      <c r="O14" s="41">
        <f t="shared" si="2"/>
        <v>4.420833333333333</v>
      </c>
      <c r="P14" s="9"/>
    </row>
    <row r="15" spans="1:16" ht="15.75" thickBot="1">
      <c r="A15" s="12"/>
      <c r="B15" s="42">
        <v>581</v>
      </c>
      <c r="C15" s="19" t="s">
        <v>28</v>
      </c>
      <c r="D15" s="43">
        <v>1061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1061</v>
      </c>
      <c r="O15" s="44">
        <f t="shared" si="2"/>
        <v>4.420833333333333</v>
      </c>
      <c r="P15" s="9"/>
    </row>
    <row r="16" spans="1:119" ht="16.5" thickBot="1">
      <c r="A16" s="13" t="s">
        <v>10</v>
      </c>
      <c r="B16" s="21"/>
      <c r="C16" s="20"/>
      <c r="D16" s="14">
        <f>SUM(D5,D9,D12,D14)</f>
        <v>132026</v>
      </c>
      <c r="E16" s="14">
        <f aca="true" t="shared" si="6" ref="E16:M16">SUM(E5,E9,E12,E14)</f>
        <v>14338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146364</v>
      </c>
      <c r="O16" s="35">
        <f t="shared" si="2"/>
        <v>609.85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47</v>
      </c>
      <c r="M18" s="90"/>
      <c r="N18" s="90"/>
      <c r="O18" s="39">
        <v>240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2022-07-12T21:04:12Z</cp:lastPrinted>
  <dcterms:created xsi:type="dcterms:W3CDTF">2000-08-31T21:26:31Z</dcterms:created>
  <dcterms:modified xsi:type="dcterms:W3CDTF">2022-07-12T21:04:22Z</dcterms:modified>
  <cp:category/>
  <cp:version/>
  <cp:contentType/>
  <cp:contentStatus/>
</cp:coreProperties>
</file>