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'2008'!$A$1:$O$66</definedName>
    <definedName name="_xlnm.Print_Area" localSheetId="12">'2009'!$A$1:$O$69</definedName>
    <definedName name="_xlnm.Print_Area" localSheetId="11">'2010'!$A$1:$O$70</definedName>
    <definedName name="_xlnm.Print_Area" localSheetId="10">'2011'!$A$1:$O$70</definedName>
    <definedName name="_xlnm.Print_Area" localSheetId="9">'2012'!$A$1:$O$70</definedName>
    <definedName name="_xlnm.Print_Area" localSheetId="8">'2013'!$A$1:$O$68</definedName>
    <definedName name="_xlnm.Print_Area" localSheetId="7">'2014'!$A$1:$O$69</definedName>
    <definedName name="_xlnm.Print_Area" localSheetId="6">'2015'!$A$1:$O$66</definedName>
    <definedName name="_xlnm.Print_Area" localSheetId="5">'2016'!$A$1:$O$68</definedName>
    <definedName name="_xlnm.Print_Area" localSheetId="4">'2017'!$A$1:$O$70</definedName>
    <definedName name="_xlnm.Print_Area" localSheetId="3">'2018'!$A$1:$O$68</definedName>
    <definedName name="_xlnm.Print_Area" localSheetId="2">'2019'!$A$1:$O$68</definedName>
    <definedName name="_xlnm.Print_Area" localSheetId="1">'2020'!$A$1:$O$74</definedName>
    <definedName name="_xlnm.Print_Area" localSheetId="0">'2021'!$A$1:$P$70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<sst xmlns="http://schemas.openxmlformats.org/spreadsheetml/2006/main" count="1135" uniqueCount="161">
  <si>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</si>
  <si>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</si>
  <si>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</si>
  <si>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</si>
  <si>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</si>
  <si>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</si>
  <si>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</si>
  <si>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</si>
  <si>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</si>
  <si>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</si>
  <si>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</si>
  <si>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</si>
  <si>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</si>
  <si>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</si>
  <si>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</si>
  <si>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</si>
  <si>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</si>
  <si>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</si>
  <si>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</si>
  <si>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</si>
  <si>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</si>
  <si>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Commercial - Public Safety</t>
  </si>
  <si>
    <t>Impact Fees - Commercial - Physical Environment</t>
  </si>
  <si>
    <t>Impact Fees - Commercial - Culture / Recreation</t>
  </si>
  <si>
    <t>Other Permits, Fees, and Special Assessments</t>
  </si>
  <si>
    <t>Federal Grant - Public Safety</t>
  </si>
  <si>
    <t>Intergovernmental Revenue</t>
  </si>
  <si>
    <t>State Grant - Public Safety</t>
  </si>
  <si>
    <t>State Grant - Economic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</si>
  <si>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</si>
  <si>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</si>
  <si>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</si>
  <si>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</si>
  <si>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</si>
  <si>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</si>
  <si>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Transportation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</si>
  <si>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</si>
  <si>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</si>
  <si>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</si>
  <si>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</si>
  <si>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</si>
  <si>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</si>
  <si>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</si>
  <si>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</si>
  <si>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</si>
  <si>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</si>
  <si>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</si>
  <si>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Fire Protection</t>
  </si>
  <si>
    <t>Physical Environment - Water / Sewer Combination Utility</t>
  </si>
  <si>
    <t>Physical Environment - Cemetary</t>
  </si>
  <si>
    <t>Physical Environment - Other Physical Environment Charges</t>
  </si>
  <si>
    <t>Culture / Recreation - Libraries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</si>
  <si>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</si>
  <si>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</si>
  <si>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</si>
  <si>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</si>
  <si>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Traffic Court</t>
  </si>
  <si>
    <t>Fines - Library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</si>
  <si>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</si>
  <si>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</si>
  <si>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</si>
  <si>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</si>
  <si>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</si>
  <si>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</si>
  <si>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</si>
  <si>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</si>
  <si>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</si>
  <si>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</si>
  <si>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</si>
  <si>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</si>
  <si>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</si>
  <si>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</si>
  <si>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</si>
  <si>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</si>
  <si>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</si>
  <si>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</si>
  <si>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</si>
  <si>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</si>
  <si>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</si>
  <si>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Eustis Revenues Reported by Account Code and Fund Type</t>
  </si>
  <si>
    <t>Local Fiscal Year Ended September 30, 2010</t>
  </si>
  <si>
    <t>Fire Insurance Premium Tax for Firefighters' Pension</t>
  </si>
  <si>
    <t>Federal Grant - General Government</t>
  </si>
  <si>
    <t>State Grant - Physical Environment - Other Physical Environment</t>
  </si>
  <si>
    <t>State Grant - Culture / Recreation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</si>
  <si>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</si>
  <si>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</si>
  <si>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</si>
  <si>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Residential - Culture / Recreation</t>
  </si>
  <si>
    <t>2011 Municipal Population:</t>
  </si>
  <si>
    <t>Local Fiscal Year Ended September 30, 2012</t>
  </si>
  <si>
    <t>Impact Fees - Residential - Other</t>
  </si>
  <si>
    <t>Sale of Surplus Materials and Scrap</t>
  </si>
  <si>
    <t>2012 Municipal Population:</t>
  </si>
  <si>
    <t>Local Fiscal Year Ended September 30, 2008</t>
  </si>
  <si>
    <t>Permits and Franchise Fees</t>
  </si>
  <si>
    <t>Other Permits and Fees</t>
  </si>
  <si>
    <t>State Grant - Transportation - Other Transportation</t>
  </si>
  <si>
    <t>Impact Fees - Public Safety</t>
  </si>
  <si>
    <t>Impact Fees - Physical Environment</t>
  </si>
  <si>
    <t>Impact Fees - Culture / Recreation</t>
  </si>
  <si>
    <t>2008 Municipal Population:</t>
  </si>
  <si>
    <t>Local Fiscal Year Ended September 30, 2013</t>
  </si>
  <si>
    <t>Local Option Taxes</t>
  </si>
  <si>
    <t>Insurance Premium Tax for Police Officers' Retirement</t>
  </si>
  <si>
    <t>Utility Service Tax - Propane</t>
  </si>
  <si>
    <t>Communications Services Taxes (Chapter 202, F.S.)</t>
  </si>
  <si>
    <t>Other General Taxes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</si>
  <si>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</si>
  <si>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</si>
  <si>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</si>
  <si>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</si>
  <si>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</si>
  <si>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Sales - Disposition of Fixed Assets</t>
  </si>
  <si>
    <t>Sales - Sale of Surplus Materials and Scrap</t>
  </si>
  <si>
    <t>2013 Municipal Population:</t>
  </si>
  <si>
    <t>Local Fiscal Year Ended September 30, 2014</t>
  </si>
  <si>
    <t>Utility Service Tax - Other</t>
  </si>
  <si>
    <t>Local Business Tax (Chapter 205, F.S.)</t>
  </si>
  <si>
    <t>Impact Fees - Residential - Public Safety</t>
  </si>
  <si>
    <t>Federal Grant - Economic Environment</t>
  </si>
  <si>
    <t>Court-Ordered Judgments and Fines - As Decided by Circuit Court Criminal</t>
  </si>
  <si>
    <t>Court-Ordered Judgments and Fines - Other Court-Ordered</t>
  </si>
  <si>
    <t>2014 Municipal Population:</t>
  </si>
  <si>
    <t>Local Fiscal Year Ended September 30, 2015</t>
  </si>
  <si>
    <t>Impact Fees - Residential - Physical Environment</t>
  </si>
  <si>
    <t>2015 Municipal Population:</t>
  </si>
  <si>
    <t>Local Fiscal Year Ended September 30, 2016</t>
  </si>
  <si>
    <t>Transportation - Other Transportation Charges</t>
  </si>
  <si>
    <t>2016 Municipal Population:</t>
  </si>
  <si>
    <t>Local Fiscal Year Ended September 30, 2017</t>
  </si>
  <si>
    <t>Grants from Other Local Units - Public Safety</t>
  </si>
  <si>
    <t>2017 Municipal Population:</t>
  </si>
  <si>
    <t>Local Fiscal Year Ended September 30, 2018</t>
  </si>
  <si>
    <t>Grants from Other Local Units - Culture / Recreation</t>
  </si>
  <si>
    <t>Court-Ordered Judgments and Fines - As Decided by County Court Criminal</t>
  </si>
  <si>
    <t>Proceeds - Debt Proceeds</t>
  </si>
  <si>
    <t>2018 Municipal Population:</t>
  </si>
  <si>
    <t>Local Fiscal Year Ended September 30, 2019</t>
  </si>
  <si>
    <t>2019 Municipal Population:</t>
  </si>
  <si>
    <t>Local Fiscal Year Ended September 30, 2020</t>
  </si>
  <si>
    <t>Second Local Option Fuel Tax (1 to 5 Cents)</t>
  </si>
  <si>
    <t>Federal Grant - Human Services - Public Assistance</t>
  </si>
  <si>
    <t>State Grant - General Government</t>
  </si>
  <si>
    <t>Proprietary Non-Operating - Interest</t>
  </si>
  <si>
    <t>2020 Municipal Population:</t>
  </si>
  <si>
    <t>Local Fiscal Year Ended September 30, 2021</t>
  </si>
  <si>
    <t>State Shared Revenues - General Government - Other General Government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</si>
  <si>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</si>
  <si>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</si>
  <si>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</si>
  <si>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</si>
  <si>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</si>
  <si>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</si>
  <si>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</si>
  <si>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</si>
  <si>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</si>
  <si>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</si>
  <si>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Local Government Half-Cent Sales Tax Program</t>
  </si>
  <si>
    <t>Proprietary Non-Operating Sources - Interest</t>
  </si>
  <si>
    <t>Proprietary Non-Operating Sources - Other Grants and Donations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</si>
</sst>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8"/>
      <c r="M3" s="69"/>
      <c r="N3" s="36"/>
      <c r="O3" s="37"/>
      <c r="P3" s="70" t="s">
        <v>149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150</v>
      </c>
      <c r="N4" s="35" t="s">
        <v>9</v>
      </c>
      <c r="O4" s="35" t="s">
        <v>151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152</v>
      </c>
      <c r="B5" s="26"/>
      <c r="C5" s="26"/>
      <c r="D5" s="27">
        <f>SUM(D6:D14)</f>
        <v>11519270</v>
      </c>
      <c r="E5" s="27">
        <f>SUM(E6:E14)</f>
        <v>428477</v>
      </c>
      <c r="F5" s="27">
        <f>SUM(F6:F14)</f>
        <v>0</v>
      </c>
      <c r="G5" s="27">
        <f>SUM(G6:G14)</f>
        <v>2250552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14198299</v>
      </c>
      <c r="P5" s="33">
        <f>(O5/P$68)</f>
        <v>606.5834579399325</v>
      </c>
      <c r="Q5" s="6"/>
    </row>
    <row r="6" spans="1:17" ht="15">
      <c r="A6" s="12"/>
      <c r="B6" s="25">
        <v>311</v>
      </c>
      <c r="C6" s="20" t="s">
        <v>2</v>
      </c>
      <c r="D6" s="46">
        <v>8392708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8392708</v>
      </c>
      <c r="P6" s="47">
        <f>(O6/P$68)</f>
        <v>358.55547485794847</v>
      </c>
      <c r="Q6" s="9"/>
    </row>
    <row r="7" spans="1:17" ht="15">
      <c r="A7" s="12"/>
      <c r="B7" s="25">
        <v>312.41</v>
      </c>
      <c r="C7" s="20" t="s">
        <v>153</v>
      </c>
      <c r="D7" s="46">
        <v>0</v>
      </c>
      <c r="E7" s="46">
        <v>428477</v>
      </c>
      <c r="F7" s="46">
        <v>0</v>
      </c>
      <c r="G7" s="46">
        <v>2250552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4">SUM(D7:N7)</f>
        <v>2679029</v>
      </c>
      <c r="P7" s="47">
        <f>(O7/P$68)</f>
        <v>114.45418037339257</v>
      </c>
      <c r="Q7" s="9"/>
    </row>
    <row r="8" spans="1:17" ht="15">
      <c r="A8" s="12"/>
      <c r="B8" s="25">
        <v>312.51</v>
      </c>
      <c r="C8" s="20" t="s">
        <v>77</v>
      </c>
      <c r="D8" s="46">
        <v>128428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128428</v>
      </c>
      <c r="P8" s="47">
        <f>(O8/P$68)</f>
        <v>5.486734737471696</v>
      </c>
      <c r="Q8" s="9"/>
    </row>
    <row r="9" spans="1:17" ht="15">
      <c r="A9" s="12"/>
      <c r="B9" s="25">
        <v>312.52</v>
      </c>
      <c r="C9" s="20" t="s">
        <v>104</v>
      </c>
      <c r="D9" s="46">
        <v>163989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163989</v>
      </c>
      <c r="P9" s="47">
        <f>(O9/P$68)</f>
        <v>7.005981116759943</v>
      </c>
      <c r="Q9" s="9"/>
    </row>
    <row r="10" spans="1:17" ht="15">
      <c r="A10" s="12"/>
      <c r="B10" s="25">
        <v>314.1</v>
      </c>
      <c r="C10" s="20" t="s">
        <v>12</v>
      </c>
      <c r="D10" s="46">
        <v>1880542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1880542</v>
      </c>
      <c r="P10" s="47">
        <f>(O10/P$68)</f>
        <v>80.34100909984193</v>
      </c>
      <c r="Q10" s="9"/>
    </row>
    <row r="11" spans="1:17" ht="15">
      <c r="A11" s="12"/>
      <c r="B11" s="25">
        <v>314.3</v>
      </c>
      <c r="C11" s="20" t="s">
        <v>13</v>
      </c>
      <c r="D11" s="46">
        <v>368330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368330</v>
      </c>
      <c r="P11" s="47">
        <f>(O11/P$68)</f>
        <v>15.735890972785919</v>
      </c>
      <c r="Q11" s="9"/>
    </row>
    <row r="12" spans="1:17" ht="15">
      <c r="A12" s="12"/>
      <c r="B12" s="25">
        <v>314.4</v>
      </c>
      <c r="C12" s="20" t="s">
        <v>14</v>
      </c>
      <c r="D12" s="46">
        <v>38471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38471</v>
      </c>
      <c r="P12" s="47">
        <f>(O12/P$68)</f>
        <v>1.6435681633699322</v>
      </c>
      <c r="Q12" s="9"/>
    </row>
    <row r="13" spans="1:17" ht="15">
      <c r="A13" s="12"/>
      <c r="B13" s="25">
        <v>314.9</v>
      </c>
      <c r="C13" s="20" t="s">
        <v>117</v>
      </c>
      <c r="D13" s="46">
        <v>27249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27249</v>
      </c>
      <c r="P13" s="47">
        <f>(O13/P$68)</f>
        <v>1.164138932797881</v>
      </c>
      <c r="Q13" s="9"/>
    </row>
    <row r="14" spans="1:17" ht="15">
      <c r="A14" s="12"/>
      <c r="B14" s="25">
        <v>315.1</v>
      </c>
      <c r="C14" s="20" t="s">
        <v>154</v>
      </c>
      <c r="D14" s="46">
        <v>519553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519553</v>
      </c>
      <c r="P14" s="47">
        <f>(O14/P$68)</f>
        <v>22.196479685564146</v>
      </c>
      <c r="Q14" s="9"/>
    </row>
    <row r="15" spans="1:17" ht="15.75">
      <c r="A15" s="29" t="s">
        <v>17</v>
      </c>
      <c r="B15" s="30"/>
      <c r="C15" s="31"/>
      <c r="D15" s="32">
        <f>SUM(D16:D25)</f>
        <v>1770231</v>
      </c>
      <c r="E15" s="32">
        <f>SUM(E16:E25)</f>
        <v>672396</v>
      </c>
      <c r="F15" s="32">
        <f>SUM(F16:F25)</f>
        <v>0</v>
      </c>
      <c r="G15" s="32">
        <f>SUM(G16:G25)</f>
        <v>0</v>
      </c>
      <c r="H15" s="32">
        <f>SUM(H16:H25)</f>
        <v>0</v>
      </c>
      <c r="I15" s="32">
        <f>SUM(I16:I25)</f>
        <v>237433</v>
      </c>
      <c r="J15" s="32">
        <f>SUM(J16:J25)</f>
        <v>0</v>
      </c>
      <c r="K15" s="32">
        <f>SUM(K16:K25)</f>
        <v>0</v>
      </c>
      <c r="L15" s="32">
        <f>SUM(L16:L25)</f>
        <v>0</v>
      </c>
      <c r="M15" s="32">
        <f>SUM(M16:M25)</f>
        <v>0</v>
      </c>
      <c r="N15" s="32">
        <f>SUM(N16:N25)</f>
        <v>0</v>
      </c>
      <c r="O15" s="44">
        <f>SUM(D15:N15)</f>
        <v>2680060</v>
      </c>
      <c r="P15" s="45">
        <f>(O15/P$68)</f>
        <v>114.49822702610331</v>
      </c>
      <c r="Q15" s="10"/>
    </row>
    <row r="16" spans="1:17" ht="15">
      <c r="A16" s="12"/>
      <c r="B16" s="25">
        <v>322</v>
      </c>
      <c r="C16" s="20" t="s">
        <v>155</v>
      </c>
      <c r="D16" s="46">
        <v>0</v>
      </c>
      <c r="E16" s="46">
        <v>594341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594341</v>
      </c>
      <c r="P16" s="47">
        <f>(O16/P$68)</f>
        <v>25.39159225872602</v>
      </c>
      <c r="Q16" s="9"/>
    </row>
    <row r="17" spans="1:17" ht="15">
      <c r="A17" s="12"/>
      <c r="B17" s="25">
        <v>322.9</v>
      </c>
      <c r="C17" s="20" t="s">
        <v>156</v>
      </c>
      <c r="D17" s="46">
        <v>7473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aca="true" t="shared" si="1" ref="O17:O25">SUM(D17:N17)</f>
        <v>7473</v>
      </c>
      <c r="P17" s="47">
        <f>(O17/P$68)</f>
        <v>0.3192634681932755</v>
      </c>
      <c r="Q17" s="9"/>
    </row>
    <row r="18" spans="1:17" ht="15">
      <c r="A18" s="12"/>
      <c r="B18" s="25">
        <v>323.1</v>
      </c>
      <c r="C18" s="20" t="s">
        <v>18</v>
      </c>
      <c r="D18" s="46">
        <v>1476310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1476310</v>
      </c>
      <c r="P18" s="47">
        <f>(O18/P$68)</f>
        <v>63.07130345623104</v>
      </c>
      <c r="Q18" s="9"/>
    </row>
    <row r="19" spans="1:17" ht="15">
      <c r="A19" s="12"/>
      <c r="B19" s="25">
        <v>323.4</v>
      </c>
      <c r="C19" s="20" t="s">
        <v>19</v>
      </c>
      <c r="D19" s="46">
        <v>52436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52436</v>
      </c>
      <c r="P19" s="47">
        <f>(O19/P$68)</f>
        <v>2.2401845601743067</v>
      </c>
      <c r="Q19" s="9"/>
    </row>
    <row r="20" spans="1:17" ht="15">
      <c r="A20" s="12"/>
      <c r="B20" s="25">
        <v>323.7</v>
      </c>
      <c r="C20" s="20" t="s">
        <v>20</v>
      </c>
      <c r="D20" s="46">
        <v>234012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234012</v>
      </c>
      <c r="P20" s="47">
        <f>(O20/P$68)</f>
        <v>9.99752210877088</v>
      </c>
      <c r="Q20" s="9"/>
    </row>
    <row r="21" spans="1:17" ht="15">
      <c r="A21" s="12"/>
      <c r="B21" s="25">
        <v>324.11</v>
      </c>
      <c r="C21" s="20" t="s">
        <v>119</v>
      </c>
      <c r="D21" s="46">
        <v>0</v>
      </c>
      <c r="E21" s="46">
        <v>10511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10511</v>
      </c>
      <c r="P21" s="47">
        <f>(O21/P$68)</f>
        <v>0.4490537018840518</v>
      </c>
      <c r="Q21" s="9"/>
    </row>
    <row r="22" spans="1:17" ht="15">
      <c r="A22" s="12"/>
      <c r="B22" s="25">
        <v>324.12</v>
      </c>
      <c r="C22" s="20" t="s">
        <v>21</v>
      </c>
      <c r="D22" s="46">
        <v>0</v>
      </c>
      <c r="E22" s="46">
        <v>27030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27030</v>
      </c>
      <c r="P22" s="47">
        <f>(O22/P$68)</f>
        <v>1.1547827572948264</v>
      </c>
      <c r="Q22" s="9"/>
    </row>
    <row r="23" spans="1:17" ht="15">
      <c r="A23" s="12"/>
      <c r="B23" s="25">
        <v>324.21</v>
      </c>
      <c r="C23" s="20" t="s">
        <v>125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178075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178075</v>
      </c>
      <c r="P23" s="47">
        <f>(O23/P$68)</f>
        <v>7.607766907335413</v>
      </c>
      <c r="Q23" s="9"/>
    </row>
    <row r="24" spans="1:17" ht="15">
      <c r="A24" s="12"/>
      <c r="B24" s="25">
        <v>324.22</v>
      </c>
      <c r="C24" s="20" t="s">
        <v>22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59358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59358</v>
      </c>
      <c r="P24" s="47">
        <f>(O24/P$68)</f>
        <v>2.535908061690947</v>
      </c>
      <c r="Q24" s="9"/>
    </row>
    <row r="25" spans="1:17" ht="15">
      <c r="A25" s="12"/>
      <c r="B25" s="25">
        <v>324.62</v>
      </c>
      <c r="C25" s="20" t="s">
        <v>23</v>
      </c>
      <c r="D25" s="46">
        <v>0</v>
      </c>
      <c r="E25" s="46">
        <v>40514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40514</v>
      </c>
      <c r="P25" s="47">
        <f>(O25/P$68)</f>
        <v>1.7308497458025378</v>
      </c>
      <c r="Q25" s="9"/>
    </row>
    <row r="26" spans="1:17" ht="15.75">
      <c r="A26" s="29" t="s">
        <v>157</v>
      </c>
      <c r="B26" s="30"/>
      <c r="C26" s="31"/>
      <c r="D26" s="32">
        <f>SUM(D27:D38)</f>
        <v>2724266</v>
      </c>
      <c r="E26" s="32">
        <f>SUM(E27:E38)</f>
        <v>720340</v>
      </c>
      <c r="F26" s="32">
        <f>SUM(F27:F38)</f>
        <v>0</v>
      </c>
      <c r="G26" s="32">
        <f>SUM(G27:G38)</f>
        <v>0</v>
      </c>
      <c r="H26" s="32">
        <f>SUM(H27:H38)</f>
        <v>0</v>
      </c>
      <c r="I26" s="32">
        <f>SUM(I27:I38)</f>
        <v>0</v>
      </c>
      <c r="J26" s="32">
        <f>SUM(J27:J38)</f>
        <v>0</v>
      </c>
      <c r="K26" s="32">
        <f>SUM(K27:K38)</f>
        <v>0</v>
      </c>
      <c r="L26" s="32">
        <f>SUM(L27:L38)</f>
        <v>0</v>
      </c>
      <c r="M26" s="32">
        <f>SUM(M27:M38)</f>
        <v>0</v>
      </c>
      <c r="N26" s="32">
        <f>SUM(N27:N38)</f>
        <v>0</v>
      </c>
      <c r="O26" s="44">
        <f>SUM(D26:N26)</f>
        <v>3444606</v>
      </c>
      <c r="P26" s="45">
        <f>(O26/P$68)</f>
        <v>147.16136198573076</v>
      </c>
      <c r="Q26" s="10"/>
    </row>
    <row r="27" spans="1:17" ht="15">
      <c r="A27" s="12"/>
      <c r="B27" s="25">
        <v>331.1</v>
      </c>
      <c r="C27" s="20" t="s">
        <v>82</v>
      </c>
      <c r="D27" s="46">
        <v>266206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266206</v>
      </c>
      <c r="P27" s="47">
        <f>(O27/P$68)</f>
        <v>11.372922629982483</v>
      </c>
      <c r="Q27" s="9"/>
    </row>
    <row r="28" spans="1:17" ht="15">
      <c r="A28" s="12"/>
      <c r="B28" s="25">
        <v>331.2</v>
      </c>
      <c r="C28" s="20" t="s">
        <v>25</v>
      </c>
      <c r="D28" s="46">
        <v>45483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45483</v>
      </c>
      <c r="P28" s="47">
        <f>(O28/P$68)</f>
        <v>1.9431366685179647</v>
      </c>
      <c r="Q28" s="9"/>
    </row>
    <row r="29" spans="1:17" ht="15">
      <c r="A29" s="12"/>
      <c r="B29" s="25">
        <v>331.62</v>
      </c>
      <c r="C29" s="20" t="s">
        <v>142</v>
      </c>
      <c r="D29" s="46">
        <v>107886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aca="true" t="shared" si="2" ref="O29:O35">SUM(D29:N29)</f>
        <v>107886</v>
      </c>
      <c r="P29" s="47">
        <f>(O29/P$68)</f>
        <v>4.609134019737685</v>
      </c>
      <c r="Q29" s="9"/>
    </row>
    <row r="30" spans="1:17" ht="15">
      <c r="A30" s="12"/>
      <c r="B30" s="25">
        <v>334.2</v>
      </c>
      <c r="C30" s="20" t="s">
        <v>27</v>
      </c>
      <c r="D30" s="46">
        <v>24065</v>
      </c>
      <c r="E30" s="46">
        <v>6813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30878</v>
      </c>
      <c r="P30" s="47">
        <f>(O30/P$68)</f>
        <v>1.3191780236681334</v>
      </c>
      <c r="Q30" s="9"/>
    </row>
    <row r="31" spans="1:17" ht="15">
      <c r="A31" s="12"/>
      <c r="B31" s="25">
        <v>335.14</v>
      </c>
      <c r="C31" s="20" t="s">
        <v>109</v>
      </c>
      <c r="D31" s="46">
        <v>10614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10614</v>
      </c>
      <c r="P31" s="47">
        <f>(O31/P$68)</f>
        <v>0.45345409492886746</v>
      </c>
      <c r="Q31" s="9"/>
    </row>
    <row r="32" spans="1:17" ht="15">
      <c r="A32" s="12"/>
      <c r="B32" s="25">
        <v>335.15</v>
      </c>
      <c r="C32" s="20" t="s">
        <v>110</v>
      </c>
      <c r="D32" s="46">
        <v>65124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65124</v>
      </c>
      <c r="P32" s="47">
        <f>(O32/P$68)</f>
        <v>2.7822446276754818</v>
      </c>
      <c r="Q32" s="9"/>
    </row>
    <row r="33" spans="1:17" ht="15">
      <c r="A33" s="12"/>
      <c r="B33" s="25">
        <v>335.18</v>
      </c>
      <c r="C33" s="20" t="s">
        <v>158</v>
      </c>
      <c r="D33" s="46">
        <v>1462650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1462650</v>
      </c>
      <c r="P33" s="47">
        <f>(O33/P$68)</f>
        <v>62.48771734951083</v>
      </c>
      <c r="Q33" s="9"/>
    </row>
    <row r="34" spans="1:17" ht="15">
      <c r="A34" s="12"/>
      <c r="B34" s="25">
        <v>335.19</v>
      </c>
      <c r="C34" s="20" t="s">
        <v>147</v>
      </c>
      <c r="D34" s="46">
        <v>679019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679019</v>
      </c>
      <c r="P34" s="47">
        <f>(O34/P$68)</f>
        <v>29.00922800871534</v>
      </c>
      <c r="Q34" s="9"/>
    </row>
    <row r="35" spans="1:17" ht="15">
      <c r="A35" s="12"/>
      <c r="B35" s="25">
        <v>335.21</v>
      </c>
      <c r="C35" s="20" t="s">
        <v>33</v>
      </c>
      <c r="D35" s="46">
        <v>6286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6286</v>
      </c>
      <c r="P35" s="47">
        <f>(O35/P$68)</f>
        <v>0.2685521425214679</v>
      </c>
      <c r="Q35" s="9"/>
    </row>
    <row r="36" spans="1:17" ht="15">
      <c r="A36" s="12"/>
      <c r="B36" s="25">
        <v>335.48</v>
      </c>
      <c r="C36" s="20" t="s">
        <v>34</v>
      </c>
      <c r="D36" s="46">
        <v>0</v>
      </c>
      <c r="E36" s="46">
        <v>207553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207553</v>
      </c>
      <c r="P36" s="47">
        <f>(O36/P$68)</f>
        <v>8.86713376340411</v>
      </c>
      <c r="Q36" s="9"/>
    </row>
    <row r="37" spans="1:17" ht="15">
      <c r="A37" s="12"/>
      <c r="B37" s="25">
        <v>338</v>
      </c>
      <c r="C37" s="20" t="s">
        <v>36</v>
      </c>
      <c r="D37" s="46">
        <v>41589</v>
      </c>
      <c r="E37" s="46">
        <v>171631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213220</v>
      </c>
      <c r="P37" s="47">
        <f>(O37/P$68)</f>
        <v>9.109240825394114</v>
      </c>
      <c r="Q37" s="9"/>
    </row>
    <row r="38" spans="1:17" ht="15">
      <c r="A38" s="12"/>
      <c r="B38" s="25">
        <v>339</v>
      </c>
      <c r="C38" s="20" t="s">
        <v>37</v>
      </c>
      <c r="D38" s="46">
        <v>15344</v>
      </c>
      <c r="E38" s="46">
        <v>334343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349687</v>
      </c>
      <c r="P38" s="47">
        <f>(O38/P$68)</f>
        <v>14.939419831674286</v>
      </c>
      <c r="Q38" s="9"/>
    </row>
    <row r="39" spans="1:17" ht="15.75">
      <c r="A39" s="29" t="s">
        <v>42</v>
      </c>
      <c r="B39" s="30"/>
      <c r="C39" s="31"/>
      <c r="D39" s="32">
        <f>SUM(D40:D48)</f>
        <v>495539</v>
      </c>
      <c r="E39" s="32">
        <f>SUM(E40:E48)</f>
        <v>853960</v>
      </c>
      <c r="F39" s="32">
        <f>SUM(F40:F48)</f>
        <v>0</v>
      </c>
      <c r="G39" s="32">
        <f>SUM(G40:G48)</f>
        <v>0</v>
      </c>
      <c r="H39" s="32">
        <f>SUM(H40:H48)</f>
        <v>0</v>
      </c>
      <c r="I39" s="32">
        <f>SUM(I40:I48)</f>
        <v>11433974</v>
      </c>
      <c r="J39" s="32">
        <f>SUM(J40:J48)</f>
        <v>0</v>
      </c>
      <c r="K39" s="32">
        <f>SUM(K40:K48)</f>
        <v>0</v>
      </c>
      <c r="L39" s="32">
        <f>SUM(L40:L48)</f>
        <v>0</v>
      </c>
      <c r="M39" s="32">
        <f>SUM(M40:M48)</f>
        <v>0</v>
      </c>
      <c r="N39" s="32">
        <f>SUM(N40:N48)</f>
        <v>0</v>
      </c>
      <c r="O39" s="32">
        <f>SUM(D39:N39)</f>
        <v>12783473</v>
      </c>
      <c r="P39" s="45">
        <f>(O39/P$68)</f>
        <v>546.1388900756184</v>
      </c>
      <c r="Q39" s="10"/>
    </row>
    <row r="40" spans="1:17" ht="15">
      <c r="A40" s="12"/>
      <c r="B40" s="25">
        <v>341.9</v>
      </c>
      <c r="C40" s="20" t="s">
        <v>112</v>
      </c>
      <c r="D40" s="46">
        <v>84608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aca="true" t="shared" si="3" ref="O40:O48">SUM(D40:N40)</f>
        <v>84608</v>
      </c>
      <c r="P40" s="47">
        <f>(O40/P$68)</f>
        <v>3.614645191609348</v>
      </c>
      <c r="Q40" s="9"/>
    </row>
    <row r="41" spans="1:17" ht="15">
      <c r="A41" s="12"/>
      <c r="B41" s="25">
        <v>342.1</v>
      </c>
      <c r="C41" s="20" t="s">
        <v>46</v>
      </c>
      <c r="D41" s="46">
        <v>7385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7385</v>
      </c>
      <c r="P41" s="47">
        <f>(O41/P$68)</f>
        <v>0.31550390908702525</v>
      </c>
      <c r="Q41" s="9"/>
    </row>
    <row r="42" spans="1:17" ht="15">
      <c r="A42" s="12"/>
      <c r="B42" s="25">
        <v>342.2</v>
      </c>
      <c r="C42" s="20" t="s">
        <v>47</v>
      </c>
      <c r="D42" s="46">
        <v>155173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155173</v>
      </c>
      <c r="P42" s="47">
        <f>(O42/P$68)</f>
        <v>6.629341649933781</v>
      </c>
      <c r="Q42" s="9"/>
    </row>
    <row r="43" spans="1:17" ht="15">
      <c r="A43" s="12"/>
      <c r="B43" s="25">
        <v>343.6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11433974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11433974</v>
      </c>
      <c r="P43" s="47">
        <f>(O43/P$68)</f>
        <v>488.4852394582817</v>
      </c>
      <c r="Q43" s="9"/>
    </row>
    <row r="44" spans="1:17" ht="15">
      <c r="A44" s="12"/>
      <c r="B44" s="25">
        <v>343.8</v>
      </c>
      <c r="C44" s="20" t="s">
        <v>49</v>
      </c>
      <c r="D44" s="46">
        <v>21875</v>
      </c>
      <c r="E44" s="46">
        <v>1681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23556</v>
      </c>
      <c r="P44" s="47">
        <f>(O44/P$68)</f>
        <v>1.0063656171230828</v>
      </c>
      <c r="Q44" s="9"/>
    </row>
    <row r="45" spans="1:17" ht="15">
      <c r="A45" s="12"/>
      <c r="B45" s="25">
        <v>343.9</v>
      </c>
      <c r="C45" s="20" t="s">
        <v>50</v>
      </c>
      <c r="D45" s="46">
        <v>0</v>
      </c>
      <c r="E45" s="46">
        <v>850806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850806</v>
      </c>
      <c r="P45" s="47">
        <f>(O45/P$68)</f>
        <v>36.348357329004145</v>
      </c>
      <c r="Q45" s="9"/>
    </row>
    <row r="46" spans="1:17" ht="15">
      <c r="A46" s="12"/>
      <c r="B46" s="25">
        <v>347.1</v>
      </c>
      <c r="C46" s="20" t="s">
        <v>51</v>
      </c>
      <c r="D46" s="46">
        <v>5885</v>
      </c>
      <c r="E46" s="46">
        <v>1473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7358</v>
      </c>
      <c r="P46" s="47">
        <f>(O46/P$68)</f>
        <v>0.31435040799760755</v>
      </c>
      <c r="Q46" s="9"/>
    </row>
    <row r="47" spans="1:17" ht="15">
      <c r="A47" s="12"/>
      <c r="B47" s="25">
        <v>347.2</v>
      </c>
      <c r="C47" s="20" t="s">
        <v>52</v>
      </c>
      <c r="D47" s="46">
        <v>77118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77118</v>
      </c>
      <c r="P47" s="47">
        <f>(O47/P$68)</f>
        <v>3.294655444952365</v>
      </c>
      <c r="Q47" s="9"/>
    </row>
    <row r="48" spans="1:17" ht="15">
      <c r="A48" s="12"/>
      <c r="B48" s="25">
        <v>347.5</v>
      </c>
      <c r="C48" s="20" t="s">
        <v>53</v>
      </c>
      <c r="D48" s="46">
        <v>143495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143495</v>
      </c>
      <c r="P48" s="47">
        <f>(O48/P$68)</f>
        <v>6.130431067629342</v>
      </c>
      <c r="Q48" s="9"/>
    </row>
    <row r="49" spans="1:17" ht="15.75">
      <c r="A49" s="29" t="s">
        <v>43</v>
      </c>
      <c r="B49" s="30"/>
      <c r="C49" s="31"/>
      <c r="D49" s="32">
        <f>SUM(D50:D53)</f>
        <v>78502</v>
      </c>
      <c r="E49" s="32">
        <f>SUM(E50:E53)</f>
        <v>40894</v>
      </c>
      <c r="F49" s="32">
        <f>SUM(F50:F53)</f>
        <v>0</v>
      </c>
      <c r="G49" s="32">
        <f>SUM(G50:G53)</f>
        <v>0</v>
      </c>
      <c r="H49" s="32">
        <f>SUM(H50:H53)</f>
        <v>0</v>
      </c>
      <c r="I49" s="32">
        <f>SUM(I50:I53)</f>
        <v>180823</v>
      </c>
      <c r="J49" s="32">
        <f>SUM(J50:J53)</f>
        <v>0</v>
      </c>
      <c r="K49" s="32">
        <f>SUM(K50:K53)</f>
        <v>0</v>
      </c>
      <c r="L49" s="32">
        <f>SUM(L50:L53)</f>
        <v>0</v>
      </c>
      <c r="M49" s="32">
        <f>SUM(M50:M53)</f>
        <v>0</v>
      </c>
      <c r="N49" s="32">
        <f>SUM(N50:N53)</f>
        <v>0</v>
      </c>
      <c r="O49" s="32">
        <f>SUM(D49:N49)</f>
        <v>300219</v>
      </c>
      <c r="P49" s="45">
        <f>(O49/P$68)</f>
        <v>12.826034946810783</v>
      </c>
      <c r="Q49" s="10"/>
    </row>
    <row r="50" spans="1:17" ht="15">
      <c r="A50" s="13"/>
      <c r="B50" s="39">
        <v>351.2</v>
      </c>
      <c r="C50" s="21" t="s">
        <v>121</v>
      </c>
      <c r="D50" s="46">
        <v>375</v>
      </c>
      <c r="E50" s="46">
        <v>40894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41269</v>
      </c>
      <c r="P50" s="47">
        <f>(O50/P$68)</f>
        <v>1.7631050540436621</v>
      </c>
      <c r="Q50" s="9"/>
    </row>
    <row r="51" spans="1:17" ht="15">
      <c r="A51" s="13"/>
      <c r="B51" s="39">
        <v>352</v>
      </c>
      <c r="C51" s="21" t="s">
        <v>57</v>
      </c>
      <c r="D51" s="46">
        <v>7314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7314</v>
      </c>
      <c r="P51" s="47">
        <f>(O51/P$68)</f>
        <v>0.3124706284444824</v>
      </c>
      <c r="Q51" s="9"/>
    </row>
    <row r="52" spans="1:17" ht="15">
      <c r="A52" s="13"/>
      <c r="B52" s="39">
        <v>354</v>
      </c>
      <c r="C52" s="21" t="s">
        <v>58</v>
      </c>
      <c r="D52" s="46">
        <v>68838</v>
      </c>
      <c r="E52" s="46">
        <v>0</v>
      </c>
      <c r="F52" s="46">
        <v>0</v>
      </c>
      <c r="G52" s="46">
        <v>0</v>
      </c>
      <c r="H52" s="46">
        <v>0</v>
      </c>
      <c r="I52" s="46">
        <v>180823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249661</v>
      </c>
      <c r="P52" s="47">
        <f>(O52/P$68)</f>
        <v>10.666082795744863</v>
      </c>
      <c r="Q52" s="9"/>
    </row>
    <row r="53" spans="1:17" ht="15">
      <c r="A53" s="13"/>
      <c r="B53" s="39">
        <v>359</v>
      </c>
      <c r="C53" s="21" t="s">
        <v>59</v>
      </c>
      <c r="D53" s="46">
        <v>1975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1975</v>
      </c>
      <c r="P53" s="47">
        <f>(O53/P$68)</f>
        <v>0.08437646857777588</v>
      </c>
      <c r="Q53" s="9"/>
    </row>
    <row r="54" spans="1:17" ht="15.75">
      <c r="A54" s="29" t="s">
        <v>3</v>
      </c>
      <c r="B54" s="30"/>
      <c r="C54" s="31"/>
      <c r="D54" s="32">
        <f>SUM(D55:D61)</f>
        <v>211654</v>
      </c>
      <c r="E54" s="32">
        <f>SUM(E55:E61)</f>
        <v>414646</v>
      </c>
      <c r="F54" s="32">
        <f>SUM(F55:F61)</f>
        <v>0</v>
      </c>
      <c r="G54" s="32">
        <f>SUM(G55:G61)</f>
        <v>3536</v>
      </c>
      <c r="H54" s="32">
        <f>SUM(H55:H61)</f>
        <v>0</v>
      </c>
      <c r="I54" s="32">
        <f>SUM(I55:I61)</f>
        <v>684639</v>
      </c>
      <c r="J54" s="32">
        <f>SUM(J55:J61)</f>
        <v>0</v>
      </c>
      <c r="K54" s="32">
        <f>SUM(K55:K61)</f>
        <v>7742136</v>
      </c>
      <c r="L54" s="32">
        <f>SUM(L55:L61)</f>
        <v>0</v>
      </c>
      <c r="M54" s="32">
        <f>SUM(M55:M61)</f>
        <v>0</v>
      </c>
      <c r="N54" s="32">
        <f>SUM(N55:N61)</f>
        <v>0</v>
      </c>
      <c r="O54" s="32">
        <f>SUM(D54:N54)</f>
        <v>9056611</v>
      </c>
      <c r="P54" s="45">
        <f>(O54/P$68)</f>
        <v>386.9189131456402</v>
      </c>
      <c r="Q54" s="10"/>
    </row>
    <row r="55" spans="1:17" ht="15">
      <c r="A55" s="12"/>
      <c r="B55" s="25">
        <v>361.1</v>
      </c>
      <c r="C55" s="20" t="s">
        <v>60</v>
      </c>
      <c r="D55" s="46">
        <v>16891</v>
      </c>
      <c r="E55" s="46">
        <v>8435</v>
      </c>
      <c r="F55" s="46">
        <v>0</v>
      </c>
      <c r="G55" s="46">
        <v>1640</v>
      </c>
      <c r="H55" s="46">
        <v>0</v>
      </c>
      <c r="I55" s="46">
        <v>0</v>
      </c>
      <c r="J55" s="46">
        <v>0</v>
      </c>
      <c r="K55" s="46">
        <v>510706</v>
      </c>
      <c r="L55" s="46">
        <v>0</v>
      </c>
      <c r="M55" s="46">
        <v>0</v>
      </c>
      <c r="N55" s="46">
        <v>0</v>
      </c>
      <c r="O55" s="46">
        <f>SUM(D55:N55)</f>
        <v>537672</v>
      </c>
      <c r="P55" s="47">
        <f>(O55/P$68)</f>
        <v>22.970564361088563</v>
      </c>
      <c r="Q55" s="9"/>
    </row>
    <row r="56" spans="1:17" ht="15">
      <c r="A56" s="12"/>
      <c r="B56" s="25">
        <v>361.3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5381868</v>
      </c>
      <c r="L56" s="46">
        <v>0</v>
      </c>
      <c r="M56" s="46">
        <v>0</v>
      </c>
      <c r="N56" s="46">
        <v>0</v>
      </c>
      <c r="O56" s="46">
        <f aca="true" t="shared" si="4" ref="O56:O61">SUM(D56:N56)</f>
        <v>5381868</v>
      </c>
      <c r="P56" s="47">
        <f>(O56/P$68)</f>
        <v>229.92557781860128</v>
      </c>
      <c r="Q56" s="9"/>
    </row>
    <row r="57" spans="1:17" ht="15">
      <c r="A57" s="12"/>
      <c r="B57" s="25">
        <v>362</v>
      </c>
      <c r="C57" s="20" t="s">
        <v>64</v>
      </c>
      <c r="D57" s="46">
        <v>100721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100721</v>
      </c>
      <c r="P57" s="47">
        <f>(O57/P$68)</f>
        <v>4.303029008416286</v>
      </c>
      <c r="Q57" s="9"/>
    </row>
    <row r="58" spans="1:17" ht="15">
      <c r="A58" s="12"/>
      <c r="B58" s="25">
        <v>364</v>
      </c>
      <c r="C58" s="20" t="s">
        <v>113</v>
      </c>
      <c r="D58" s="46">
        <v>53186</v>
      </c>
      <c r="E58" s="46">
        <v>0</v>
      </c>
      <c r="F58" s="46">
        <v>0</v>
      </c>
      <c r="G58" s="46">
        <v>0</v>
      </c>
      <c r="H58" s="46">
        <v>0</v>
      </c>
      <c r="I58" s="46">
        <v>674502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727688</v>
      </c>
      <c r="P58" s="47">
        <f>(O58/P$68)</f>
        <v>31.088477805784596</v>
      </c>
      <c r="Q58" s="9"/>
    </row>
    <row r="59" spans="1:17" ht="15">
      <c r="A59" s="12"/>
      <c r="B59" s="25">
        <v>366</v>
      </c>
      <c r="C59" s="20" t="s">
        <v>66</v>
      </c>
      <c r="D59" s="46">
        <v>2600</v>
      </c>
      <c r="E59" s="46">
        <v>2954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5554</v>
      </c>
      <c r="P59" s="47">
        <f>(O59/P$68)</f>
        <v>0.2372794463194771</v>
      </c>
      <c r="Q59" s="9"/>
    </row>
    <row r="60" spans="1:17" ht="15">
      <c r="A60" s="12"/>
      <c r="B60" s="25">
        <v>368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1849562</v>
      </c>
      <c r="L60" s="46">
        <v>0</v>
      </c>
      <c r="M60" s="46">
        <v>0</v>
      </c>
      <c r="N60" s="46">
        <v>0</v>
      </c>
      <c r="O60" s="46">
        <f t="shared" si="4"/>
        <v>1849562</v>
      </c>
      <c r="P60" s="47">
        <f>(O60/P$68)</f>
        <v>79.01747340539156</v>
      </c>
      <c r="Q60" s="9"/>
    </row>
    <row r="61" spans="1:17" ht="15">
      <c r="A61" s="12"/>
      <c r="B61" s="25">
        <v>369.9</v>
      </c>
      <c r="C61" s="20" t="s">
        <v>68</v>
      </c>
      <c r="D61" s="46">
        <v>38256</v>
      </c>
      <c r="E61" s="46">
        <v>403257</v>
      </c>
      <c r="F61" s="46">
        <v>0</v>
      </c>
      <c r="G61" s="46">
        <v>1896</v>
      </c>
      <c r="H61" s="46">
        <v>0</v>
      </c>
      <c r="I61" s="46">
        <v>10137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453546</v>
      </c>
      <c r="P61" s="47">
        <f>(O61/P$68)</f>
        <v>19.37651130003845</v>
      </c>
      <c r="Q61" s="9"/>
    </row>
    <row r="62" spans="1:17" ht="15.75">
      <c r="A62" s="29" t="s">
        <v>44</v>
      </c>
      <c r="B62" s="30"/>
      <c r="C62" s="31"/>
      <c r="D62" s="32">
        <f>SUM(D63:D65)</f>
        <v>1848479</v>
      </c>
      <c r="E62" s="32">
        <f>SUM(E63:E65)</f>
        <v>1335035</v>
      </c>
      <c r="F62" s="32">
        <f>SUM(F63:F65)</f>
        <v>0</v>
      </c>
      <c r="G62" s="32">
        <f>SUM(G63:G65)</f>
        <v>0</v>
      </c>
      <c r="H62" s="32">
        <f>SUM(H63:H65)</f>
        <v>0</v>
      </c>
      <c r="I62" s="32">
        <f>SUM(I63:I65)</f>
        <v>466172</v>
      </c>
      <c r="J62" s="32">
        <f>SUM(J63:J65)</f>
        <v>0</v>
      </c>
      <c r="K62" s="32">
        <f>SUM(K63:K65)</f>
        <v>0</v>
      </c>
      <c r="L62" s="32">
        <f>SUM(L63:L65)</f>
        <v>0</v>
      </c>
      <c r="M62" s="32">
        <f>SUM(M63:M65)</f>
        <v>0</v>
      </c>
      <c r="N62" s="32">
        <f>SUM(N63:N65)</f>
        <v>0</v>
      </c>
      <c r="O62" s="32">
        <f>SUM(D62:N62)</f>
        <v>3649686</v>
      </c>
      <c r="P62" s="45">
        <f>(O62/P$68)</f>
        <v>155.92284359379673</v>
      </c>
      <c r="Q62" s="9"/>
    </row>
    <row r="63" spans="1:17" ht="15">
      <c r="A63" s="12"/>
      <c r="B63" s="25">
        <v>381</v>
      </c>
      <c r="C63" s="20" t="s">
        <v>69</v>
      </c>
      <c r="D63" s="46">
        <v>1848479</v>
      </c>
      <c r="E63" s="46">
        <v>1335035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3183514</v>
      </c>
      <c r="P63" s="47">
        <f>(O63/P$68)</f>
        <v>136.00692100653652</v>
      </c>
      <c r="Q63" s="9"/>
    </row>
    <row r="64" spans="1:17" ht="15">
      <c r="A64" s="12"/>
      <c r="B64" s="25">
        <v>389.1</v>
      </c>
      <c r="C64" s="20" t="s">
        <v>159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32194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32194</v>
      </c>
      <c r="P64" s="47">
        <f>(O64/P$68)</f>
        <v>1.3754005212116034</v>
      </c>
      <c r="Q64" s="9"/>
    </row>
    <row r="65" spans="1:17" ht="15.75" thickBot="1">
      <c r="A65" s="12"/>
      <c r="B65" s="25">
        <v>389.4</v>
      </c>
      <c r="C65" s="20" t="s">
        <v>160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433978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>SUM(D65:N65)</f>
        <v>433978</v>
      </c>
      <c r="P65" s="47">
        <f>(O65/P$68)</f>
        <v>18.540522066048617</v>
      </c>
      <c r="Q65" s="9"/>
    </row>
    <row r="66" spans="1:120" ht="16.5" thickBot="1">
      <c r="A66" s="14" t="s">
        <v>54</v>
      </c>
      <c r="B66" s="23"/>
      <c r="C66" s="22"/>
      <c r="D66" s="15">
        <f>SUM(D5,D15,D26,D39,D49,D54,D62)</f>
        <v>18647941</v>
      </c>
      <c r="E66" s="15">
        <f>SUM(E5,E15,E26,E39,E49,E54,E62)</f>
        <v>4465748</v>
      </c>
      <c r="F66" s="15">
        <f>SUM(F5,F15,F26,F39,F49,F54,F62)</f>
        <v>0</v>
      </c>
      <c r="G66" s="15">
        <f>SUM(G5,G15,G26,G39,G49,G54,G62)</f>
        <v>2254088</v>
      </c>
      <c r="H66" s="15">
        <f>SUM(H5,H15,H26,H39,H49,H54,H62)</f>
        <v>0</v>
      </c>
      <c r="I66" s="15">
        <f>SUM(I5,I15,I26,I39,I49,I54,I62)</f>
        <v>13003041</v>
      </c>
      <c r="J66" s="15">
        <f>SUM(J5,J15,J26,J39,J49,J54,J62)</f>
        <v>0</v>
      </c>
      <c r="K66" s="15">
        <f>SUM(K5,K15,K26,K39,K49,K54,K62)</f>
        <v>7742136</v>
      </c>
      <c r="L66" s="15">
        <f>SUM(L5,L15,L26,L39,L49,L54,L62)</f>
        <v>0</v>
      </c>
      <c r="M66" s="15">
        <f>SUM(M5,M15,M26,M39,M49,M54,M62)</f>
        <v>0</v>
      </c>
      <c r="N66" s="15">
        <f>SUM(N5,N15,N26,N39,N49,N54,N62)</f>
        <v>0</v>
      </c>
      <c r="O66" s="15">
        <f>SUM(D66:N66)</f>
        <v>46112954</v>
      </c>
      <c r="P66" s="38">
        <f>(O66/P$68)</f>
        <v>1970.0497287136327</v>
      </c>
      <c r="Q66" s="6"/>
      <c r="R66" s="2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</row>
    <row r="67" spans="1:16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9"/>
    </row>
    <row r="68" spans="1:16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8" t="s">
        <v>148</v>
      </c>
      <c r="N68" s="48"/>
      <c r="O68" s="48"/>
      <c r="P68" s="43">
        <v>23407</v>
      </c>
    </row>
    <row r="69" spans="1:16" ht="1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1"/>
    </row>
    <row r="70" spans="1:16" ht="15.75" customHeight="1" thickBot="1">
      <c r="A70" s="52" t="s">
        <v>86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4"/>
    </row>
  </sheetData>
  <sheetProtection/>
  <mergeCells count="10">
    <mergeCell ref="M68:O68"/>
    <mergeCell ref="A69:P69"/>
    <mergeCell ref="A70:P7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7208619</v>
      </c>
      <c r="E5" s="27">
        <f t="shared" si="0"/>
        <v>1982992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201886</v>
      </c>
      <c r="L5" s="27">
        <f t="shared" si="0"/>
        <v>0</v>
      </c>
      <c r="M5" s="27">
        <f t="shared" si="0"/>
        <v>0</v>
      </c>
      <c r="N5" s="28">
        <f>SUM(D5:M5)</f>
        <v>9393497</v>
      </c>
      <c r="O5" s="33">
        <f aca="true" t="shared" si="1" ref="O5:O36">(N5/O$68)</f>
        <v>505.81535727747564</v>
      </c>
      <c r="P5" s="6"/>
    </row>
    <row r="6" spans="1:16" ht="15">
      <c r="A6" s="12"/>
      <c r="B6" s="25">
        <v>311</v>
      </c>
      <c r="C6" s="20" t="s">
        <v>2</v>
      </c>
      <c r="D6" s="46">
        <v>4686897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4686897</v>
      </c>
      <c r="O6" s="47">
        <f t="shared" si="1"/>
        <v>252.37720101233106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532414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532414</v>
      </c>
      <c r="O7" s="47">
        <f t="shared" si="1"/>
        <v>28.669107748640354</v>
      </c>
      <c r="P7" s="9"/>
    </row>
    <row r="8" spans="1:16" ht="15">
      <c r="A8" s="12"/>
      <c r="B8" s="25">
        <v>312.51</v>
      </c>
      <c r="C8" s="20" t="s">
        <v>81</v>
      </c>
      <c r="D8" s="46">
        <v>90034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90034</v>
      </c>
      <c r="L8" s="46">
        <v>0</v>
      </c>
      <c r="M8" s="46">
        <v>0</v>
      </c>
      <c r="N8" s="46">
        <f>SUM(D8:M8)</f>
        <v>180068</v>
      </c>
      <c r="O8" s="47">
        <f t="shared" si="1"/>
        <v>9.696192989068978</v>
      </c>
      <c r="P8" s="9"/>
    </row>
    <row r="9" spans="1:16" ht="15">
      <c r="A9" s="12"/>
      <c r="B9" s="25">
        <v>312.52</v>
      </c>
      <c r="C9" s="20" t="s">
        <v>78</v>
      </c>
      <c r="D9" s="46">
        <v>111852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111852</v>
      </c>
      <c r="L9" s="46">
        <v>0</v>
      </c>
      <c r="M9" s="46">
        <v>0</v>
      </c>
      <c r="N9" s="46">
        <f>SUM(D9:M9)</f>
        <v>223704</v>
      </c>
      <c r="O9" s="47">
        <f t="shared" si="1"/>
        <v>12.04587798179958</v>
      </c>
      <c r="P9" s="9"/>
    </row>
    <row r="10" spans="1:16" ht="15">
      <c r="A10" s="12"/>
      <c r="B10" s="25">
        <v>312.6</v>
      </c>
      <c r="C10" s="20" t="s">
        <v>11</v>
      </c>
      <c r="D10" s="46">
        <v>0</v>
      </c>
      <c r="E10" s="46">
        <v>1450578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1450578</v>
      </c>
      <c r="O10" s="47">
        <f t="shared" si="1"/>
        <v>78.1098486888159</v>
      </c>
      <c r="P10" s="9"/>
    </row>
    <row r="11" spans="1:16" ht="15">
      <c r="A11" s="12"/>
      <c r="B11" s="25">
        <v>314.1</v>
      </c>
      <c r="C11" s="20" t="s">
        <v>12</v>
      </c>
      <c r="D11" s="46">
        <v>1232641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1232641</v>
      </c>
      <c r="O11" s="47">
        <f t="shared" si="1"/>
        <v>66.37450864250714</v>
      </c>
      <c r="P11" s="9"/>
    </row>
    <row r="12" spans="1:16" ht="15">
      <c r="A12" s="12"/>
      <c r="B12" s="25">
        <v>314.3</v>
      </c>
      <c r="C12" s="20" t="s">
        <v>13</v>
      </c>
      <c r="D12" s="46">
        <v>280921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280921</v>
      </c>
      <c r="O12" s="47">
        <f t="shared" si="1"/>
        <v>15.126864466103063</v>
      </c>
      <c r="P12" s="9"/>
    </row>
    <row r="13" spans="1:16" ht="15">
      <c r="A13" s="12"/>
      <c r="B13" s="25">
        <v>314.4</v>
      </c>
      <c r="C13" s="20" t="s">
        <v>14</v>
      </c>
      <c r="D13" s="46">
        <v>48356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48356</v>
      </c>
      <c r="O13" s="47">
        <f t="shared" si="1"/>
        <v>2.6038447041085564</v>
      </c>
      <c r="P13" s="9"/>
    </row>
    <row r="14" spans="1:16" ht="15">
      <c r="A14" s="12"/>
      <c r="B14" s="25">
        <v>315</v>
      </c>
      <c r="C14" s="20" t="s">
        <v>15</v>
      </c>
      <c r="D14" s="46">
        <v>645747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645747</v>
      </c>
      <c r="O14" s="47">
        <f t="shared" si="1"/>
        <v>34.771794733724626</v>
      </c>
      <c r="P14" s="9"/>
    </row>
    <row r="15" spans="1:16" ht="15">
      <c r="A15" s="12"/>
      <c r="B15" s="25">
        <v>316</v>
      </c>
      <c r="C15" s="20" t="s">
        <v>16</v>
      </c>
      <c r="D15" s="46">
        <v>112171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112171</v>
      </c>
      <c r="O15" s="47">
        <f t="shared" si="1"/>
        <v>6.040116310376393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SUM(D17:D24)</f>
        <v>1630047</v>
      </c>
      <c r="E16" s="32">
        <f t="shared" si="3"/>
        <v>48900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120251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1799198</v>
      </c>
      <c r="O16" s="45">
        <f t="shared" si="1"/>
        <v>96.88212804910883</v>
      </c>
      <c r="P16" s="10"/>
    </row>
    <row r="17" spans="1:16" ht="15">
      <c r="A17" s="12"/>
      <c r="B17" s="25">
        <v>322</v>
      </c>
      <c r="C17" s="20" t="s">
        <v>0</v>
      </c>
      <c r="D17" s="46">
        <v>200203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200203</v>
      </c>
      <c r="O17" s="47">
        <f t="shared" si="1"/>
        <v>10.780410317161165</v>
      </c>
      <c r="P17" s="9"/>
    </row>
    <row r="18" spans="1:16" ht="15">
      <c r="A18" s="12"/>
      <c r="B18" s="25">
        <v>323.1</v>
      </c>
      <c r="C18" s="20" t="s">
        <v>18</v>
      </c>
      <c r="D18" s="46">
        <v>1177526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3">SUM(D18:M18)</f>
        <v>1177526</v>
      </c>
      <c r="O18" s="47">
        <f t="shared" si="1"/>
        <v>63.406709385601204</v>
      </c>
      <c r="P18" s="9"/>
    </row>
    <row r="19" spans="1:16" ht="15">
      <c r="A19" s="12"/>
      <c r="B19" s="25">
        <v>323.4</v>
      </c>
      <c r="C19" s="20" t="s">
        <v>19</v>
      </c>
      <c r="D19" s="46">
        <v>32937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32937</v>
      </c>
      <c r="O19" s="47">
        <f t="shared" si="1"/>
        <v>1.773571697808411</v>
      </c>
      <c r="P19" s="9"/>
    </row>
    <row r="20" spans="1:16" ht="15">
      <c r="A20" s="12"/>
      <c r="B20" s="25">
        <v>323.7</v>
      </c>
      <c r="C20" s="20" t="s">
        <v>20</v>
      </c>
      <c r="D20" s="46">
        <v>189471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189471</v>
      </c>
      <c r="O20" s="47">
        <f t="shared" si="1"/>
        <v>10.202520058155189</v>
      </c>
      <c r="P20" s="9"/>
    </row>
    <row r="21" spans="1:16" ht="15">
      <c r="A21" s="12"/>
      <c r="B21" s="25">
        <v>324.12</v>
      </c>
      <c r="C21" s="20" t="s">
        <v>21</v>
      </c>
      <c r="D21" s="46">
        <v>0</v>
      </c>
      <c r="E21" s="46">
        <v>30670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30670</v>
      </c>
      <c r="O21" s="47">
        <f t="shared" si="1"/>
        <v>1.6514996499919228</v>
      </c>
      <c r="P21" s="9"/>
    </row>
    <row r="22" spans="1:16" ht="15">
      <c r="A22" s="12"/>
      <c r="B22" s="25">
        <v>324.22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120251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120251</v>
      </c>
      <c r="O22" s="47">
        <f t="shared" si="1"/>
        <v>6.475203273921706</v>
      </c>
      <c r="P22" s="9"/>
    </row>
    <row r="23" spans="1:16" ht="15">
      <c r="A23" s="12"/>
      <c r="B23" s="25">
        <v>324.71</v>
      </c>
      <c r="C23" s="20" t="s">
        <v>91</v>
      </c>
      <c r="D23" s="46">
        <v>0</v>
      </c>
      <c r="E23" s="46">
        <v>18230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18230</v>
      </c>
      <c r="O23" s="47">
        <f t="shared" si="1"/>
        <v>0.9816380378008723</v>
      </c>
      <c r="P23" s="9"/>
    </row>
    <row r="24" spans="1:16" ht="15">
      <c r="A24" s="12"/>
      <c r="B24" s="25">
        <v>329</v>
      </c>
      <c r="C24" s="20" t="s">
        <v>24</v>
      </c>
      <c r="D24" s="46">
        <v>29910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29910</v>
      </c>
      <c r="O24" s="47">
        <f t="shared" si="1"/>
        <v>1.610575628668354</v>
      </c>
      <c r="P24" s="9"/>
    </row>
    <row r="25" spans="1:16" ht="15.75">
      <c r="A25" s="29" t="s">
        <v>26</v>
      </c>
      <c r="B25" s="30"/>
      <c r="C25" s="31"/>
      <c r="D25" s="32">
        <f aca="true" t="shared" si="5" ref="D25:M25">SUM(D26:D38)</f>
        <v>1541919</v>
      </c>
      <c r="E25" s="32">
        <f t="shared" si="5"/>
        <v>2730426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4272345</v>
      </c>
      <c r="O25" s="45">
        <f t="shared" si="1"/>
        <v>230.05465510742556</v>
      </c>
      <c r="P25" s="10"/>
    </row>
    <row r="26" spans="1:16" ht="15">
      <c r="A26" s="12"/>
      <c r="B26" s="25">
        <v>331.1</v>
      </c>
      <c r="C26" s="20" t="s">
        <v>82</v>
      </c>
      <c r="D26" s="46">
        <v>156074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156074</v>
      </c>
      <c r="O26" s="47">
        <f t="shared" si="1"/>
        <v>8.404178557966722</v>
      </c>
      <c r="P26" s="9"/>
    </row>
    <row r="27" spans="1:16" ht="15">
      <c r="A27" s="12"/>
      <c r="B27" s="25">
        <v>331.2</v>
      </c>
      <c r="C27" s="20" t="s">
        <v>25</v>
      </c>
      <c r="D27" s="46">
        <v>109413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109413</v>
      </c>
      <c r="O27" s="47">
        <f t="shared" si="1"/>
        <v>5.89160519088902</v>
      </c>
      <c r="P27" s="9"/>
    </row>
    <row r="28" spans="1:16" ht="15">
      <c r="A28" s="12"/>
      <c r="B28" s="25">
        <v>334.2</v>
      </c>
      <c r="C28" s="20" t="s">
        <v>27</v>
      </c>
      <c r="D28" s="46">
        <v>16426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16426</v>
      </c>
      <c r="O28" s="47">
        <f t="shared" si="1"/>
        <v>0.8844973345538744</v>
      </c>
      <c r="P28" s="9"/>
    </row>
    <row r="29" spans="1:16" ht="15">
      <c r="A29" s="12"/>
      <c r="B29" s="25">
        <v>334.39</v>
      </c>
      <c r="C29" s="20" t="s">
        <v>83</v>
      </c>
      <c r="D29" s="46">
        <v>0</v>
      </c>
      <c r="E29" s="46">
        <v>-752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5">SUM(D29:M29)</f>
        <v>-752</v>
      </c>
      <c r="O29" s="47">
        <f t="shared" si="1"/>
        <v>-0.040493242151741965</v>
      </c>
      <c r="P29" s="9"/>
    </row>
    <row r="30" spans="1:16" ht="15">
      <c r="A30" s="12"/>
      <c r="B30" s="25">
        <v>335.12</v>
      </c>
      <c r="C30" s="20" t="s">
        <v>29</v>
      </c>
      <c r="D30" s="46">
        <v>376530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376530</v>
      </c>
      <c r="O30" s="47">
        <f t="shared" si="1"/>
        <v>20.275160196004524</v>
      </c>
      <c r="P30" s="9"/>
    </row>
    <row r="31" spans="1:16" ht="15">
      <c r="A31" s="12"/>
      <c r="B31" s="25">
        <v>335.14</v>
      </c>
      <c r="C31" s="20" t="s">
        <v>30</v>
      </c>
      <c r="D31" s="46">
        <v>9355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9355</v>
      </c>
      <c r="O31" s="47">
        <f t="shared" si="1"/>
        <v>0.5037423940552475</v>
      </c>
      <c r="P31" s="9"/>
    </row>
    <row r="32" spans="1:16" ht="15">
      <c r="A32" s="12"/>
      <c r="B32" s="25">
        <v>335.15</v>
      </c>
      <c r="C32" s="20" t="s">
        <v>31</v>
      </c>
      <c r="D32" s="46">
        <v>9680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9680</v>
      </c>
      <c r="O32" s="47">
        <f t="shared" si="1"/>
        <v>0.521242797910721</v>
      </c>
      <c r="P32" s="9"/>
    </row>
    <row r="33" spans="1:16" ht="15">
      <c r="A33" s="12"/>
      <c r="B33" s="25">
        <v>335.18</v>
      </c>
      <c r="C33" s="20" t="s">
        <v>32</v>
      </c>
      <c r="D33" s="46">
        <v>843355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843355</v>
      </c>
      <c r="O33" s="47">
        <f t="shared" si="1"/>
        <v>45.41247105702439</v>
      </c>
      <c r="P33" s="9"/>
    </row>
    <row r="34" spans="1:16" ht="15">
      <c r="A34" s="12"/>
      <c r="B34" s="25">
        <v>335.21</v>
      </c>
      <c r="C34" s="20" t="s">
        <v>33</v>
      </c>
      <c r="D34" s="46">
        <v>1850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1850</v>
      </c>
      <c r="O34" s="47">
        <f t="shared" si="1"/>
        <v>0.0996176834850035</v>
      </c>
      <c r="P34" s="9"/>
    </row>
    <row r="35" spans="1:16" ht="15">
      <c r="A35" s="12"/>
      <c r="B35" s="25">
        <v>335.49</v>
      </c>
      <c r="C35" s="20" t="s">
        <v>34</v>
      </c>
      <c r="D35" s="46">
        <v>0</v>
      </c>
      <c r="E35" s="46">
        <v>157293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157293</v>
      </c>
      <c r="O35" s="47">
        <f t="shared" si="1"/>
        <v>8.469818534273868</v>
      </c>
      <c r="P35" s="9"/>
    </row>
    <row r="36" spans="1:16" ht="15">
      <c r="A36" s="12"/>
      <c r="B36" s="25">
        <v>337.4</v>
      </c>
      <c r="C36" s="20" t="s">
        <v>35</v>
      </c>
      <c r="D36" s="46">
        <v>0</v>
      </c>
      <c r="E36" s="46">
        <v>2268269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2268269</v>
      </c>
      <c r="O36" s="47">
        <f t="shared" si="1"/>
        <v>122.14038016261914</v>
      </c>
      <c r="P36" s="9"/>
    </row>
    <row r="37" spans="1:16" ht="15">
      <c r="A37" s="12"/>
      <c r="B37" s="25">
        <v>338</v>
      </c>
      <c r="C37" s="20" t="s">
        <v>36</v>
      </c>
      <c r="D37" s="46">
        <v>18144</v>
      </c>
      <c r="E37" s="46">
        <v>135437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153581</v>
      </c>
      <c r="O37" s="47">
        <f aca="true" t="shared" si="7" ref="O37:O66">(N37/O$68)</f>
        <v>8.26993699854612</v>
      </c>
      <c r="P37" s="9"/>
    </row>
    <row r="38" spans="1:16" ht="15">
      <c r="A38" s="12"/>
      <c r="B38" s="25">
        <v>339</v>
      </c>
      <c r="C38" s="20" t="s">
        <v>37</v>
      </c>
      <c r="D38" s="46">
        <v>1092</v>
      </c>
      <c r="E38" s="46">
        <v>170179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171271</v>
      </c>
      <c r="O38" s="47">
        <f t="shared" si="7"/>
        <v>9.222497442248667</v>
      </c>
      <c r="P38" s="9"/>
    </row>
    <row r="39" spans="1:16" ht="15.75">
      <c r="A39" s="29" t="s">
        <v>42</v>
      </c>
      <c r="B39" s="30"/>
      <c r="C39" s="31"/>
      <c r="D39" s="32">
        <f aca="true" t="shared" si="8" ref="D39:M39">SUM(D40:D48)</f>
        <v>1112051</v>
      </c>
      <c r="E39" s="32">
        <f t="shared" si="8"/>
        <v>758451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7519619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9390121</v>
      </c>
      <c r="O39" s="45">
        <f t="shared" si="7"/>
        <v>505.6335684669646</v>
      </c>
      <c r="P39" s="10"/>
    </row>
    <row r="40" spans="1:16" ht="15">
      <c r="A40" s="12"/>
      <c r="B40" s="25">
        <v>341.9</v>
      </c>
      <c r="C40" s="20" t="s">
        <v>45</v>
      </c>
      <c r="D40" s="46">
        <v>762579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48">SUM(D40:M40)</f>
        <v>762579</v>
      </c>
      <c r="O40" s="47">
        <f t="shared" si="7"/>
        <v>41.06289375908675</v>
      </c>
      <c r="P40" s="9"/>
    </row>
    <row r="41" spans="1:16" ht="15">
      <c r="A41" s="12"/>
      <c r="B41" s="25">
        <v>342.1</v>
      </c>
      <c r="C41" s="20" t="s">
        <v>46</v>
      </c>
      <c r="D41" s="46">
        <v>9112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9112</v>
      </c>
      <c r="O41" s="47">
        <f t="shared" si="7"/>
        <v>0.490657476711001</v>
      </c>
      <c r="P41" s="9"/>
    </row>
    <row r="42" spans="1:16" ht="15">
      <c r="A42" s="12"/>
      <c r="B42" s="25">
        <v>342.2</v>
      </c>
      <c r="C42" s="20" t="s">
        <v>47</v>
      </c>
      <c r="D42" s="46">
        <v>135112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135112</v>
      </c>
      <c r="O42" s="47">
        <f t="shared" si="7"/>
        <v>7.275429432986915</v>
      </c>
      <c r="P42" s="9"/>
    </row>
    <row r="43" spans="1:16" ht="15">
      <c r="A43" s="12"/>
      <c r="B43" s="25">
        <v>343.6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7519619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7519619</v>
      </c>
      <c r="O43" s="47">
        <f t="shared" si="7"/>
        <v>404.91190565936137</v>
      </c>
      <c r="P43" s="9"/>
    </row>
    <row r="44" spans="1:16" ht="15">
      <c r="A44" s="12"/>
      <c r="B44" s="25">
        <v>343.8</v>
      </c>
      <c r="C44" s="20" t="s">
        <v>49</v>
      </c>
      <c r="D44" s="46">
        <v>12174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12174</v>
      </c>
      <c r="O44" s="47">
        <f t="shared" si="7"/>
        <v>0.6555382047278014</v>
      </c>
      <c r="P44" s="9"/>
    </row>
    <row r="45" spans="1:16" ht="15">
      <c r="A45" s="12"/>
      <c r="B45" s="25">
        <v>343.9</v>
      </c>
      <c r="C45" s="20" t="s">
        <v>50</v>
      </c>
      <c r="D45" s="46">
        <v>0</v>
      </c>
      <c r="E45" s="46">
        <v>754054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754054</v>
      </c>
      <c r="O45" s="47">
        <f t="shared" si="7"/>
        <v>40.60384470410855</v>
      </c>
      <c r="P45" s="9"/>
    </row>
    <row r="46" spans="1:16" ht="15">
      <c r="A46" s="12"/>
      <c r="B46" s="25">
        <v>347.1</v>
      </c>
      <c r="C46" s="20" t="s">
        <v>51</v>
      </c>
      <c r="D46" s="46">
        <v>5033</v>
      </c>
      <c r="E46" s="46">
        <v>4397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9430</v>
      </c>
      <c r="O46" s="47">
        <f t="shared" si="7"/>
        <v>0.5077809487911259</v>
      </c>
      <c r="P46" s="9"/>
    </row>
    <row r="47" spans="1:16" ht="15">
      <c r="A47" s="12"/>
      <c r="B47" s="25">
        <v>347.2</v>
      </c>
      <c r="C47" s="20" t="s">
        <v>52</v>
      </c>
      <c r="D47" s="46">
        <v>114836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114836</v>
      </c>
      <c r="O47" s="47">
        <f t="shared" si="7"/>
        <v>6.1836196219912765</v>
      </c>
      <c r="P47" s="9"/>
    </row>
    <row r="48" spans="1:16" ht="15">
      <c r="A48" s="12"/>
      <c r="B48" s="25">
        <v>347.5</v>
      </c>
      <c r="C48" s="20" t="s">
        <v>53</v>
      </c>
      <c r="D48" s="46">
        <v>73205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73205</v>
      </c>
      <c r="O48" s="47">
        <f t="shared" si="7"/>
        <v>3.9418986591998277</v>
      </c>
      <c r="P48" s="9"/>
    </row>
    <row r="49" spans="1:16" ht="15.75">
      <c r="A49" s="29" t="s">
        <v>43</v>
      </c>
      <c r="B49" s="30"/>
      <c r="C49" s="31"/>
      <c r="D49" s="32">
        <f aca="true" t="shared" si="10" ref="D49:M49">SUM(D50:D53)</f>
        <v>63583</v>
      </c>
      <c r="E49" s="32">
        <f t="shared" si="10"/>
        <v>10821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142687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55">SUM(D49:M49)</f>
        <v>217091</v>
      </c>
      <c r="O49" s="45">
        <f t="shared" si="7"/>
        <v>11.68978514888805</v>
      </c>
      <c r="P49" s="10"/>
    </row>
    <row r="50" spans="1:16" ht="15">
      <c r="A50" s="13"/>
      <c r="B50" s="39">
        <v>351.5</v>
      </c>
      <c r="C50" s="21" t="s">
        <v>56</v>
      </c>
      <c r="D50" s="46">
        <v>25128</v>
      </c>
      <c r="E50" s="46">
        <v>2707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27835</v>
      </c>
      <c r="O50" s="47">
        <f t="shared" si="7"/>
        <v>1.498842280975715</v>
      </c>
      <c r="P50" s="9"/>
    </row>
    <row r="51" spans="1:16" ht="15">
      <c r="A51" s="13"/>
      <c r="B51" s="39">
        <v>352</v>
      </c>
      <c r="C51" s="21" t="s">
        <v>57</v>
      </c>
      <c r="D51" s="46">
        <v>0</v>
      </c>
      <c r="E51" s="46">
        <v>8114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8114</v>
      </c>
      <c r="O51" s="47">
        <f t="shared" si="7"/>
        <v>0.4369177750255775</v>
      </c>
      <c r="P51" s="9"/>
    </row>
    <row r="52" spans="1:16" ht="15">
      <c r="A52" s="13"/>
      <c r="B52" s="39">
        <v>354</v>
      </c>
      <c r="C52" s="21" t="s">
        <v>58</v>
      </c>
      <c r="D52" s="46">
        <v>38105</v>
      </c>
      <c r="E52" s="46">
        <v>0</v>
      </c>
      <c r="F52" s="46">
        <v>0</v>
      </c>
      <c r="G52" s="46">
        <v>0</v>
      </c>
      <c r="H52" s="46">
        <v>0</v>
      </c>
      <c r="I52" s="46">
        <v>142687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180792</v>
      </c>
      <c r="O52" s="47">
        <f t="shared" si="7"/>
        <v>9.735178504119325</v>
      </c>
      <c r="P52" s="9"/>
    </row>
    <row r="53" spans="1:16" ht="15">
      <c r="A53" s="13"/>
      <c r="B53" s="39">
        <v>359</v>
      </c>
      <c r="C53" s="21" t="s">
        <v>59</v>
      </c>
      <c r="D53" s="46">
        <v>350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350</v>
      </c>
      <c r="O53" s="47">
        <f t="shared" si="7"/>
        <v>0.018846588767433094</v>
      </c>
      <c r="P53" s="9"/>
    </row>
    <row r="54" spans="1:16" ht="15.75">
      <c r="A54" s="29" t="s">
        <v>3</v>
      </c>
      <c r="B54" s="30"/>
      <c r="C54" s="31"/>
      <c r="D54" s="32">
        <f aca="true" t="shared" si="12" ref="D54:M54">SUM(D55:D63)</f>
        <v>206855</v>
      </c>
      <c r="E54" s="32">
        <f t="shared" si="12"/>
        <v>552804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104942</v>
      </c>
      <c r="J54" s="32">
        <f t="shared" si="12"/>
        <v>0</v>
      </c>
      <c r="K54" s="32">
        <f t="shared" si="12"/>
        <v>3629239</v>
      </c>
      <c r="L54" s="32">
        <f t="shared" si="12"/>
        <v>0</v>
      </c>
      <c r="M54" s="32">
        <f t="shared" si="12"/>
        <v>0</v>
      </c>
      <c r="N54" s="32">
        <f t="shared" si="11"/>
        <v>4493840</v>
      </c>
      <c r="O54" s="45">
        <f t="shared" si="7"/>
        <v>241.9815841904044</v>
      </c>
      <c r="P54" s="10"/>
    </row>
    <row r="55" spans="1:16" ht="15">
      <c r="A55" s="12"/>
      <c r="B55" s="25">
        <v>361.1</v>
      </c>
      <c r="C55" s="20" t="s">
        <v>60</v>
      </c>
      <c r="D55" s="46">
        <v>71475</v>
      </c>
      <c r="E55" s="46">
        <v>24585</v>
      </c>
      <c r="F55" s="46">
        <v>0</v>
      </c>
      <c r="G55" s="46">
        <v>0</v>
      </c>
      <c r="H55" s="46">
        <v>0</v>
      </c>
      <c r="I55" s="46">
        <v>38372</v>
      </c>
      <c r="J55" s="46">
        <v>0</v>
      </c>
      <c r="K55" s="46">
        <v>203501</v>
      </c>
      <c r="L55" s="46">
        <v>0</v>
      </c>
      <c r="M55" s="46">
        <v>0</v>
      </c>
      <c r="N55" s="46">
        <f t="shared" si="11"/>
        <v>337933</v>
      </c>
      <c r="O55" s="47">
        <f t="shared" si="7"/>
        <v>18.19681223412848</v>
      </c>
      <c r="P55" s="9"/>
    </row>
    <row r="56" spans="1:16" ht="15">
      <c r="A56" s="12"/>
      <c r="B56" s="25">
        <v>361.2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216624</v>
      </c>
      <c r="L56" s="46">
        <v>0</v>
      </c>
      <c r="M56" s="46">
        <v>0</v>
      </c>
      <c r="N56" s="46">
        <f aca="true" t="shared" si="13" ref="N56:N63">SUM(D56:M56)</f>
        <v>216624</v>
      </c>
      <c r="O56" s="47">
        <f t="shared" si="7"/>
        <v>11.664638414732648</v>
      </c>
      <c r="P56" s="9"/>
    </row>
    <row r="57" spans="1:16" ht="15">
      <c r="A57" s="12"/>
      <c r="B57" s="25">
        <v>361.3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2323755</v>
      </c>
      <c r="L57" s="46">
        <v>0</v>
      </c>
      <c r="M57" s="46">
        <v>0</v>
      </c>
      <c r="N57" s="46">
        <f t="shared" si="13"/>
        <v>2323755</v>
      </c>
      <c r="O57" s="47">
        <f t="shared" si="7"/>
        <v>125.12815680361855</v>
      </c>
      <c r="P57" s="9"/>
    </row>
    <row r="58" spans="1:16" ht="15">
      <c r="A58" s="12"/>
      <c r="B58" s="25">
        <v>362</v>
      </c>
      <c r="C58" s="20" t="s">
        <v>64</v>
      </c>
      <c r="D58" s="46">
        <v>56334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56334</v>
      </c>
      <c r="O58" s="47">
        <f t="shared" si="7"/>
        <v>3.033439233213074</v>
      </c>
      <c r="P58" s="9"/>
    </row>
    <row r="59" spans="1:16" ht="15">
      <c r="A59" s="12"/>
      <c r="B59" s="25">
        <v>364</v>
      </c>
      <c r="C59" s="20" t="s">
        <v>65</v>
      </c>
      <c r="D59" s="46">
        <v>20120</v>
      </c>
      <c r="E59" s="46">
        <v>25507</v>
      </c>
      <c r="F59" s="46">
        <v>0</v>
      </c>
      <c r="G59" s="46">
        <v>0</v>
      </c>
      <c r="H59" s="46">
        <v>0</v>
      </c>
      <c r="I59" s="46">
        <v>700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46327</v>
      </c>
      <c r="O59" s="47">
        <f t="shared" si="7"/>
        <v>2.4945883366539228</v>
      </c>
      <c r="P59" s="9"/>
    </row>
    <row r="60" spans="1:16" ht="15">
      <c r="A60" s="12"/>
      <c r="B60" s="25">
        <v>365</v>
      </c>
      <c r="C60" s="20" t="s">
        <v>92</v>
      </c>
      <c r="D60" s="46">
        <v>8775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8775</v>
      </c>
      <c r="O60" s="47">
        <f t="shared" si="7"/>
        <v>0.4725109040977869</v>
      </c>
      <c r="P60" s="9"/>
    </row>
    <row r="61" spans="1:16" ht="15">
      <c r="A61" s="12"/>
      <c r="B61" s="25">
        <v>366</v>
      </c>
      <c r="C61" s="20" t="s">
        <v>66</v>
      </c>
      <c r="D61" s="46">
        <v>0</v>
      </c>
      <c r="E61" s="46">
        <v>5592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5592</v>
      </c>
      <c r="O61" s="47">
        <f t="shared" si="7"/>
        <v>0.30111464110710245</v>
      </c>
      <c r="P61" s="9"/>
    </row>
    <row r="62" spans="1:16" ht="15">
      <c r="A62" s="12"/>
      <c r="B62" s="25">
        <v>368</v>
      </c>
      <c r="C62" s="20" t="s">
        <v>67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885359</v>
      </c>
      <c r="L62" s="46">
        <v>0</v>
      </c>
      <c r="M62" s="46">
        <v>0</v>
      </c>
      <c r="N62" s="46">
        <f t="shared" si="13"/>
        <v>885359</v>
      </c>
      <c r="O62" s="47">
        <f t="shared" si="7"/>
        <v>47.67427709870228</v>
      </c>
      <c r="P62" s="9"/>
    </row>
    <row r="63" spans="1:16" ht="15">
      <c r="A63" s="12"/>
      <c r="B63" s="25">
        <v>369.9</v>
      </c>
      <c r="C63" s="20" t="s">
        <v>68</v>
      </c>
      <c r="D63" s="46">
        <v>50151</v>
      </c>
      <c r="E63" s="46">
        <v>497120</v>
      </c>
      <c r="F63" s="46">
        <v>0</v>
      </c>
      <c r="G63" s="46">
        <v>0</v>
      </c>
      <c r="H63" s="46">
        <v>0</v>
      </c>
      <c r="I63" s="46">
        <v>65870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613141</v>
      </c>
      <c r="O63" s="47">
        <f t="shared" si="7"/>
        <v>33.01604652415056</v>
      </c>
      <c r="P63" s="9"/>
    </row>
    <row r="64" spans="1:16" ht="15.75">
      <c r="A64" s="29" t="s">
        <v>44</v>
      </c>
      <c r="B64" s="30"/>
      <c r="C64" s="31"/>
      <c r="D64" s="32">
        <f aca="true" t="shared" si="14" ref="D64:M64">SUM(D65:D65)</f>
        <v>1263977</v>
      </c>
      <c r="E64" s="32">
        <f t="shared" si="14"/>
        <v>1223686</v>
      </c>
      <c r="F64" s="32">
        <f t="shared" si="14"/>
        <v>0</v>
      </c>
      <c r="G64" s="32">
        <f t="shared" si="14"/>
        <v>0</v>
      </c>
      <c r="H64" s="32">
        <f t="shared" si="14"/>
        <v>0</v>
      </c>
      <c r="I64" s="32">
        <f t="shared" si="14"/>
        <v>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2487663</v>
      </c>
      <c r="O64" s="45">
        <f t="shared" si="7"/>
        <v>133.9541758655969</v>
      </c>
      <c r="P64" s="9"/>
    </row>
    <row r="65" spans="1:16" ht="15.75" thickBot="1">
      <c r="A65" s="12"/>
      <c r="B65" s="25">
        <v>381</v>
      </c>
      <c r="C65" s="20" t="s">
        <v>69</v>
      </c>
      <c r="D65" s="46">
        <v>1263977</v>
      </c>
      <c r="E65" s="46">
        <v>1223686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2487663</v>
      </c>
      <c r="O65" s="47">
        <f t="shared" si="7"/>
        <v>133.9541758655969</v>
      </c>
      <c r="P65" s="9"/>
    </row>
    <row r="66" spans="1:119" ht="16.5" thickBot="1">
      <c r="A66" s="14" t="s">
        <v>54</v>
      </c>
      <c r="B66" s="23"/>
      <c r="C66" s="22"/>
      <c r="D66" s="15">
        <f aca="true" t="shared" si="15" ref="D66:M66">SUM(D5,D16,D25,D39,D49,D54,D64)</f>
        <v>13027051</v>
      </c>
      <c r="E66" s="15">
        <f t="shared" si="15"/>
        <v>7308080</v>
      </c>
      <c r="F66" s="15">
        <f t="shared" si="15"/>
        <v>0</v>
      </c>
      <c r="G66" s="15">
        <f t="shared" si="15"/>
        <v>0</v>
      </c>
      <c r="H66" s="15">
        <f t="shared" si="15"/>
        <v>0</v>
      </c>
      <c r="I66" s="15">
        <f t="shared" si="15"/>
        <v>7887499</v>
      </c>
      <c r="J66" s="15">
        <f t="shared" si="15"/>
        <v>0</v>
      </c>
      <c r="K66" s="15">
        <f t="shared" si="15"/>
        <v>3831125</v>
      </c>
      <c r="L66" s="15">
        <f t="shared" si="15"/>
        <v>0</v>
      </c>
      <c r="M66" s="15">
        <f t="shared" si="15"/>
        <v>0</v>
      </c>
      <c r="N66" s="15">
        <f>SUM(D66:M66)</f>
        <v>32053755</v>
      </c>
      <c r="O66" s="38">
        <f t="shared" si="7"/>
        <v>1726.011254105864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93</v>
      </c>
      <c r="M68" s="48"/>
      <c r="N68" s="48"/>
      <c r="O68" s="43">
        <v>18571</v>
      </c>
    </row>
    <row r="69" spans="1:15" ht="1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5" ht="15.75" customHeight="1" thickBot="1">
      <c r="A70" s="52" t="s">
        <v>86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7272512</v>
      </c>
      <c r="E5" s="27">
        <f t="shared" si="0"/>
        <v>1982746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198161</v>
      </c>
      <c r="L5" s="27">
        <f t="shared" si="0"/>
        <v>0</v>
      </c>
      <c r="M5" s="27">
        <f t="shared" si="0"/>
        <v>0</v>
      </c>
      <c r="N5" s="28">
        <f>SUM(D5:M5)</f>
        <v>9453419</v>
      </c>
      <c r="O5" s="33">
        <f aca="true" t="shared" si="1" ref="O5:O36">(N5/O$68)</f>
        <v>511.46561705350865</v>
      </c>
      <c r="P5" s="6"/>
    </row>
    <row r="6" spans="1:16" ht="15">
      <c r="A6" s="12"/>
      <c r="B6" s="25">
        <v>311</v>
      </c>
      <c r="C6" s="20" t="s">
        <v>2</v>
      </c>
      <c r="D6" s="46">
        <v>4690753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4690753</v>
      </c>
      <c r="O6" s="47">
        <f t="shared" si="1"/>
        <v>253.78742628361198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548035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548035</v>
      </c>
      <c r="O7" s="47">
        <f t="shared" si="1"/>
        <v>29.65076015798301</v>
      </c>
      <c r="P7" s="9"/>
    </row>
    <row r="8" spans="1:16" ht="15">
      <c r="A8" s="12"/>
      <c r="B8" s="25">
        <v>312.51</v>
      </c>
      <c r="C8" s="20" t="s">
        <v>81</v>
      </c>
      <c r="D8" s="46">
        <v>85363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85363</v>
      </c>
      <c r="L8" s="46">
        <v>0</v>
      </c>
      <c r="M8" s="46">
        <v>0</v>
      </c>
      <c r="N8" s="46">
        <f>SUM(D8:M8)</f>
        <v>170726</v>
      </c>
      <c r="O8" s="47">
        <f t="shared" si="1"/>
        <v>9.236920413352811</v>
      </c>
      <c r="P8" s="9"/>
    </row>
    <row r="9" spans="1:16" ht="15">
      <c r="A9" s="12"/>
      <c r="B9" s="25">
        <v>312.52</v>
      </c>
      <c r="C9" s="20" t="s">
        <v>78</v>
      </c>
      <c r="D9" s="46">
        <v>112798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112798</v>
      </c>
      <c r="L9" s="46">
        <v>0</v>
      </c>
      <c r="M9" s="46">
        <v>0</v>
      </c>
      <c r="N9" s="46">
        <f>SUM(D9:M9)</f>
        <v>225596</v>
      </c>
      <c r="O9" s="47">
        <f t="shared" si="1"/>
        <v>12.205594329924796</v>
      </c>
      <c r="P9" s="9"/>
    </row>
    <row r="10" spans="1:16" ht="15">
      <c r="A10" s="12"/>
      <c r="B10" s="25">
        <v>312.6</v>
      </c>
      <c r="C10" s="20" t="s">
        <v>11</v>
      </c>
      <c r="D10" s="46">
        <v>0</v>
      </c>
      <c r="E10" s="46">
        <v>1434711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1434711</v>
      </c>
      <c r="O10" s="47">
        <f t="shared" si="1"/>
        <v>77.62327544229832</v>
      </c>
      <c r="P10" s="9"/>
    </row>
    <row r="11" spans="1:16" ht="15">
      <c r="A11" s="12"/>
      <c r="B11" s="25">
        <v>314.1</v>
      </c>
      <c r="C11" s="20" t="s">
        <v>12</v>
      </c>
      <c r="D11" s="46">
        <v>1343688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1343688</v>
      </c>
      <c r="O11" s="47">
        <f t="shared" si="1"/>
        <v>72.69858789157604</v>
      </c>
      <c r="P11" s="9"/>
    </row>
    <row r="12" spans="1:16" ht="15">
      <c r="A12" s="12"/>
      <c r="B12" s="25">
        <v>314.3</v>
      </c>
      <c r="C12" s="20" t="s">
        <v>13</v>
      </c>
      <c r="D12" s="46">
        <v>285055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285055</v>
      </c>
      <c r="O12" s="47">
        <f t="shared" si="1"/>
        <v>15.422550451766488</v>
      </c>
      <c r="P12" s="9"/>
    </row>
    <row r="13" spans="1:16" ht="15">
      <c r="A13" s="12"/>
      <c r="B13" s="25">
        <v>314.4</v>
      </c>
      <c r="C13" s="20" t="s">
        <v>14</v>
      </c>
      <c r="D13" s="46">
        <v>47572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47572</v>
      </c>
      <c r="O13" s="47">
        <f t="shared" si="1"/>
        <v>2.5738245955743113</v>
      </c>
      <c r="P13" s="9"/>
    </row>
    <row r="14" spans="1:16" ht="15">
      <c r="A14" s="12"/>
      <c r="B14" s="25">
        <v>315</v>
      </c>
      <c r="C14" s="20" t="s">
        <v>15</v>
      </c>
      <c r="D14" s="46">
        <v>616397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616397</v>
      </c>
      <c r="O14" s="47">
        <f t="shared" si="1"/>
        <v>33.34940215333009</v>
      </c>
      <c r="P14" s="9"/>
    </row>
    <row r="15" spans="1:16" ht="15">
      <c r="A15" s="12"/>
      <c r="B15" s="25">
        <v>316</v>
      </c>
      <c r="C15" s="20" t="s">
        <v>16</v>
      </c>
      <c r="D15" s="46">
        <v>90886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90886</v>
      </c>
      <c r="O15" s="47">
        <f t="shared" si="1"/>
        <v>4.917275334090786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SUM(D17:D24)</f>
        <v>1647078</v>
      </c>
      <c r="E16" s="32">
        <f t="shared" si="3"/>
        <v>31871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106823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1785772</v>
      </c>
      <c r="O16" s="45">
        <f t="shared" si="1"/>
        <v>96.61699940485852</v>
      </c>
      <c r="P16" s="10"/>
    </row>
    <row r="17" spans="1:16" ht="15">
      <c r="A17" s="12"/>
      <c r="B17" s="25">
        <v>322</v>
      </c>
      <c r="C17" s="20" t="s">
        <v>0</v>
      </c>
      <c r="D17" s="46">
        <v>171611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171611</v>
      </c>
      <c r="O17" s="47">
        <f t="shared" si="1"/>
        <v>9.284802250716876</v>
      </c>
      <c r="P17" s="9"/>
    </row>
    <row r="18" spans="1:16" ht="15">
      <c r="A18" s="12"/>
      <c r="B18" s="25">
        <v>323.1</v>
      </c>
      <c r="C18" s="20" t="s">
        <v>18</v>
      </c>
      <c r="D18" s="46">
        <v>1219537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3">SUM(D18:M18)</f>
        <v>1219537</v>
      </c>
      <c r="O18" s="47">
        <f t="shared" si="1"/>
        <v>65.9815506140778</v>
      </c>
      <c r="P18" s="9"/>
    </row>
    <row r="19" spans="1:16" ht="15">
      <c r="A19" s="12"/>
      <c r="B19" s="25">
        <v>323.4</v>
      </c>
      <c r="C19" s="20" t="s">
        <v>19</v>
      </c>
      <c r="D19" s="46">
        <v>49603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49603</v>
      </c>
      <c r="O19" s="47">
        <f t="shared" si="1"/>
        <v>2.6837093545420116</v>
      </c>
      <c r="P19" s="9"/>
    </row>
    <row r="20" spans="1:16" ht="15">
      <c r="A20" s="12"/>
      <c r="B20" s="25">
        <v>323.7</v>
      </c>
      <c r="C20" s="20" t="s">
        <v>20</v>
      </c>
      <c r="D20" s="46">
        <v>185791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185791</v>
      </c>
      <c r="O20" s="47">
        <f t="shared" si="1"/>
        <v>10.05199372396256</v>
      </c>
      <c r="P20" s="9"/>
    </row>
    <row r="21" spans="1:16" ht="15">
      <c r="A21" s="12"/>
      <c r="B21" s="25">
        <v>324.12</v>
      </c>
      <c r="C21" s="20" t="s">
        <v>21</v>
      </c>
      <c r="D21" s="46">
        <v>0</v>
      </c>
      <c r="E21" s="46">
        <v>11596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11596</v>
      </c>
      <c r="O21" s="47">
        <f t="shared" si="1"/>
        <v>0.6273873288968241</v>
      </c>
      <c r="P21" s="9"/>
    </row>
    <row r="22" spans="1:16" ht="15">
      <c r="A22" s="12"/>
      <c r="B22" s="25">
        <v>324.22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106823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106823</v>
      </c>
      <c r="O22" s="47">
        <f t="shared" si="1"/>
        <v>5.779527133041173</v>
      </c>
      <c r="P22" s="9"/>
    </row>
    <row r="23" spans="1:16" ht="15">
      <c r="A23" s="12"/>
      <c r="B23" s="25">
        <v>324.61</v>
      </c>
      <c r="C23" s="20" t="s">
        <v>88</v>
      </c>
      <c r="D23" s="46">
        <v>0</v>
      </c>
      <c r="E23" s="46">
        <v>20275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20275</v>
      </c>
      <c r="O23" s="47">
        <f t="shared" si="1"/>
        <v>1.0969539576908511</v>
      </c>
      <c r="P23" s="9"/>
    </row>
    <row r="24" spans="1:16" ht="15">
      <c r="A24" s="12"/>
      <c r="B24" s="25">
        <v>329</v>
      </c>
      <c r="C24" s="20" t="s">
        <v>24</v>
      </c>
      <c r="D24" s="46">
        <v>20536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20536</v>
      </c>
      <c r="O24" s="47">
        <f t="shared" si="1"/>
        <v>1.1110750419304225</v>
      </c>
      <c r="P24" s="9"/>
    </row>
    <row r="25" spans="1:16" ht="15.75">
      <c r="A25" s="29" t="s">
        <v>26</v>
      </c>
      <c r="B25" s="30"/>
      <c r="C25" s="31"/>
      <c r="D25" s="32">
        <f aca="true" t="shared" si="5" ref="D25:M25">SUM(D26:D38)</f>
        <v>1627853</v>
      </c>
      <c r="E25" s="32">
        <f t="shared" si="5"/>
        <v>2226018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3853871</v>
      </c>
      <c r="O25" s="45">
        <f t="shared" si="1"/>
        <v>208.50895417410592</v>
      </c>
      <c r="P25" s="10"/>
    </row>
    <row r="26" spans="1:16" ht="15">
      <c r="A26" s="12"/>
      <c r="B26" s="25">
        <v>331.1</v>
      </c>
      <c r="C26" s="20" t="s">
        <v>82</v>
      </c>
      <c r="D26" s="46">
        <v>213613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213613</v>
      </c>
      <c r="O26" s="47">
        <f t="shared" si="1"/>
        <v>11.557268841638262</v>
      </c>
      <c r="P26" s="9"/>
    </row>
    <row r="27" spans="1:16" ht="15">
      <c r="A27" s="12"/>
      <c r="B27" s="25">
        <v>331.2</v>
      </c>
      <c r="C27" s="20" t="s">
        <v>25</v>
      </c>
      <c r="D27" s="46">
        <v>189405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189405</v>
      </c>
      <c r="O27" s="47">
        <f t="shared" si="1"/>
        <v>10.247524752475247</v>
      </c>
      <c r="P27" s="9"/>
    </row>
    <row r="28" spans="1:16" ht="15">
      <c r="A28" s="12"/>
      <c r="B28" s="25">
        <v>334.2</v>
      </c>
      <c r="C28" s="20" t="s">
        <v>27</v>
      </c>
      <c r="D28" s="46">
        <v>19664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19664</v>
      </c>
      <c r="O28" s="47">
        <f t="shared" si="1"/>
        <v>1.0638965535897853</v>
      </c>
      <c r="P28" s="9"/>
    </row>
    <row r="29" spans="1:16" ht="15">
      <c r="A29" s="12"/>
      <c r="B29" s="25">
        <v>334.39</v>
      </c>
      <c r="C29" s="20" t="s">
        <v>83</v>
      </c>
      <c r="D29" s="46">
        <v>0</v>
      </c>
      <c r="E29" s="46">
        <v>120138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5">SUM(D29:M29)</f>
        <v>120138</v>
      </c>
      <c r="O29" s="47">
        <f t="shared" si="1"/>
        <v>6.49991884434345</v>
      </c>
      <c r="P29" s="9"/>
    </row>
    <row r="30" spans="1:16" ht="15">
      <c r="A30" s="12"/>
      <c r="B30" s="25">
        <v>335.12</v>
      </c>
      <c r="C30" s="20" t="s">
        <v>29</v>
      </c>
      <c r="D30" s="46">
        <v>326882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326882</v>
      </c>
      <c r="O30" s="47">
        <f t="shared" si="1"/>
        <v>17.68554888275713</v>
      </c>
      <c r="P30" s="9"/>
    </row>
    <row r="31" spans="1:16" ht="15">
      <c r="A31" s="12"/>
      <c r="B31" s="25">
        <v>335.14</v>
      </c>
      <c r="C31" s="20" t="s">
        <v>30</v>
      </c>
      <c r="D31" s="46">
        <v>9446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9446</v>
      </c>
      <c r="O31" s="47">
        <f t="shared" si="1"/>
        <v>0.511064221176216</v>
      </c>
      <c r="P31" s="9"/>
    </row>
    <row r="32" spans="1:16" ht="15">
      <c r="A32" s="12"/>
      <c r="B32" s="25">
        <v>335.15</v>
      </c>
      <c r="C32" s="20" t="s">
        <v>31</v>
      </c>
      <c r="D32" s="46">
        <v>12348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12348</v>
      </c>
      <c r="O32" s="47">
        <f t="shared" si="1"/>
        <v>0.6680733647135205</v>
      </c>
      <c r="P32" s="9"/>
    </row>
    <row r="33" spans="1:16" ht="15">
      <c r="A33" s="12"/>
      <c r="B33" s="25">
        <v>335.18</v>
      </c>
      <c r="C33" s="20" t="s">
        <v>32</v>
      </c>
      <c r="D33" s="46">
        <v>832911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832911</v>
      </c>
      <c r="O33" s="47">
        <f t="shared" si="1"/>
        <v>45.06362603473462</v>
      </c>
      <c r="P33" s="9"/>
    </row>
    <row r="34" spans="1:16" ht="15">
      <c r="A34" s="12"/>
      <c r="B34" s="25">
        <v>335.21</v>
      </c>
      <c r="C34" s="20" t="s">
        <v>33</v>
      </c>
      <c r="D34" s="46">
        <v>1697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1697</v>
      </c>
      <c r="O34" s="47">
        <f t="shared" si="1"/>
        <v>0.09181409944273115</v>
      </c>
      <c r="P34" s="9"/>
    </row>
    <row r="35" spans="1:16" ht="15">
      <c r="A35" s="12"/>
      <c r="B35" s="25">
        <v>335.49</v>
      </c>
      <c r="C35" s="20" t="s">
        <v>34</v>
      </c>
      <c r="D35" s="46">
        <v>0</v>
      </c>
      <c r="E35" s="46">
        <v>146497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146497</v>
      </c>
      <c r="O35" s="47">
        <f t="shared" si="1"/>
        <v>7.926040144998106</v>
      </c>
      <c r="P35" s="9"/>
    </row>
    <row r="36" spans="1:16" ht="15">
      <c r="A36" s="12"/>
      <c r="B36" s="25">
        <v>337.4</v>
      </c>
      <c r="C36" s="20" t="s">
        <v>35</v>
      </c>
      <c r="D36" s="46">
        <v>0</v>
      </c>
      <c r="E36" s="46">
        <v>1611985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1611985</v>
      </c>
      <c r="O36" s="47">
        <f t="shared" si="1"/>
        <v>87.21446734837419</v>
      </c>
      <c r="P36" s="9"/>
    </row>
    <row r="37" spans="1:16" ht="15">
      <c r="A37" s="12"/>
      <c r="B37" s="25">
        <v>338</v>
      </c>
      <c r="C37" s="20" t="s">
        <v>36</v>
      </c>
      <c r="D37" s="46">
        <v>19747</v>
      </c>
      <c r="E37" s="46">
        <v>140397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160144</v>
      </c>
      <c r="O37" s="47">
        <f aca="true" t="shared" si="7" ref="O37:O66">(N37/O$68)</f>
        <v>8.664394308283287</v>
      </c>
      <c r="P37" s="9"/>
    </row>
    <row r="38" spans="1:16" ht="15">
      <c r="A38" s="12"/>
      <c r="B38" s="25">
        <v>339</v>
      </c>
      <c r="C38" s="20" t="s">
        <v>37</v>
      </c>
      <c r="D38" s="46">
        <v>2140</v>
      </c>
      <c r="E38" s="46">
        <v>207001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209141</v>
      </c>
      <c r="O38" s="47">
        <f t="shared" si="7"/>
        <v>11.315316777579397</v>
      </c>
      <c r="P38" s="9"/>
    </row>
    <row r="39" spans="1:16" ht="15.75">
      <c r="A39" s="29" t="s">
        <v>42</v>
      </c>
      <c r="B39" s="30"/>
      <c r="C39" s="31"/>
      <c r="D39" s="32">
        <f aca="true" t="shared" si="8" ref="D39:M39">SUM(D40:D48)</f>
        <v>950398</v>
      </c>
      <c r="E39" s="32">
        <f t="shared" si="8"/>
        <v>761241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7506416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9218055</v>
      </c>
      <c r="O39" s="45">
        <f t="shared" si="7"/>
        <v>498.73153708813504</v>
      </c>
      <c r="P39" s="10"/>
    </row>
    <row r="40" spans="1:16" ht="15">
      <c r="A40" s="12"/>
      <c r="B40" s="25">
        <v>341.9</v>
      </c>
      <c r="C40" s="20" t="s">
        <v>45</v>
      </c>
      <c r="D40" s="46">
        <v>719255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48">SUM(D40:M40)</f>
        <v>719255</v>
      </c>
      <c r="O40" s="47">
        <f t="shared" si="7"/>
        <v>38.91440783422605</v>
      </c>
      <c r="P40" s="9"/>
    </row>
    <row r="41" spans="1:16" ht="15">
      <c r="A41" s="12"/>
      <c r="B41" s="25">
        <v>342.1</v>
      </c>
      <c r="C41" s="20" t="s">
        <v>46</v>
      </c>
      <c r="D41" s="46">
        <v>10114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10114</v>
      </c>
      <c r="O41" s="47">
        <f t="shared" si="7"/>
        <v>0.5472055402261538</v>
      </c>
      <c r="P41" s="9"/>
    </row>
    <row r="42" spans="1:16" ht="15">
      <c r="A42" s="12"/>
      <c r="B42" s="25">
        <v>342.2</v>
      </c>
      <c r="C42" s="20" t="s">
        <v>47</v>
      </c>
      <c r="D42" s="46">
        <v>14815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14815</v>
      </c>
      <c r="O42" s="47">
        <f t="shared" si="7"/>
        <v>0.8015473678515392</v>
      </c>
      <c r="P42" s="9"/>
    </row>
    <row r="43" spans="1:16" ht="15">
      <c r="A43" s="12"/>
      <c r="B43" s="25">
        <v>343.6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7506416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7506416</v>
      </c>
      <c r="O43" s="47">
        <f t="shared" si="7"/>
        <v>406.12541254125415</v>
      </c>
      <c r="P43" s="9"/>
    </row>
    <row r="44" spans="1:16" ht="15">
      <c r="A44" s="12"/>
      <c r="B44" s="25">
        <v>343.8</v>
      </c>
      <c r="C44" s="20" t="s">
        <v>49</v>
      </c>
      <c r="D44" s="46">
        <v>11143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11143</v>
      </c>
      <c r="O44" s="47">
        <f t="shared" si="7"/>
        <v>0.6028783206189472</v>
      </c>
      <c r="P44" s="9"/>
    </row>
    <row r="45" spans="1:16" ht="15">
      <c r="A45" s="12"/>
      <c r="B45" s="25">
        <v>343.9</v>
      </c>
      <c r="C45" s="20" t="s">
        <v>50</v>
      </c>
      <c r="D45" s="46">
        <v>0</v>
      </c>
      <c r="E45" s="46">
        <v>757442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757442</v>
      </c>
      <c r="O45" s="47">
        <f t="shared" si="7"/>
        <v>40.98046853865714</v>
      </c>
      <c r="P45" s="9"/>
    </row>
    <row r="46" spans="1:16" ht="15">
      <c r="A46" s="12"/>
      <c r="B46" s="25">
        <v>347.1</v>
      </c>
      <c r="C46" s="20" t="s">
        <v>51</v>
      </c>
      <c r="D46" s="46">
        <v>5388</v>
      </c>
      <c r="E46" s="46">
        <v>3799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9187</v>
      </c>
      <c r="O46" s="47">
        <f t="shared" si="7"/>
        <v>0.4970513444787102</v>
      </c>
      <c r="P46" s="9"/>
    </row>
    <row r="47" spans="1:16" ht="15">
      <c r="A47" s="12"/>
      <c r="B47" s="25">
        <v>347.2</v>
      </c>
      <c r="C47" s="20" t="s">
        <v>52</v>
      </c>
      <c r="D47" s="46">
        <v>113221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113221</v>
      </c>
      <c r="O47" s="47">
        <f t="shared" si="7"/>
        <v>6.1256830601092895</v>
      </c>
      <c r="P47" s="9"/>
    </row>
    <row r="48" spans="1:16" ht="15">
      <c r="A48" s="12"/>
      <c r="B48" s="25">
        <v>347.5</v>
      </c>
      <c r="C48" s="20" t="s">
        <v>53</v>
      </c>
      <c r="D48" s="46">
        <v>76462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76462</v>
      </c>
      <c r="O48" s="47">
        <f t="shared" si="7"/>
        <v>4.136882540713088</v>
      </c>
      <c r="P48" s="9"/>
    </row>
    <row r="49" spans="1:16" ht="15.75">
      <c r="A49" s="29" t="s">
        <v>43</v>
      </c>
      <c r="B49" s="30"/>
      <c r="C49" s="31"/>
      <c r="D49" s="32">
        <f aca="true" t="shared" si="10" ref="D49:M49">SUM(D50:D53)</f>
        <v>48392</v>
      </c>
      <c r="E49" s="32">
        <f t="shared" si="10"/>
        <v>20325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138383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55">SUM(D49:M49)</f>
        <v>207100</v>
      </c>
      <c r="O49" s="45">
        <f t="shared" si="7"/>
        <v>11.20489098090137</v>
      </c>
      <c r="P49" s="10"/>
    </row>
    <row r="50" spans="1:16" ht="15">
      <c r="A50" s="13"/>
      <c r="B50" s="39">
        <v>351.5</v>
      </c>
      <c r="C50" s="21" t="s">
        <v>56</v>
      </c>
      <c r="D50" s="46">
        <v>24998</v>
      </c>
      <c r="E50" s="46">
        <v>6196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31194</v>
      </c>
      <c r="O50" s="47">
        <f t="shared" si="7"/>
        <v>1.6877130335984418</v>
      </c>
      <c r="P50" s="9"/>
    </row>
    <row r="51" spans="1:16" ht="15">
      <c r="A51" s="13"/>
      <c r="B51" s="39">
        <v>352</v>
      </c>
      <c r="C51" s="21" t="s">
        <v>57</v>
      </c>
      <c r="D51" s="46">
        <v>0</v>
      </c>
      <c r="E51" s="46">
        <v>8167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8167</v>
      </c>
      <c r="O51" s="47">
        <f t="shared" si="7"/>
        <v>0.44186549802521236</v>
      </c>
      <c r="P51" s="9"/>
    </row>
    <row r="52" spans="1:16" ht="15">
      <c r="A52" s="13"/>
      <c r="B52" s="39">
        <v>354</v>
      </c>
      <c r="C52" s="21" t="s">
        <v>58</v>
      </c>
      <c r="D52" s="46">
        <v>23244</v>
      </c>
      <c r="E52" s="46">
        <v>0</v>
      </c>
      <c r="F52" s="46">
        <v>0</v>
      </c>
      <c r="G52" s="46">
        <v>0</v>
      </c>
      <c r="H52" s="46">
        <v>0</v>
      </c>
      <c r="I52" s="46">
        <v>138383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161627</v>
      </c>
      <c r="O52" s="47">
        <f t="shared" si="7"/>
        <v>8.744630200724991</v>
      </c>
      <c r="P52" s="9"/>
    </row>
    <row r="53" spans="1:16" ht="15">
      <c r="A53" s="13"/>
      <c r="B53" s="39">
        <v>359</v>
      </c>
      <c r="C53" s="21" t="s">
        <v>59</v>
      </c>
      <c r="D53" s="46">
        <v>150</v>
      </c>
      <c r="E53" s="46">
        <v>5962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6112</v>
      </c>
      <c r="O53" s="47">
        <f t="shared" si="7"/>
        <v>0.3306822485527241</v>
      </c>
      <c r="P53" s="9"/>
    </row>
    <row r="54" spans="1:16" ht="15.75">
      <c r="A54" s="29" t="s">
        <v>3</v>
      </c>
      <c r="B54" s="30"/>
      <c r="C54" s="31"/>
      <c r="D54" s="32">
        <f aca="true" t="shared" si="12" ref="D54:M54">SUM(D55:D63)</f>
        <v>169109</v>
      </c>
      <c r="E54" s="32">
        <f t="shared" si="12"/>
        <v>464261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58173</v>
      </c>
      <c r="J54" s="32">
        <f t="shared" si="12"/>
        <v>0</v>
      </c>
      <c r="K54" s="32">
        <f t="shared" si="12"/>
        <v>296907</v>
      </c>
      <c r="L54" s="32">
        <f t="shared" si="12"/>
        <v>0</v>
      </c>
      <c r="M54" s="32">
        <f t="shared" si="12"/>
        <v>0</v>
      </c>
      <c r="N54" s="32">
        <f t="shared" si="11"/>
        <v>988450</v>
      </c>
      <c r="O54" s="45">
        <f t="shared" si="7"/>
        <v>53.47887247741168</v>
      </c>
      <c r="P54" s="10"/>
    </row>
    <row r="55" spans="1:16" ht="15">
      <c r="A55" s="12"/>
      <c r="B55" s="25">
        <v>361.1</v>
      </c>
      <c r="C55" s="20" t="s">
        <v>60</v>
      </c>
      <c r="D55" s="46">
        <v>98459</v>
      </c>
      <c r="E55" s="46">
        <v>21913</v>
      </c>
      <c r="F55" s="46">
        <v>0</v>
      </c>
      <c r="G55" s="46">
        <v>0</v>
      </c>
      <c r="H55" s="46">
        <v>0</v>
      </c>
      <c r="I55" s="46">
        <v>41324</v>
      </c>
      <c r="J55" s="46">
        <v>0</v>
      </c>
      <c r="K55" s="46">
        <v>205573</v>
      </c>
      <c r="L55" s="46">
        <v>0</v>
      </c>
      <c r="M55" s="46">
        <v>0</v>
      </c>
      <c r="N55" s="46">
        <f t="shared" si="11"/>
        <v>367269</v>
      </c>
      <c r="O55" s="47">
        <f t="shared" si="7"/>
        <v>19.87063788346048</v>
      </c>
      <c r="P55" s="9"/>
    </row>
    <row r="56" spans="1:16" ht="15">
      <c r="A56" s="12"/>
      <c r="B56" s="25">
        <v>361.2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198781</v>
      </c>
      <c r="L56" s="46">
        <v>0</v>
      </c>
      <c r="M56" s="46">
        <v>0</v>
      </c>
      <c r="N56" s="46">
        <f aca="true" t="shared" si="13" ref="N56:N63">SUM(D56:M56)</f>
        <v>198781</v>
      </c>
      <c r="O56" s="47">
        <f t="shared" si="7"/>
        <v>10.754801709679164</v>
      </c>
      <c r="P56" s="9"/>
    </row>
    <row r="57" spans="1:16" ht="15">
      <c r="A57" s="12"/>
      <c r="B57" s="25">
        <v>361.3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-1127395</v>
      </c>
      <c r="L57" s="46">
        <v>0</v>
      </c>
      <c r="M57" s="46">
        <v>0</v>
      </c>
      <c r="N57" s="46">
        <f t="shared" si="13"/>
        <v>-1127395</v>
      </c>
      <c r="O57" s="47">
        <f t="shared" si="7"/>
        <v>-60.99632094356976</v>
      </c>
      <c r="P57" s="9"/>
    </row>
    <row r="58" spans="1:16" ht="15">
      <c r="A58" s="12"/>
      <c r="B58" s="25">
        <v>361.4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184156</v>
      </c>
      <c r="L58" s="46">
        <v>0</v>
      </c>
      <c r="M58" s="46">
        <v>0</v>
      </c>
      <c r="N58" s="46">
        <f t="shared" si="13"/>
        <v>184156</v>
      </c>
      <c r="O58" s="47">
        <f t="shared" si="7"/>
        <v>9.963534058323866</v>
      </c>
      <c r="P58" s="9"/>
    </row>
    <row r="59" spans="1:16" ht="15">
      <c r="A59" s="12"/>
      <c r="B59" s="25">
        <v>362</v>
      </c>
      <c r="C59" s="20" t="s">
        <v>64</v>
      </c>
      <c r="D59" s="46">
        <v>37092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37092</v>
      </c>
      <c r="O59" s="47">
        <f t="shared" si="7"/>
        <v>2.006817075150138</v>
      </c>
      <c r="P59" s="9"/>
    </row>
    <row r="60" spans="1:16" ht="15">
      <c r="A60" s="12"/>
      <c r="B60" s="25">
        <v>364</v>
      </c>
      <c r="C60" s="20" t="s">
        <v>65</v>
      </c>
      <c r="D60" s="46">
        <v>19905</v>
      </c>
      <c r="E60" s="46">
        <v>28000</v>
      </c>
      <c r="F60" s="46">
        <v>0</v>
      </c>
      <c r="G60" s="46">
        <v>0</v>
      </c>
      <c r="H60" s="46">
        <v>0</v>
      </c>
      <c r="I60" s="46">
        <v>-56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47849</v>
      </c>
      <c r="O60" s="47">
        <f t="shared" si="7"/>
        <v>2.5888113401504085</v>
      </c>
      <c r="P60" s="9"/>
    </row>
    <row r="61" spans="1:16" ht="15">
      <c r="A61" s="12"/>
      <c r="B61" s="25">
        <v>366</v>
      </c>
      <c r="C61" s="20" t="s">
        <v>66</v>
      </c>
      <c r="D61" s="46">
        <v>0</v>
      </c>
      <c r="E61" s="46">
        <v>4502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4502</v>
      </c>
      <c r="O61" s="47">
        <f t="shared" si="7"/>
        <v>0.24357517718985014</v>
      </c>
      <c r="P61" s="9"/>
    </row>
    <row r="62" spans="1:16" ht="15">
      <c r="A62" s="12"/>
      <c r="B62" s="25">
        <v>368</v>
      </c>
      <c r="C62" s="20" t="s">
        <v>67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835792</v>
      </c>
      <c r="L62" s="46">
        <v>0</v>
      </c>
      <c r="M62" s="46">
        <v>0</v>
      </c>
      <c r="N62" s="46">
        <f t="shared" si="13"/>
        <v>835792</v>
      </c>
      <c r="O62" s="47">
        <f t="shared" si="7"/>
        <v>45.21949899908024</v>
      </c>
      <c r="P62" s="9"/>
    </row>
    <row r="63" spans="1:16" ht="15">
      <c r="A63" s="12"/>
      <c r="B63" s="25">
        <v>369.9</v>
      </c>
      <c r="C63" s="20" t="s">
        <v>68</v>
      </c>
      <c r="D63" s="46">
        <v>13653</v>
      </c>
      <c r="E63" s="46">
        <v>409846</v>
      </c>
      <c r="F63" s="46">
        <v>0</v>
      </c>
      <c r="G63" s="46">
        <v>0</v>
      </c>
      <c r="H63" s="46">
        <v>0</v>
      </c>
      <c r="I63" s="46">
        <v>16905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440404</v>
      </c>
      <c r="O63" s="47">
        <f t="shared" si="7"/>
        <v>23.827517177947303</v>
      </c>
      <c r="P63" s="9"/>
    </row>
    <row r="64" spans="1:16" ht="15.75">
      <c r="A64" s="29" t="s">
        <v>44</v>
      </c>
      <c r="B64" s="30"/>
      <c r="C64" s="31"/>
      <c r="D64" s="32">
        <f aca="true" t="shared" si="14" ref="D64:M64">SUM(D65:D65)</f>
        <v>1261158</v>
      </c>
      <c r="E64" s="32">
        <f t="shared" si="14"/>
        <v>1622684</v>
      </c>
      <c r="F64" s="32">
        <f t="shared" si="14"/>
        <v>0</v>
      </c>
      <c r="G64" s="32">
        <f t="shared" si="14"/>
        <v>0</v>
      </c>
      <c r="H64" s="32">
        <f t="shared" si="14"/>
        <v>0</v>
      </c>
      <c r="I64" s="32">
        <f t="shared" si="14"/>
        <v>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2883842</v>
      </c>
      <c r="O64" s="45">
        <f t="shared" si="7"/>
        <v>156.02672726289023</v>
      </c>
      <c r="P64" s="9"/>
    </row>
    <row r="65" spans="1:16" ht="15.75" thickBot="1">
      <c r="A65" s="12"/>
      <c r="B65" s="25">
        <v>381</v>
      </c>
      <c r="C65" s="20" t="s">
        <v>69</v>
      </c>
      <c r="D65" s="46">
        <v>1261158</v>
      </c>
      <c r="E65" s="46">
        <v>1622684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2883842</v>
      </c>
      <c r="O65" s="47">
        <f t="shared" si="7"/>
        <v>156.02672726289023</v>
      </c>
      <c r="P65" s="9"/>
    </row>
    <row r="66" spans="1:119" ht="16.5" thickBot="1">
      <c r="A66" s="14" t="s">
        <v>54</v>
      </c>
      <c r="B66" s="23"/>
      <c r="C66" s="22"/>
      <c r="D66" s="15">
        <f aca="true" t="shared" si="15" ref="D66:M66">SUM(D5,D16,D25,D39,D49,D54,D64)</f>
        <v>12976500</v>
      </c>
      <c r="E66" s="15">
        <f t="shared" si="15"/>
        <v>7109146</v>
      </c>
      <c r="F66" s="15">
        <f t="shared" si="15"/>
        <v>0</v>
      </c>
      <c r="G66" s="15">
        <f t="shared" si="15"/>
        <v>0</v>
      </c>
      <c r="H66" s="15">
        <f t="shared" si="15"/>
        <v>0</v>
      </c>
      <c r="I66" s="15">
        <f t="shared" si="15"/>
        <v>7809795</v>
      </c>
      <c r="J66" s="15">
        <f t="shared" si="15"/>
        <v>0</v>
      </c>
      <c r="K66" s="15">
        <f t="shared" si="15"/>
        <v>495068</v>
      </c>
      <c r="L66" s="15">
        <f t="shared" si="15"/>
        <v>0</v>
      </c>
      <c r="M66" s="15">
        <f t="shared" si="15"/>
        <v>0</v>
      </c>
      <c r="N66" s="15">
        <f>SUM(D66:M66)</f>
        <v>28390509</v>
      </c>
      <c r="O66" s="38">
        <f t="shared" si="7"/>
        <v>1536.0335984418114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89</v>
      </c>
      <c r="M68" s="48"/>
      <c r="N68" s="48"/>
      <c r="O68" s="43">
        <v>18483</v>
      </c>
    </row>
    <row r="69" spans="1:15" ht="1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5" ht="15.75" customHeight="1" thickBot="1">
      <c r="A70" s="52" t="s">
        <v>86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7448953</v>
      </c>
      <c r="E5" s="27">
        <f t="shared" si="0"/>
        <v>1950633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218590</v>
      </c>
      <c r="L5" s="27">
        <f t="shared" si="0"/>
        <v>0</v>
      </c>
      <c r="M5" s="27">
        <f t="shared" si="0"/>
        <v>0</v>
      </c>
      <c r="N5" s="28">
        <f>SUM(D5:M5)</f>
        <v>9618176</v>
      </c>
      <c r="O5" s="33">
        <f aca="true" t="shared" si="1" ref="O5:O36">(N5/O$68)</f>
        <v>518.2765384200884</v>
      </c>
      <c r="P5" s="6"/>
    </row>
    <row r="6" spans="1:16" ht="15">
      <c r="A6" s="12"/>
      <c r="B6" s="25">
        <v>311</v>
      </c>
      <c r="C6" s="20" t="s">
        <v>2</v>
      </c>
      <c r="D6" s="46">
        <v>4716776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4716776</v>
      </c>
      <c r="O6" s="47">
        <f t="shared" si="1"/>
        <v>254.16402629593705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558025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558025</v>
      </c>
      <c r="O7" s="47">
        <f t="shared" si="1"/>
        <v>30.069242375255953</v>
      </c>
      <c r="P7" s="9"/>
    </row>
    <row r="8" spans="1:16" ht="15">
      <c r="A8" s="12"/>
      <c r="B8" s="25">
        <v>312.51</v>
      </c>
      <c r="C8" s="20" t="s">
        <v>81</v>
      </c>
      <c r="D8" s="46">
        <v>100939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100939</v>
      </c>
      <c r="L8" s="46">
        <v>0</v>
      </c>
      <c r="M8" s="46">
        <v>0</v>
      </c>
      <c r="N8" s="46">
        <f>SUM(D8:M8)</f>
        <v>201878</v>
      </c>
      <c r="O8" s="47">
        <f t="shared" si="1"/>
        <v>10.87821963573661</v>
      </c>
      <c r="P8" s="9"/>
    </row>
    <row r="9" spans="1:16" ht="15">
      <c r="A9" s="12"/>
      <c r="B9" s="25">
        <v>312.52</v>
      </c>
      <c r="C9" s="20" t="s">
        <v>78</v>
      </c>
      <c r="D9" s="46">
        <v>117651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117651</v>
      </c>
      <c r="L9" s="46">
        <v>0</v>
      </c>
      <c r="M9" s="46">
        <v>0</v>
      </c>
      <c r="N9" s="46">
        <f>SUM(D9:M9)</f>
        <v>235302</v>
      </c>
      <c r="O9" s="47">
        <f t="shared" si="1"/>
        <v>12.679275784028452</v>
      </c>
      <c r="P9" s="9"/>
    </row>
    <row r="10" spans="1:16" ht="15">
      <c r="A10" s="12"/>
      <c r="B10" s="25">
        <v>312.6</v>
      </c>
      <c r="C10" s="20" t="s">
        <v>11</v>
      </c>
      <c r="D10" s="46">
        <v>0</v>
      </c>
      <c r="E10" s="46">
        <v>1392608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1392608</v>
      </c>
      <c r="O10" s="47">
        <f t="shared" si="1"/>
        <v>75.04084491863347</v>
      </c>
      <c r="P10" s="9"/>
    </row>
    <row r="11" spans="1:16" ht="15">
      <c r="A11" s="12"/>
      <c r="B11" s="25">
        <v>314.1</v>
      </c>
      <c r="C11" s="20" t="s">
        <v>12</v>
      </c>
      <c r="D11" s="46">
        <v>1431847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1431847</v>
      </c>
      <c r="O11" s="47">
        <f t="shared" si="1"/>
        <v>77.15524302187735</v>
      </c>
      <c r="P11" s="9"/>
    </row>
    <row r="12" spans="1:16" ht="15">
      <c r="A12" s="12"/>
      <c r="B12" s="25">
        <v>314.3</v>
      </c>
      <c r="C12" s="20" t="s">
        <v>13</v>
      </c>
      <c r="D12" s="46">
        <v>263610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263610</v>
      </c>
      <c r="O12" s="47">
        <f t="shared" si="1"/>
        <v>14.204655674102813</v>
      </c>
      <c r="P12" s="9"/>
    </row>
    <row r="13" spans="1:16" ht="15">
      <c r="A13" s="12"/>
      <c r="B13" s="25">
        <v>314.4</v>
      </c>
      <c r="C13" s="20" t="s">
        <v>14</v>
      </c>
      <c r="D13" s="46">
        <v>50925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50925</v>
      </c>
      <c r="O13" s="47">
        <f t="shared" si="1"/>
        <v>2.744099579696088</v>
      </c>
      <c r="P13" s="9"/>
    </row>
    <row r="14" spans="1:16" ht="15">
      <c r="A14" s="12"/>
      <c r="B14" s="25">
        <v>315</v>
      </c>
      <c r="C14" s="20" t="s">
        <v>15</v>
      </c>
      <c r="D14" s="46">
        <v>656539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656539</v>
      </c>
      <c r="O14" s="47">
        <f t="shared" si="1"/>
        <v>35.3776807845673</v>
      </c>
      <c r="P14" s="9"/>
    </row>
    <row r="15" spans="1:16" ht="15">
      <c r="A15" s="12"/>
      <c r="B15" s="25">
        <v>316</v>
      </c>
      <c r="C15" s="20" t="s">
        <v>16</v>
      </c>
      <c r="D15" s="46">
        <v>110666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110666</v>
      </c>
      <c r="O15" s="47">
        <f t="shared" si="1"/>
        <v>5.96325035025326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SUM(D17:D24)</f>
        <v>1799602</v>
      </c>
      <c r="E16" s="32">
        <f t="shared" si="3"/>
        <v>22995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549522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2372119</v>
      </c>
      <c r="O16" s="45">
        <f t="shared" si="1"/>
        <v>127.82190968854403</v>
      </c>
      <c r="P16" s="10"/>
    </row>
    <row r="17" spans="1:16" ht="15">
      <c r="A17" s="12"/>
      <c r="B17" s="25">
        <v>322</v>
      </c>
      <c r="C17" s="20" t="s">
        <v>0</v>
      </c>
      <c r="D17" s="46">
        <v>187281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187281</v>
      </c>
      <c r="O17" s="47">
        <f t="shared" si="1"/>
        <v>10.091658583899127</v>
      </c>
      <c r="P17" s="9"/>
    </row>
    <row r="18" spans="1:16" ht="15">
      <c r="A18" s="12"/>
      <c r="B18" s="25">
        <v>323.1</v>
      </c>
      <c r="C18" s="20" t="s">
        <v>18</v>
      </c>
      <c r="D18" s="46">
        <v>1336960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3">SUM(D18:M18)</f>
        <v>1336960</v>
      </c>
      <c r="O18" s="47">
        <f t="shared" si="1"/>
        <v>72.04224593167368</v>
      </c>
      <c r="P18" s="9"/>
    </row>
    <row r="19" spans="1:16" ht="15">
      <c r="A19" s="12"/>
      <c r="B19" s="25">
        <v>323.4</v>
      </c>
      <c r="C19" s="20" t="s">
        <v>19</v>
      </c>
      <c r="D19" s="46">
        <v>54990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54990</v>
      </c>
      <c r="O19" s="47">
        <f t="shared" si="1"/>
        <v>2.9631425800193987</v>
      </c>
      <c r="P19" s="9"/>
    </row>
    <row r="20" spans="1:16" ht="15">
      <c r="A20" s="12"/>
      <c r="B20" s="25">
        <v>323.7</v>
      </c>
      <c r="C20" s="20" t="s">
        <v>20</v>
      </c>
      <c r="D20" s="46">
        <v>188502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188502</v>
      </c>
      <c r="O20" s="47">
        <f t="shared" si="1"/>
        <v>10.157452311671516</v>
      </c>
      <c r="P20" s="9"/>
    </row>
    <row r="21" spans="1:16" ht="15">
      <c r="A21" s="12"/>
      <c r="B21" s="25">
        <v>324.12</v>
      </c>
      <c r="C21" s="20" t="s">
        <v>21</v>
      </c>
      <c r="D21" s="46">
        <v>0</v>
      </c>
      <c r="E21" s="46">
        <v>14072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14072</v>
      </c>
      <c r="O21" s="47">
        <f t="shared" si="1"/>
        <v>0.758271365448863</v>
      </c>
      <c r="P21" s="9"/>
    </row>
    <row r="22" spans="1:16" ht="15">
      <c r="A22" s="12"/>
      <c r="B22" s="25">
        <v>324.22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549522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549522</v>
      </c>
      <c r="O22" s="47">
        <f t="shared" si="1"/>
        <v>29.61105722599418</v>
      </c>
      <c r="P22" s="9"/>
    </row>
    <row r="23" spans="1:16" ht="15">
      <c r="A23" s="12"/>
      <c r="B23" s="25">
        <v>324.62</v>
      </c>
      <c r="C23" s="20" t="s">
        <v>23</v>
      </c>
      <c r="D23" s="46">
        <v>0</v>
      </c>
      <c r="E23" s="46">
        <v>8923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8923</v>
      </c>
      <c r="O23" s="47">
        <f t="shared" si="1"/>
        <v>0.48081689837266944</v>
      </c>
      <c r="P23" s="9"/>
    </row>
    <row r="24" spans="1:16" ht="15">
      <c r="A24" s="12"/>
      <c r="B24" s="25">
        <v>329</v>
      </c>
      <c r="C24" s="20" t="s">
        <v>24</v>
      </c>
      <c r="D24" s="46">
        <v>31869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31869</v>
      </c>
      <c r="O24" s="47">
        <f t="shared" si="1"/>
        <v>1.7172647914645975</v>
      </c>
      <c r="P24" s="9"/>
    </row>
    <row r="25" spans="1:16" ht="15.75">
      <c r="A25" s="29" t="s">
        <v>26</v>
      </c>
      <c r="B25" s="30"/>
      <c r="C25" s="31"/>
      <c r="D25" s="32">
        <f>SUM(D26:D38)</f>
        <v>1494269</v>
      </c>
      <c r="E25" s="32">
        <f aca="true" t="shared" si="5" ref="E25:M25">SUM(E26:E38)</f>
        <v>685693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2179962</v>
      </c>
      <c r="O25" s="45">
        <f t="shared" si="1"/>
        <v>117.46750727449079</v>
      </c>
      <c r="P25" s="10"/>
    </row>
    <row r="26" spans="1:16" ht="15">
      <c r="A26" s="12"/>
      <c r="B26" s="25">
        <v>331.1</v>
      </c>
      <c r="C26" s="20" t="s">
        <v>82</v>
      </c>
      <c r="D26" s="46">
        <v>18814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18814</v>
      </c>
      <c r="O26" s="47">
        <f t="shared" si="1"/>
        <v>1.0137945899342602</v>
      </c>
      <c r="P26" s="9"/>
    </row>
    <row r="27" spans="1:16" ht="15">
      <c r="A27" s="12"/>
      <c r="B27" s="25">
        <v>331.2</v>
      </c>
      <c r="C27" s="20" t="s">
        <v>25</v>
      </c>
      <c r="D27" s="46">
        <v>131411</v>
      </c>
      <c r="E27" s="46">
        <v>73150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204561</v>
      </c>
      <c r="O27" s="47">
        <f t="shared" si="1"/>
        <v>11.022793404461687</v>
      </c>
      <c r="P27" s="9"/>
    </row>
    <row r="28" spans="1:16" ht="15">
      <c r="A28" s="12"/>
      <c r="B28" s="25">
        <v>334.2</v>
      </c>
      <c r="C28" s="20" t="s">
        <v>27</v>
      </c>
      <c r="D28" s="46">
        <v>95416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95416</v>
      </c>
      <c r="O28" s="47">
        <f t="shared" si="1"/>
        <v>5.141502317060028</v>
      </c>
      <c r="P28" s="9"/>
    </row>
    <row r="29" spans="1:16" ht="15">
      <c r="A29" s="12"/>
      <c r="B29" s="25">
        <v>334.39</v>
      </c>
      <c r="C29" s="20" t="s">
        <v>83</v>
      </c>
      <c r="D29" s="46">
        <v>0</v>
      </c>
      <c r="E29" s="46">
        <v>78681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6">SUM(D29:M29)</f>
        <v>78681</v>
      </c>
      <c r="O29" s="47">
        <f t="shared" si="1"/>
        <v>4.239734885224701</v>
      </c>
      <c r="P29" s="9"/>
    </row>
    <row r="30" spans="1:16" ht="15">
      <c r="A30" s="12"/>
      <c r="B30" s="25">
        <v>334.7</v>
      </c>
      <c r="C30" s="20" t="s">
        <v>84</v>
      </c>
      <c r="D30" s="46">
        <v>0</v>
      </c>
      <c r="E30" s="46">
        <v>5050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5050</v>
      </c>
      <c r="O30" s="47">
        <f t="shared" si="1"/>
        <v>0.2721198405000539</v>
      </c>
      <c r="P30" s="9"/>
    </row>
    <row r="31" spans="1:16" ht="15">
      <c r="A31" s="12"/>
      <c r="B31" s="25">
        <v>335.12</v>
      </c>
      <c r="C31" s="20" t="s">
        <v>29</v>
      </c>
      <c r="D31" s="46">
        <v>325102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325102</v>
      </c>
      <c r="O31" s="47">
        <f t="shared" si="1"/>
        <v>17.518159284405648</v>
      </c>
      <c r="P31" s="9"/>
    </row>
    <row r="32" spans="1:16" ht="15">
      <c r="A32" s="12"/>
      <c r="B32" s="25">
        <v>335.14</v>
      </c>
      <c r="C32" s="20" t="s">
        <v>30</v>
      </c>
      <c r="D32" s="46">
        <v>9930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9930</v>
      </c>
      <c r="O32" s="47">
        <f t="shared" si="1"/>
        <v>0.5350792111218882</v>
      </c>
      <c r="P32" s="9"/>
    </row>
    <row r="33" spans="1:16" ht="15">
      <c r="A33" s="12"/>
      <c r="B33" s="25">
        <v>335.15</v>
      </c>
      <c r="C33" s="20" t="s">
        <v>31</v>
      </c>
      <c r="D33" s="46">
        <v>9226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9226</v>
      </c>
      <c r="O33" s="47">
        <f t="shared" si="1"/>
        <v>0.4971440888026727</v>
      </c>
      <c r="P33" s="9"/>
    </row>
    <row r="34" spans="1:16" ht="15">
      <c r="A34" s="12"/>
      <c r="B34" s="25">
        <v>335.18</v>
      </c>
      <c r="C34" s="20" t="s">
        <v>32</v>
      </c>
      <c r="D34" s="46">
        <v>885749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885749</v>
      </c>
      <c r="O34" s="47">
        <f t="shared" si="1"/>
        <v>47.728688436253904</v>
      </c>
      <c r="P34" s="9"/>
    </row>
    <row r="35" spans="1:16" ht="15">
      <c r="A35" s="12"/>
      <c r="B35" s="25">
        <v>335.21</v>
      </c>
      <c r="C35" s="20" t="s">
        <v>33</v>
      </c>
      <c r="D35" s="46">
        <v>1500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1500</v>
      </c>
      <c r="O35" s="47">
        <f t="shared" si="1"/>
        <v>0.0808276753960556</v>
      </c>
      <c r="P35" s="9"/>
    </row>
    <row r="36" spans="1:16" ht="15">
      <c r="A36" s="12"/>
      <c r="B36" s="25">
        <v>335.49</v>
      </c>
      <c r="C36" s="20" t="s">
        <v>34</v>
      </c>
      <c r="D36" s="46">
        <v>0</v>
      </c>
      <c r="E36" s="46">
        <v>143434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143434</v>
      </c>
      <c r="O36" s="47">
        <f t="shared" si="1"/>
        <v>7.72895786183856</v>
      </c>
      <c r="P36" s="9"/>
    </row>
    <row r="37" spans="1:16" ht="15">
      <c r="A37" s="12"/>
      <c r="B37" s="25">
        <v>338</v>
      </c>
      <c r="C37" s="20" t="s">
        <v>36</v>
      </c>
      <c r="D37" s="46">
        <v>13912</v>
      </c>
      <c r="E37" s="46">
        <v>140542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154454</v>
      </c>
      <c r="O37" s="47">
        <f aca="true" t="shared" si="7" ref="O37:O66">(N37/O$68)</f>
        <v>8.322771850414915</v>
      </c>
      <c r="P37" s="9"/>
    </row>
    <row r="38" spans="1:16" ht="15">
      <c r="A38" s="12"/>
      <c r="B38" s="25">
        <v>339</v>
      </c>
      <c r="C38" s="20" t="s">
        <v>37</v>
      </c>
      <c r="D38" s="46">
        <v>3209</v>
      </c>
      <c r="E38" s="46">
        <v>244836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248045</v>
      </c>
      <c r="O38" s="47">
        <f t="shared" si="7"/>
        <v>13.36593382907641</v>
      </c>
      <c r="P38" s="9"/>
    </row>
    <row r="39" spans="1:16" ht="15.75">
      <c r="A39" s="29" t="s">
        <v>42</v>
      </c>
      <c r="B39" s="30"/>
      <c r="C39" s="31"/>
      <c r="D39" s="32">
        <f aca="true" t="shared" si="8" ref="D39:M39">SUM(D40:D48)</f>
        <v>963757</v>
      </c>
      <c r="E39" s="32">
        <f t="shared" si="8"/>
        <v>764733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6994349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8722839</v>
      </c>
      <c r="O39" s="45">
        <f t="shared" si="7"/>
        <v>470.0311994827029</v>
      </c>
      <c r="P39" s="10"/>
    </row>
    <row r="40" spans="1:16" ht="15">
      <c r="A40" s="12"/>
      <c r="B40" s="25">
        <v>341.9</v>
      </c>
      <c r="C40" s="20" t="s">
        <v>45</v>
      </c>
      <c r="D40" s="46">
        <v>737347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48">SUM(D40:M40)</f>
        <v>737347</v>
      </c>
      <c r="O40" s="47">
        <f t="shared" si="7"/>
        <v>39.73202931350361</v>
      </c>
      <c r="P40" s="9"/>
    </row>
    <row r="41" spans="1:16" ht="15">
      <c r="A41" s="12"/>
      <c r="B41" s="25">
        <v>342.1</v>
      </c>
      <c r="C41" s="20" t="s">
        <v>46</v>
      </c>
      <c r="D41" s="46">
        <v>6140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6140</v>
      </c>
      <c r="O41" s="47">
        <f t="shared" si="7"/>
        <v>0.330854617954521</v>
      </c>
      <c r="P41" s="9"/>
    </row>
    <row r="42" spans="1:16" ht="15">
      <c r="A42" s="12"/>
      <c r="B42" s="25">
        <v>342.2</v>
      </c>
      <c r="C42" s="20" t="s">
        <v>47</v>
      </c>
      <c r="D42" s="46">
        <v>19875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19875</v>
      </c>
      <c r="O42" s="47">
        <f t="shared" si="7"/>
        <v>1.0709666989977369</v>
      </c>
      <c r="P42" s="9"/>
    </row>
    <row r="43" spans="1:16" ht="15">
      <c r="A43" s="12"/>
      <c r="B43" s="25">
        <v>343.6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6994349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6994349</v>
      </c>
      <c r="O43" s="47">
        <f t="shared" si="7"/>
        <v>376.8913137191508</v>
      </c>
      <c r="P43" s="9"/>
    </row>
    <row r="44" spans="1:16" ht="15">
      <c r="A44" s="12"/>
      <c r="B44" s="25">
        <v>343.8</v>
      </c>
      <c r="C44" s="20" t="s">
        <v>49</v>
      </c>
      <c r="D44" s="46">
        <v>19621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19621</v>
      </c>
      <c r="O44" s="47">
        <f t="shared" si="7"/>
        <v>1.0572798792973381</v>
      </c>
      <c r="P44" s="9"/>
    </row>
    <row r="45" spans="1:16" ht="15">
      <c r="A45" s="12"/>
      <c r="B45" s="25">
        <v>343.9</v>
      </c>
      <c r="C45" s="20" t="s">
        <v>50</v>
      </c>
      <c r="D45" s="46">
        <v>0</v>
      </c>
      <c r="E45" s="46">
        <v>761081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761081</v>
      </c>
      <c r="O45" s="47">
        <f t="shared" si="7"/>
        <v>41.010938678736935</v>
      </c>
      <c r="P45" s="9"/>
    </row>
    <row r="46" spans="1:16" ht="15">
      <c r="A46" s="12"/>
      <c r="B46" s="25">
        <v>347.1</v>
      </c>
      <c r="C46" s="20" t="s">
        <v>51</v>
      </c>
      <c r="D46" s="46">
        <v>6190</v>
      </c>
      <c r="E46" s="46">
        <v>3652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9842</v>
      </c>
      <c r="O46" s="47">
        <f t="shared" si="7"/>
        <v>0.5303373208319863</v>
      </c>
      <c r="P46" s="9"/>
    </row>
    <row r="47" spans="1:16" ht="15">
      <c r="A47" s="12"/>
      <c r="B47" s="25">
        <v>347.2</v>
      </c>
      <c r="C47" s="20" t="s">
        <v>52</v>
      </c>
      <c r="D47" s="46">
        <v>100511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100511</v>
      </c>
      <c r="O47" s="47">
        <f t="shared" si="7"/>
        <v>5.4160469878219635</v>
      </c>
      <c r="P47" s="9"/>
    </row>
    <row r="48" spans="1:16" ht="15">
      <c r="A48" s="12"/>
      <c r="B48" s="25">
        <v>347.5</v>
      </c>
      <c r="C48" s="20" t="s">
        <v>53</v>
      </c>
      <c r="D48" s="46">
        <v>74073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74073</v>
      </c>
      <c r="O48" s="47">
        <f t="shared" si="7"/>
        <v>3.991432266408018</v>
      </c>
      <c r="P48" s="9"/>
    </row>
    <row r="49" spans="1:16" ht="15.75">
      <c r="A49" s="29" t="s">
        <v>43</v>
      </c>
      <c r="B49" s="30"/>
      <c r="C49" s="31"/>
      <c r="D49" s="32">
        <f aca="true" t="shared" si="10" ref="D49:M49">SUM(D50:D53)</f>
        <v>51260</v>
      </c>
      <c r="E49" s="32">
        <f t="shared" si="10"/>
        <v>32691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126660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55">SUM(D49:M49)</f>
        <v>210611</v>
      </c>
      <c r="O49" s="45">
        <f t="shared" si="7"/>
        <v>11.348798361892445</v>
      </c>
      <c r="P49" s="10"/>
    </row>
    <row r="50" spans="1:16" ht="15">
      <c r="A50" s="13"/>
      <c r="B50" s="39">
        <v>351.5</v>
      </c>
      <c r="C50" s="21" t="s">
        <v>56</v>
      </c>
      <c r="D50" s="46">
        <v>34809</v>
      </c>
      <c r="E50" s="46">
        <v>21564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56373</v>
      </c>
      <c r="O50" s="47">
        <f t="shared" si="7"/>
        <v>3.037665696734562</v>
      </c>
      <c r="P50" s="9"/>
    </row>
    <row r="51" spans="1:16" ht="15">
      <c r="A51" s="13"/>
      <c r="B51" s="39">
        <v>352</v>
      </c>
      <c r="C51" s="21" t="s">
        <v>57</v>
      </c>
      <c r="D51" s="46">
        <v>0</v>
      </c>
      <c r="E51" s="46">
        <v>9099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9099</v>
      </c>
      <c r="O51" s="47">
        <f t="shared" si="7"/>
        <v>0.4903006789524733</v>
      </c>
      <c r="P51" s="9"/>
    </row>
    <row r="52" spans="1:16" ht="15">
      <c r="A52" s="13"/>
      <c r="B52" s="39">
        <v>354</v>
      </c>
      <c r="C52" s="21" t="s">
        <v>58</v>
      </c>
      <c r="D52" s="46">
        <v>16451</v>
      </c>
      <c r="E52" s="46">
        <v>0</v>
      </c>
      <c r="F52" s="46">
        <v>0</v>
      </c>
      <c r="G52" s="46">
        <v>0</v>
      </c>
      <c r="H52" s="46">
        <v>0</v>
      </c>
      <c r="I52" s="46">
        <v>126660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143111</v>
      </c>
      <c r="O52" s="47">
        <f t="shared" si="7"/>
        <v>7.711552969069943</v>
      </c>
      <c r="P52" s="9"/>
    </row>
    <row r="53" spans="1:16" ht="15">
      <c r="A53" s="13"/>
      <c r="B53" s="39">
        <v>359</v>
      </c>
      <c r="C53" s="21" t="s">
        <v>59</v>
      </c>
      <c r="D53" s="46">
        <v>0</v>
      </c>
      <c r="E53" s="46">
        <v>2028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2028</v>
      </c>
      <c r="O53" s="47">
        <f t="shared" si="7"/>
        <v>0.10927901713546719</v>
      </c>
      <c r="P53" s="9"/>
    </row>
    <row r="54" spans="1:16" ht="15.75">
      <c r="A54" s="29" t="s">
        <v>3</v>
      </c>
      <c r="B54" s="30"/>
      <c r="C54" s="31"/>
      <c r="D54" s="32">
        <f aca="true" t="shared" si="12" ref="D54:M54">SUM(D55:D63)</f>
        <v>281853</v>
      </c>
      <c r="E54" s="32">
        <f t="shared" si="12"/>
        <v>311694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169010</v>
      </c>
      <c r="J54" s="32">
        <f t="shared" si="12"/>
        <v>0</v>
      </c>
      <c r="K54" s="32">
        <f t="shared" si="12"/>
        <v>1852076</v>
      </c>
      <c r="L54" s="32">
        <f t="shared" si="12"/>
        <v>0</v>
      </c>
      <c r="M54" s="32">
        <f t="shared" si="12"/>
        <v>0</v>
      </c>
      <c r="N54" s="32">
        <f t="shared" si="11"/>
        <v>2614633</v>
      </c>
      <c r="O54" s="45">
        <f t="shared" si="7"/>
        <v>140.8898049358767</v>
      </c>
      <c r="P54" s="10"/>
    </row>
    <row r="55" spans="1:16" ht="15">
      <c r="A55" s="12"/>
      <c r="B55" s="25">
        <v>361.1</v>
      </c>
      <c r="C55" s="20" t="s">
        <v>60</v>
      </c>
      <c r="D55" s="46">
        <v>193073</v>
      </c>
      <c r="E55" s="46">
        <v>52285</v>
      </c>
      <c r="F55" s="46">
        <v>0</v>
      </c>
      <c r="G55" s="46">
        <v>0</v>
      </c>
      <c r="H55" s="46">
        <v>0</v>
      </c>
      <c r="I55" s="46">
        <v>133348</v>
      </c>
      <c r="J55" s="46">
        <v>0</v>
      </c>
      <c r="K55" s="46">
        <v>233426</v>
      </c>
      <c r="L55" s="46">
        <v>0</v>
      </c>
      <c r="M55" s="46">
        <v>0</v>
      </c>
      <c r="N55" s="46">
        <f t="shared" si="11"/>
        <v>612132</v>
      </c>
      <c r="O55" s="47">
        <f t="shared" si="7"/>
        <v>32.98480439702554</v>
      </c>
      <c r="P55" s="9"/>
    </row>
    <row r="56" spans="1:16" ht="15">
      <c r="A56" s="12"/>
      <c r="B56" s="25">
        <v>361.2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180240</v>
      </c>
      <c r="L56" s="46">
        <v>0</v>
      </c>
      <c r="M56" s="46">
        <v>0</v>
      </c>
      <c r="N56" s="46">
        <f aca="true" t="shared" si="13" ref="N56:N63">SUM(D56:M56)</f>
        <v>180240</v>
      </c>
      <c r="O56" s="47">
        <f t="shared" si="7"/>
        <v>9.712253475590042</v>
      </c>
      <c r="P56" s="9"/>
    </row>
    <row r="57" spans="1:16" ht="15">
      <c r="A57" s="12"/>
      <c r="B57" s="25">
        <v>361.3</v>
      </c>
      <c r="C57" s="20" t="s">
        <v>62</v>
      </c>
      <c r="D57" s="46">
        <v>-21602</v>
      </c>
      <c r="E57" s="46">
        <v>0</v>
      </c>
      <c r="F57" s="46">
        <v>0</v>
      </c>
      <c r="G57" s="46">
        <v>0</v>
      </c>
      <c r="H57" s="46">
        <v>0</v>
      </c>
      <c r="I57" s="46">
        <v>-1099</v>
      </c>
      <c r="J57" s="46">
        <v>0</v>
      </c>
      <c r="K57" s="46">
        <v>516807</v>
      </c>
      <c r="L57" s="46">
        <v>0</v>
      </c>
      <c r="M57" s="46">
        <v>0</v>
      </c>
      <c r="N57" s="46">
        <f t="shared" si="13"/>
        <v>494106</v>
      </c>
      <c r="O57" s="47">
        <f t="shared" si="7"/>
        <v>26.6249595861623</v>
      </c>
      <c r="P57" s="9"/>
    </row>
    <row r="58" spans="1:16" ht="15">
      <c r="A58" s="12"/>
      <c r="B58" s="25">
        <v>361.4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91353</v>
      </c>
      <c r="L58" s="46">
        <v>0</v>
      </c>
      <c r="M58" s="46">
        <v>0</v>
      </c>
      <c r="N58" s="46">
        <f t="shared" si="13"/>
        <v>91353</v>
      </c>
      <c r="O58" s="47">
        <f t="shared" si="7"/>
        <v>4.922567086970579</v>
      </c>
      <c r="P58" s="9"/>
    </row>
    <row r="59" spans="1:16" ht="15">
      <c r="A59" s="12"/>
      <c r="B59" s="25">
        <v>362</v>
      </c>
      <c r="C59" s="20" t="s">
        <v>64</v>
      </c>
      <c r="D59" s="46">
        <v>35546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35546</v>
      </c>
      <c r="O59" s="47">
        <f t="shared" si="7"/>
        <v>1.915400366418795</v>
      </c>
      <c r="P59" s="9"/>
    </row>
    <row r="60" spans="1:16" ht="15">
      <c r="A60" s="12"/>
      <c r="B60" s="25">
        <v>364</v>
      </c>
      <c r="C60" s="20" t="s">
        <v>65</v>
      </c>
      <c r="D60" s="46">
        <v>34325</v>
      </c>
      <c r="E60" s="46">
        <v>0</v>
      </c>
      <c r="F60" s="46">
        <v>0</v>
      </c>
      <c r="G60" s="46">
        <v>0</v>
      </c>
      <c r="H60" s="46">
        <v>0</v>
      </c>
      <c r="I60" s="46">
        <v>-525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33800</v>
      </c>
      <c r="O60" s="47">
        <f t="shared" si="7"/>
        <v>1.8213169522577863</v>
      </c>
      <c r="P60" s="9"/>
    </row>
    <row r="61" spans="1:16" ht="15">
      <c r="A61" s="12"/>
      <c r="B61" s="25">
        <v>366</v>
      </c>
      <c r="C61" s="20" t="s">
        <v>66</v>
      </c>
      <c r="D61" s="46">
        <v>0</v>
      </c>
      <c r="E61" s="46">
        <v>1958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1958</v>
      </c>
      <c r="O61" s="47">
        <f t="shared" si="7"/>
        <v>0.10550705895031792</v>
      </c>
      <c r="P61" s="9"/>
    </row>
    <row r="62" spans="1:16" ht="15">
      <c r="A62" s="12"/>
      <c r="B62" s="25">
        <v>368</v>
      </c>
      <c r="C62" s="20" t="s">
        <v>67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830217</v>
      </c>
      <c r="L62" s="46">
        <v>0</v>
      </c>
      <c r="M62" s="46">
        <v>0</v>
      </c>
      <c r="N62" s="46">
        <f t="shared" si="13"/>
        <v>830217</v>
      </c>
      <c r="O62" s="47">
        <f t="shared" si="7"/>
        <v>44.73634012285807</v>
      </c>
      <c r="P62" s="9"/>
    </row>
    <row r="63" spans="1:16" ht="15">
      <c r="A63" s="12"/>
      <c r="B63" s="25">
        <v>369.9</v>
      </c>
      <c r="C63" s="20" t="s">
        <v>68</v>
      </c>
      <c r="D63" s="46">
        <v>40511</v>
      </c>
      <c r="E63" s="46">
        <v>257451</v>
      </c>
      <c r="F63" s="46">
        <v>0</v>
      </c>
      <c r="G63" s="46">
        <v>0</v>
      </c>
      <c r="H63" s="46">
        <v>0</v>
      </c>
      <c r="I63" s="46">
        <v>37286</v>
      </c>
      <c r="J63" s="46">
        <v>0</v>
      </c>
      <c r="K63" s="46">
        <v>33</v>
      </c>
      <c r="L63" s="46">
        <v>0</v>
      </c>
      <c r="M63" s="46">
        <v>0</v>
      </c>
      <c r="N63" s="46">
        <f t="shared" si="13"/>
        <v>335281</v>
      </c>
      <c r="O63" s="47">
        <f t="shared" si="7"/>
        <v>18.06665588964328</v>
      </c>
      <c r="P63" s="9"/>
    </row>
    <row r="64" spans="1:16" ht="15.75">
      <c r="A64" s="29" t="s">
        <v>44</v>
      </c>
      <c r="B64" s="30"/>
      <c r="C64" s="31"/>
      <c r="D64" s="32">
        <f aca="true" t="shared" si="14" ref="D64:M64">SUM(D65:D65)</f>
        <v>1263846</v>
      </c>
      <c r="E64" s="32">
        <f t="shared" si="14"/>
        <v>1309241</v>
      </c>
      <c r="F64" s="32">
        <f t="shared" si="14"/>
        <v>0</v>
      </c>
      <c r="G64" s="32">
        <f t="shared" si="14"/>
        <v>0</v>
      </c>
      <c r="H64" s="32">
        <f t="shared" si="14"/>
        <v>0</v>
      </c>
      <c r="I64" s="32">
        <f t="shared" si="14"/>
        <v>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2573087</v>
      </c>
      <c r="O64" s="45">
        <f t="shared" si="7"/>
        <v>138.6510938678737</v>
      </c>
      <c r="P64" s="9"/>
    </row>
    <row r="65" spans="1:16" ht="15.75" thickBot="1">
      <c r="A65" s="12"/>
      <c r="B65" s="25">
        <v>381</v>
      </c>
      <c r="C65" s="20" t="s">
        <v>69</v>
      </c>
      <c r="D65" s="46">
        <v>1263846</v>
      </c>
      <c r="E65" s="46">
        <v>1309241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2573087</v>
      </c>
      <c r="O65" s="47">
        <f t="shared" si="7"/>
        <v>138.6510938678737</v>
      </c>
      <c r="P65" s="9"/>
    </row>
    <row r="66" spans="1:119" ht="16.5" thickBot="1">
      <c r="A66" s="14" t="s">
        <v>54</v>
      </c>
      <c r="B66" s="23"/>
      <c r="C66" s="22"/>
      <c r="D66" s="15">
        <f aca="true" t="shared" si="15" ref="D66:M66">SUM(D5,D16,D25,D39,D49,D54,D64)</f>
        <v>13303540</v>
      </c>
      <c r="E66" s="15">
        <f t="shared" si="15"/>
        <v>5077680</v>
      </c>
      <c r="F66" s="15">
        <f t="shared" si="15"/>
        <v>0</v>
      </c>
      <c r="G66" s="15">
        <f t="shared" si="15"/>
        <v>0</v>
      </c>
      <c r="H66" s="15">
        <f t="shared" si="15"/>
        <v>0</v>
      </c>
      <c r="I66" s="15">
        <f t="shared" si="15"/>
        <v>7839541</v>
      </c>
      <c r="J66" s="15">
        <f t="shared" si="15"/>
        <v>0</v>
      </c>
      <c r="K66" s="15">
        <f t="shared" si="15"/>
        <v>2070666</v>
      </c>
      <c r="L66" s="15">
        <f t="shared" si="15"/>
        <v>0</v>
      </c>
      <c r="M66" s="15">
        <f t="shared" si="15"/>
        <v>0</v>
      </c>
      <c r="N66" s="15">
        <f>SUM(D66:M66)</f>
        <v>28291427</v>
      </c>
      <c r="O66" s="38">
        <f t="shared" si="7"/>
        <v>1524.486852031469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85</v>
      </c>
      <c r="M68" s="48"/>
      <c r="N68" s="48"/>
      <c r="O68" s="43">
        <v>18558</v>
      </c>
    </row>
    <row r="69" spans="1:15" ht="1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5" ht="15.75" thickBot="1">
      <c r="A70" s="52" t="s">
        <v>86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7107207</v>
      </c>
      <c r="E5" s="27">
        <f t="shared" si="0"/>
        <v>1956710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187053</v>
      </c>
      <c r="L5" s="27">
        <f t="shared" si="0"/>
        <v>0</v>
      </c>
      <c r="M5" s="27">
        <f t="shared" si="0"/>
        <v>0</v>
      </c>
      <c r="N5" s="28">
        <f>SUM(D5:M5)</f>
        <v>9250970</v>
      </c>
      <c r="O5" s="33">
        <f aca="true" t="shared" si="1" ref="O5:O36">(N5/O$67)</f>
        <v>506.2090287277702</v>
      </c>
      <c r="P5" s="6"/>
    </row>
    <row r="6" spans="1:16" ht="15">
      <c r="A6" s="12"/>
      <c r="B6" s="25">
        <v>311</v>
      </c>
      <c r="C6" s="20" t="s">
        <v>2</v>
      </c>
      <c r="D6" s="46">
        <v>4647621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4647621</v>
      </c>
      <c r="O6" s="47">
        <f t="shared" si="1"/>
        <v>254.31578659370726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544163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544163</v>
      </c>
      <c r="O7" s="47">
        <f t="shared" si="1"/>
        <v>29.77636114911081</v>
      </c>
      <c r="P7" s="9"/>
    </row>
    <row r="8" spans="1:16" ht="15">
      <c r="A8" s="12"/>
      <c r="B8" s="25">
        <v>312.51</v>
      </c>
      <c r="C8" s="20" t="s">
        <v>77</v>
      </c>
      <c r="D8" s="46">
        <v>72339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72339</v>
      </c>
      <c r="L8" s="46">
        <v>0</v>
      </c>
      <c r="M8" s="46">
        <v>0</v>
      </c>
      <c r="N8" s="46">
        <f>SUM(D8:M8)</f>
        <v>144678</v>
      </c>
      <c r="O8" s="47">
        <f t="shared" si="1"/>
        <v>7.9167168262653895</v>
      </c>
      <c r="P8" s="9"/>
    </row>
    <row r="9" spans="1:16" ht="15">
      <c r="A9" s="12"/>
      <c r="B9" s="25">
        <v>312.52</v>
      </c>
      <c r="C9" s="20" t="s">
        <v>78</v>
      </c>
      <c r="D9" s="46">
        <v>114714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114714</v>
      </c>
      <c r="L9" s="46">
        <v>0</v>
      </c>
      <c r="M9" s="46">
        <v>0</v>
      </c>
      <c r="N9" s="46">
        <f>SUM(D9:M9)</f>
        <v>229428</v>
      </c>
      <c r="O9" s="47">
        <f t="shared" si="1"/>
        <v>12.554199726402189</v>
      </c>
      <c r="P9" s="9"/>
    </row>
    <row r="10" spans="1:16" ht="15">
      <c r="A10" s="12"/>
      <c r="B10" s="25">
        <v>312.6</v>
      </c>
      <c r="C10" s="20" t="s">
        <v>11</v>
      </c>
      <c r="D10" s="46">
        <v>0</v>
      </c>
      <c r="E10" s="46">
        <v>1412547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1412547</v>
      </c>
      <c r="O10" s="47">
        <f t="shared" si="1"/>
        <v>77.2939534883721</v>
      </c>
      <c r="P10" s="9"/>
    </row>
    <row r="11" spans="1:16" ht="15">
      <c r="A11" s="12"/>
      <c r="B11" s="25">
        <v>314.1</v>
      </c>
      <c r="C11" s="20" t="s">
        <v>12</v>
      </c>
      <c r="D11" s="46">
        <v>1209378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1209378</v>
      </c>
      <c r="O11" s="47">
        <f t="shared" si="1"/>
        <v>66.17663474692202</v>
      </c>
      <c r="P11" s="9"/>
    </row>
    <row r="12" spans="1:16" ht="15">
      <c r="A12" s="12"/>
      <c r="B12" s="25">
        <v>314.3</v>
      </c>
      <c r="C12" s="20" t="s">
        <v>13</v>
      </c>
      <c r="D12" s="46">
        <v>276394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276394</v>
      </c>
      <c r="O12" s="47">
        <f t="shared" si="1"/>
        <v>15.124158686730507</v>
      </c>
      <c r="P12" s="9"/>
    </row>
    <row r="13" spans="1:16" ht="15">
      <c r="A13" s="12"/>
      <c r="B13" s="25">
        <v>314.4</v>
      </c>
      <c r="C13" s="20" t="s">
        <v>14</v>
      </c>
      <c r="D13" s="46">
        <v>50190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50190</v>
      </c>
      <c r="O13" s="47">
        <f t="shared" si="1"/>
        <v>2.746374829001368</v>
      </c>
      <c r="P13" s="9"/>
    </row>
    <row r="14" spans="1:16" ht="15">
      <c r="A14" s="12"/>
      <c r="B14" s="25">
        <v>315</v>
      </c>
      <c r="C14" s="20" t="s">
        <v>15</v>
      </c>
      <c r="D14" s="46">
        <v>640159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640159</v>
      </c>
      <c r="O14" s="47">
        <f t="shared" si="1"/>
        <v>35.02922024623803</v>
      </c>
      <c r="P14" s="9"/>
    </row>
    <row r="15" spans="1:16" ht="15">
      <c r="A15" s="12"/>
      <c r="B15" s="25">
        <v>316</v>
      </c>
      <c r="C15" s="20" t="s">
        <v>16</v>
      </c>
      <c r="D15" s="46">
        <v>96412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96412</v>
      </c>
      <c r="O15" s="47">
        <f t="shared" si="1"/>
        <v>5.275622435020519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SUM(D17:D24)</f>
        <v>1640898</v>
      </c>
      <c r="E16" s="32">
        <f t="shared" si="3"/>
        <v>22161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82974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1746033</v>
      </c>
      <c r="O16" s="45">
        <f t="shared" si="1"/>
        <v>95.54216142270862</v>
      </c>
      <c r="P16" s="10"/>
    </row>
    <row r="17" spans="1:16" ht="15">
      <c r="A17" s="12"/>
      <c r="B17" s="25">
        <v>322</v>
      </c>
      <c r="C17" s="20" t="s">
        <v>0</v>
      </c>
      <c r="D17" s="46">
        <v>136595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136595</v>
      </c>
      <c r="O17" s="47">
        <f t="shared" si="1"/>
        <v>7.474418604651163</v>
      </c>
      <c r="P17" s="9"/>
    </row>
    <row r="18" spans="1:16" ht="15">
      <c r="A18" s="12"/>
      <c r="B18" s="25">
        <v>323.1</v>
      </c>
      <c r="C18" s="20" t="s">
        <v>18</v>
      </c>
      <c r="D18" s="46">
        <v>1249754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4">SUM(D18:M18)</f>
        <v>1249754</v>
      </c>
      <c r="O18" s="47">
        <f t="shared" si="1"/>
        <v>68.38599179206567</v>
      </c>
      <c r="P18" s="9"/>
    </row>
    <row r="19" spans="1:16" ht="15">
      <c r="A19" s="12"/>
      <c r="B19" s="25">
        <v>323.4</v>
      </c>
      <c r="C19" s="20" t="s">
        <v>19</v>
      </c>
      <c r="D19" s="46">
        <v>56765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56765</v>
      </c>
      <c r="O19" s="47">
        <f t="shared" si="1"/>
        <v>3.106155950752394</v>
      </c>
      <c r="P19" s="9"/>
    </row>
    <row r="20" spans="1:16" ht="15">
      <c r="A20" s="12"/>
      <c r="B20" s="25">
        <v>323.7</v>
      </c>
      <c r="C20" s="20" t="s">
        <v>20</v>
      </c>
      <c r="D20" s="46">
        <v>196508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196508</v>
      </c>
      <c r="O20" s="47">
        <f t="shared" si="1"/>
        <v>10.752831737346101</v>
      </c>
      <c r="P20" s="9"/>
    </row>
    <row r="21" spans="1:16" ht="15">
      <c r="A21" s="12"/>
      <c r="B21" s="25">
        <v>324.071</v>
      </c>
      <c r="C21" s="20" t="s">
        <v>23</v>
      </c>
      <c r="D21" s="46">
        <v>0</v>
      </c>
      <c r="E21" s="46">
        <v>16061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16061</v>
      </c>
      <c r="O21" s="47">
        <f t="shared" si="1"/>
        <v>0.8788508891928865</v>
      </c>
      <c r="P21" s="9"/>
    </row>
    <row r="22" spans="1:16" ht="15">
      <c r="A22" s="12"/>
      <c r="B22" s="25">
        <v>324.12</v>
      </c>
      <c r="C22" s="20" t="s">
        <v>21</v>
      </c>
      <c r="D22" s="46">
        <v>0</v>
      </c>
      <c r="E22" s="46">
        <v>6100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6100</v>
      </c>
      <c r="O22" s="47">
        <f t="shared" si="1"/>
        <v>0.3337893296853625</v>
      </c>
      <c r="P22" s="9"/>
    </row>
    <row r="23" spans="1:16" ht="15">
      <c r="A23" s="12"/>
      <c r="B23" s="25">
        <v>324.22</v>
      </c>
      <c r="C23" s="20" t="s">
        <v>22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82974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82974</v>
      </c>
      <c r="O23" s="47">
        <f t="shared" si="1"/>
        <v>4.540300957592339</v>
      </c>
      <c r="P23" s="9"/>
    </row>
    <row r="24" spans="1:16" ht="15">
      <c r="A24" s="12"/>
      <c r="B24" s="25">
        <v>329</v>
      </c>
      <c r="C24" s="20" t="s">
        <v>24</v>
      </c>
      <c r="D24" s="46">
        <v>1276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1276</v>
      </c>
      <c r="O24" s="47">
        <f t="shared" si="1"/>
        <v>0.06982216142270861</v>
      </c>
      <c r="P24" s="9"/>
    </row>
    <row r="25" spans="1:16" ht="15.75">
      <c r="A25" s="29" t="s">
        <v>26</v>
      </c>
      <c r="B25" s="30"/>
      <c r="C25" s="31"/>
      <c r="D25" s="32">
        <f aca="true" t="shared" si="5" ref="D25:M25">SUM(D26:D37)</f>
        <v>1266936</v>
      </c>
      <c r="E25" s="32">
        <f t="shared" si="5"/>
        <v>948026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2214962</v>
      </c>
      <c r="O25" s="45">
        <f t="shared" si="1"/>
        <v>121.2017510259918</v>
      </c>
      <c r="P25" s="10"/>
    </row>
    <row r="26" spans="1:16" ht="15">
      <c r="A26" s="12"/>
      <c r="B26" s="25">
        <v>331.2</v>
      </c>
      <c r="C26" s="20" t="s">
        <v>25</v>
      </c>
      <c r="D26" s="46">
        <v>9486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4">SUM(D26:M26)</f>
        <v>9486</v>
      </c>
      <c r="O26" s="47">
        <f t="shared" si="1"/>
        <v>0.5190697674418605</v>
      </c>
      <c r="P26" s="9"/>
    </row>
    <row r="27" spans="1:16" ht="15">
      <c r="A27" s="12"/>
      <c r="B27" s="25">
        <v>334.2</v>
      </c>
      <c r="C27" s="20" t="s">
        <v>27</v>
      </c>
      <c r="D27" s="46">
        <v>38383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38383</v>
      </c>
      <c r="O27" s="47">
        <f t="shared" si="1"/>
        <v>2.1003009575923395</v>
      </c>
      <c r="P27" s="9"/>
    </row>
    <row r="28" spans="1:16" ht="15">
      <c r="A28" s="12"/>
      <c r="B28" s="25">
        <v>334.5</v>
      </c>
      <c r="C28" s="20" t="s">
        <v>28</v>
      </c>
      <c r="D28" s="46">
        <v>0</v>
      </c>
      <c r="E28" s="46">
        <v>385166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385166</v>
      </c>
      <c r="O28" s="47">
        <f t="shared" si="1"/>
        <v>21.076114911080712</v>
      </c>
      <c r="P28" s="9"/>
    </row>
    <row r="29" spans="1:16" ht="15">
      <c r="A29" s="12"/>
      <c r="B29" s="25">
        <v>335.12</v>
      </c>
      <c r="C29" s="20" t="s">
        <v>29</v>
      </c>
      <c r="D29" s="46">
        <v>339290</v>
      </c>
      <c r="E29" s="46">
        <v>136463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475753</v>
      </c>
      <c r="O29" s="47">
        <f t="shared" si="1"/>
        <v>26.032995896032833</v>
      </c>
      <c r="P29" s="9"/>
    </row>
    <row r="30" spans="1:16" ht="15">
      <c r="A30" s="12"/>
      <c r="B30" s="25">
        <v>335.14</v>
      </c>
      <c r="C30" s="20" t="s">
        <v>30</v>
      </c>
      <c r="D30" s="46">
        <v>10127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10127</v>
      </c>
      <c r="O30" s="47">
        <f t="shared" si="1"/>
        <v>0.5541450068399453</v>
      </c>
      <c r="P30" s="9"/>
    </row>
    <row r="31" spans="1:16" ht="15">
      <c r="A31" s="12"/>
      <c r="B31" s="25">
        <v>335.15</v>
      </c>
      <c r="C31" s="20" t="s">
        <v>31</v>
      </c>
      <c r="D31" s="46">
        <v>9490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9490</v>
      </c>
      <c r="O31" s="47">
        <f t="shared" si="1"/>
        <v>0.5192886456908344</v>
      </c>
      <c r="P31" s="9"/>
    </row>
    <row r="32" spans="1:16" ht="15">
      <c r="A32" s="12"/>
      <c r="B32" s="25">
        <v>335.18</v>
      </c>
      <c r="C32" s="20" t="s">
        <v>32</v>
      </c>
      <c r="D32" s="46">
        <v>828888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828888</v>
      </c>
      <c r="O32" s="47">
        <f t="shared" si="1"/>
        <v>45.35638850889193</v>
      </c>
      <c r="P32" s="9"/>
    </row>
    <row r="33" spans="1:16" ht="15">
      <c r="A33" s="12"/>
      <c r="B33" s="25">
        <v>335.21</v>
      </c>
      <c r="C33" s="20" t="s">
        <v>33</v>
      </c>
      <c r="D33" s="46">
        <v>900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900</v>
      </c>
      <c r="O33" s="47">
        <f t="shared" si="1"/>
        <v>0.049247606019151846</v>
      </c>
      <c r="P33" s="9"/>
    </row>
    <row r="34" spans="1:16" ht="15">
      <c r="A34" s="12"/>
      <c r="B34" s="25">
        <v>335.49</v>
      </c>
      <c r="C34" s="20" t="s">
        <v>34</v>
      </c>
      <c r="D34" s="46">
        <v>0</v>
      </c>
      <c r="E34" s="46">
        <v>11119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11119</v>
      </c>
      <c r="O34" s="47">
        <f t="shared" si="1"/>
        <v>0.6084268125854994</v>
      </c>
      <c r="P34" s="9"/>
    </row>
    <row r="35" spans="1:16" ht="15">
      <c r="A35" s="12"/>
      <c r="B35" s="25">
        <v>337.4</v>
      </c>
      <c r="C35" s="20" t="s">
        <v>35</v>
      </c>
      <c r="D35" s="46">
        <v>6394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6394</v>
      </c>
      <c r="O35" s="47">
        <f t="shared" si="1"/>
        <v>0.3498768809849521</v>
      </c>
      <c r="P35" s="9"/>
    </row>
    <row r="36" spans="1:16" ht="15">
      <c r="A36" s="12"/>
      <c r="B36" s="25">
        <v>338</v>
      </c>
      <c r="C36" s="20" t="s">
        <v>36</v>
      </c>
      <c r="D36" s="46">
        <v>20791</v>
      </c>
      <c r="E36" s="46">
        <v>137568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158359</v>
      </c>
      <c r="O36" s="47">
        <f t="shared" si="1"/>
        <v>8.665335157318742</v>
      </c>
      <c r="P36" s="9"/>
    </row>
    <row r="37" spans="1:16" ht="15">
      <c r="A37" s="12"/>
      <c r="B37" s="25">
        <v>339</v>
      </c>
      <c r="C37" s="20" t="s">
        <v>37</v>
      </c>
      <c r="D37" s="46">
        <v>3187</v>
      </c>
      <c r="E37" s="46">
        <v>277710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280897</v>
      </c>
      <c r="O37" s="47">
        <f aca="true" t="shared" si="7" ref="O37:O65">(N37/O$67)</f>
        <v>15.370560875512997</v>
      </c>
      <c r="P37" s="9"/>
    </row>
    <row r="38" spans="1:16" ht="15.75">
      <c r="A38" s="29" t="s">
        <v>42</v>
      </c>
      <c r="B38" s="30"/>
      <c r="C38" s="31"/>
      <c r="D38" s="32">
        <f aca="true" t="shared" si="8" ref="D38:M38">SUM(D39:D47)</f>
        <v>984608</v>
      </c>
      <c r="E38" s="32">
        <f t="shared" si="8"/>
        <v>766867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7018722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8770197</v>
      </c>
      <c r="O38" s="45">
        <f t="shared" si="7"/>
        <v>479.90134062927496</v>
      </c>
      <c r="P38" s="10"/>
    </row>
    <row r="39" spans="1:16" ht="15">
      <c r="A39" s="12"/>
      <c r="B39" s="25">
        <v>341.9</v>
      </c>
      <c r="C39" s="20" t="s">
        <v>45</v>
      </c>
      <c r="D39" s="46">
        <v>762797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7">SUM(D39:M39)</f>
        <v>762797</v>
      </c>
      <c r="O39" s="47">
        <f t="shared" si="7"/>
        <v>41.73991792065664</v>
      </c>
      <c r="P39" s="9"/>
    </row>
    <row r="40" spans="1:16" ht="15">
      <c r="A40" s="12"/>
      <c r="B40" s="25">
        <v>342.1</v>
      </c>
      <c r="C40" s="20" t="s">
        <v>46</v>
      </c>
      <c r="D40" s="46">
        <v>10637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10637</v>
      </c>
      <c r="O40" s="47">
        <f t="shared" si="7"/>
        <v>0.5820519835841313</v>
      </c>
      <c r="P40" s="9"/>
    </row>
    <row r="41" spans="1:16" ht="15">
      <c r="A41" s="12"/>
      <c r="B41" s="25">
        <v>342.2</v>
      </c>
      <c r="C41" s="20" t="s">
        <v>47</v>
      </c>
      <c r="D41" s="46">
        <v>22732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22732</v>
      </c>
      <c r="O41" s="47">
        <f t="shared" si="7"/>
        <v>1.2438850889192887</v>
      </c>
      <c r="P41" s="9"/>
    </row>
    <row r="42" spans="1:16" ht="15">
      <c r="A42" s="12"/>
      <c r="B42" s="25">
        <v>343.6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7018722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7018722</v>
      </c>
      <c r="O42" s="47">
        <f t="shared" si="7"/>
        <v>384.0613953488372</v>
      </c>
      <c r="P42" s="9"/>
    </row>
    <row r="43" spans="1:16" ht="15">
      <c r="A43" s="12"/>
      <c r="B43" s="25">
        <v>343.8</v>
      </c>
      <c r="C43" s="20" t="s">
        <v>49</v>
      </c>
      <c r="D43" s="46">
        <v>19159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19159</v>
      </c>
      <c r="O43" s="47">
        <f t="shared" si="7"/>
        <v>1.0483720930232558</v>
      </c>
      <c r="P43" s="9"/>
    </row>
    <row r="44" spans="1:16" ht="15">
      <c r="A44" s="12"/>
      <c r="B44" s="25">
        <v>343.9</v>
      </c>
      <c r="C44" s="20" t="s">
        <v>50</v>
      </c>
      <c r="D44" s="46">
        <v>0</v>
      </c>
      <c r="E44" s="46">
        <v>760162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760162</v>
      </c>
      <c r="O44" s="47">
        <f t="shared" si="7"/>
        <v>41.59573187414501</v>
      </c>
      <c r="P44" s="9"/>
    </row>
    <row r="45" spans="1:16" ht="15">
      <c r="A45" s="12"/>
      <c r="B45" s="25">
        <v>347.1</v>
      </c>
      <c r="C45" s="20" t="s">
        <v>51</v>
      </c>
      <c r="D45" s="46">
        <v>6911</v>
      </c>
      <c r="E45" s="46">
        <v>6705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13616</v>
      </c>
      <c r="O45" s="47">
        <f t="shared" si="7"/>
        <v>0.745061559507524</v>
      </c>
      <c r="P45" s="9"/>
    </row>
    <row r="46" spans="1:16" ht="15">
      <c r="A46" s="12"/>
      <c r="B46" s="25">
        <v>347.2</v>
      </c>
      <c r="C46" s="20" t="s">
        <v>52</v>
      </c>
      <c r="D46" s="46">
        <v>90658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90658</v>
      </c>
      <c r="O46" s="47">
        <f t="shared" si="7"/>
        <v>4.960766073871409</v>
      </c>
      <c r="P46" s="9"/>
    </row>
    <row r="47" spans="1:16" ht="15">
      <c r="A47" s="12"/>
      <c r="B47" s="25">
        <v>347.5</v>
      </c>
      <c r="C47" s="20" t="s">
        <v>53</v>
      </c>
      <c r="D47" s="46">
        <v>71714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71714</v>
      </c>
      <c r="O47" s="47">
        <f t="shared" si="7"/>
        <v>3.924158686730506</v>
      </c>
      <c r="P47" s="9"/>
    </row>
    <row r="48" spans="1:16" ht="15.75">
      <c r="A48" s="29" t="s">
        <v>43</v>
      </c>
      <c r="B48" s="30"/>
      <c r="C48" s="31"/>
      <c r="D48" s="32">
        <f aca="true" t="shared" si="10" ref="D48:M48">SUM(D49:D52)</f>
        <v>60194</v>
      </c>
      <c r="E48" s="32">
        <f t="shared" si="10"/>
        <v>50361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123985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aca="true" t="shared" si="11" ref="N48:N54">SUM(D48:M48)</f>
        <v>234540</v>
      </c>
      <c r="O48" s="45">
        <f t="shared" si="7"/>
        <v>12.83392612859097</v>
      </c>
      <c r="P48" s="10"/>
    </row>
    <row r="49" spans="1:16" ht="15">
      <c r="A49" s="13"/>
      <c r="B49" s="39">
        <v>351.5</v>
      </c>
      <c r="C49" s="21" t="s">
        <v>56</v>
      </c>
      <c r="D49" s="46">
        <v>36266</v>
      </c>
      <c r="E49" s="46">
        <v>23509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59775</v>
      </c>
      <c r="O49" s="47">
        <f t="shared" si="7"/>
        <v>3.270861833105335</v>
      </c>
      <c r="P49" s="9"/>
    </row>
    <row r="50" spans="1:16" ht="15">
      <c r="A50" s="13"/>
      <c r="B50" s="39">
        <v>352</v>
      </c>
      <c r="C50" s="21" t="s">
        <v>57</v>
      </c>
      <c r="D50" s="46">
        <v>0</v>
      </c>
      <c r="E50" s="46">
        <v>8140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8140</v>
      </c>
      <c r="O50" s="47">
        <f t="shared" si="7"/>
        <v>0.4454172366621067</v>
      </c>
      <c r="P50" s="9"/>
    </row>
    <row r="51" spans="1:16" ht="15">
      <c r="A51" s="13"/>
      <c r="B51" s="39">
        <v>354</v>
      </c>
      <c r="C51" s="21" t="s">
        <v>58</v>
      </c>
      <c r="D51" s="46">
        <v>23570</v>
      </c>
      <c r="E51" s="46">
        <v>0</v>
      </c>
      <c r="F51" s="46">
        <v>0</v>
      </c>
      <c r="G51" s="46">
        <v>0</v>
      </c>
      <c r="H51" s="46">
        <v>0</v>
      </c>
      <c r="I51" s="46">
        <v>123985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147555</v>
      </c>
      <c r="O51" s="47">
        <f t="shared" si="7"/>
        <v>8.074145006839945</v>
      </c>
      <c r="P51" s="9"/>
    </row>
    <row r="52" spans="1:16" ht="15">
      <c r="A52" s="13"/>
      <c r="B52" s="39">
        <v>359</v>
      </c>
      <c r="C52" s="21" t="s">
        <v>59</v>
      </c>
      <c r="D52" s="46">
        <v>358</v>
      </c>
      <c r="E52" s="46">
        <v>18712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19070</v>
      </c>
      <c r="O52" s="47">
        <f t="shared" si="7"/>
        <v>1.043502051983584</v>
      </c>
      <c r="P52" s="9"/>
    </row>
    <row r="53" spans="1:16" ht="15.75">
      <c r="A53" s="29" t="s">
        <v>3</v>
      </c>
      <c r="B53" s="30"/>
      <c r="C53" s="31"/>
      <c r="D53" s="32">
        <f aca="true" t="shared" si="12" ref="D53:M53">SUM(D54:D62)</f>
        <v>266846</v>
      </c>
      <c r="E53" s="32">
        <f t="shared" si="12"/>
        <v>445372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165436</v>
      </c>
      <c r="J53" s="32">
        <f t="shared" si="12"/>
        <v>0</v>
      </c>
      <c r="K53" s="32">
        <f t="shared" si="12"/>
        <v>611817</v>
      </c>
      <c r="L53" s="32">
        <f t="shared" si="12"/>
        <v>0</v>
      </c>
      <c r="M53" s="32">
        <f t="shared" si="12"/>
        <v>0</v>
      </c>
      <c r="N53" s="32">
        <f t="shared" si="11"/>
        <v>1489471</v>
      </c>
      <c r="O53" s="45">
        <f t="shared" si="7"/>
        <v>81.50320109439124</v>
      </c>
      <c r="P53" s="10"/>
    </row>
    <row r="54" spans="1:16" ht="15">
      <c r="A54" s="12"/>
      <c r="B54" s="25">
        <v>361.1</v>
      </c>
      <c r="C54" s="20" t="s">
        <v>60</v>
      </c>
      <c r="D54" s="46">
        <v>207889</v>
      </c>
      <c r="E54" s="46">
        <v>65070</v>
      </c>
      <c r="F54" s="46">
        <v>0</v>
      </c>
      <c r="G54" s="46">
        <v>0</v>
      </c>
      <c r="H54" s="46">
        <v>0</v>
      </c>
      <c r="I54" s="46">
        <v>153971</v>
      </c>
      <c r="J54" s="46">
        <v>0</v>
      </c>
      <c r="K54" s="46">
        <v>212545</v>
      </c>
      <c r="L54" s="46">
        <v>0</v>
      </c>
      <c r="M54" s="46">
        <v>0</v>
      </c>
      <c r="N54" s="46">
        <f t="shared" si="11"/>
        <v>639475</v>
      </c>
      <c r="O54" s="47">
        <f t="shared" si="7"/>
        <v>34.991792065663475</v>
      </c>
      <c r="P54" s="9"/>
    </row>
    <row r="55" spans="1:16" ht="15">
      <c r="A55" s="12"/>
      <c r="B55" s="25">
        <v>361.2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199992</v>
      </c>
      <c r="L55" s="46">
        <v>0</v>
      </c>
      <c r="M55" s="46">
        <v>0</v>
      </c>
      <c r="N55" s="46">
        <f aca="true" t="shared" si="13" ref="N55:N62">SUM(D55:M55)</f>
        <v>199992</v>
      </c>
      <c r="O55" s="47">
        <f t="shared" si="7"/>
        <v>10.943474692202463</v>
      </c>
      <c r="P55" s="9"/>
    </row>
    <row r="56" spans="1:16" ht="15">
      <c r="A56" s="12"/>
      <c r="B56" s="25">
        <v>361.3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-464254</v>
      </c>
      <c r="L56" s="46">
        <v>0</v>
      </c>
      <c r="M56" s="46">
        <v>0</v>
      </c>
      <c r="N56" s="46">
        <f t="shared" si="13"/>
        <v>-464254</v>
      </c>
      <c r="O56" s="47">
        <f t="shared" si="7"/>
        <v>-25.403775649794802</v>
      </c>
      <c r="P56" s="9"/>
    </row>
    <row r="57" spans="1:16" ht="15">
      <c r="A57" s="12"/>
      <c r="B57" s="25">
        <v>361.4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-56202</v>
      </c>
      <c r="L57" s="46">
        <v>0</v>
      </c>
      <c r="M57" s="46">
        <v>0</v>
      </c>
      <c r="N57" s="46">
        <f t="shared" si="13"/>
        <v>-56202</v>
      </c>
      <c r="O57" s="47">
        <f t="shared" si="7"/>
        <v>-3.0753488372093023</v>
      </c>
      <c r="P57" s="9"/>
    </row>
    <row r="58" spans="1:16" ht="15">
      <c r="A58" s="12"/>
      <c r="B58" s="25">
        <v>362</v>
      </c>
      <c r="C58" s="20" t="s">
        <v>64</v>
      </c>
      <c r="D58" s="46">
        <v>34196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34196</v>
      </c>
      <c r="O58" s="47">
        <f t="shared" si="7"/>
        <v>1.8711901504787962</v>
      </c>
      <c r="P58" s="9"/>
    </row>
    <row r="59" spans="1:16" ht="15">
      <c r="A59" s="12"/>
      <c r="B59" s="25">
        <v>364</v>
      </c>
      <c r="C59" s="20" t="s">
        <v>65</v>
      </c>
      <c r="D59" s="46">
        <v>42511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42511</v>
      </c>
      <c r="O59" s="47">
        <f t="shared" si="7"/>
        <v>2.3261833105335157</v>
      </c>
      <c r="P59" s="9"/>
    </row>
    <row r="60" spans="1:16" ht="15">
      <c r="A60" s="12"/>
      <c r="B60" s="25">
        <v>366</v>
      </c>
      <c r="C60" s="20" t="s">
        <v>66</v>
      </c>
      <c r="D60" s="46">
        <v>0</v>
      </c>
      <c r="E60" s="46">
        <v>3676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3676</v>
      </c>
      <c r="O60" s="47">
        <f t="shared" si="7"/>
        <v>0.20114911080711353</v>
      </c>
      <c r="P60" s="9"/>
    </row>
    <row r="61" spans="1:16" ht="15">
      <c r="A61" s="12"/>
      <c r="B61" s="25">
        <v>368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719663</v>
      </c>
      <c r="L61" s="46">
        <v>0</v>
      </c>
      <c r="M61" s="46">
        <v>0</v>
      </c>
      <c r="N61" s="46">
        <f t="shared" si="13"/>
        <v>719663</v>
      </c>
      <c r="O61" s="47">
        <f t="shared" si="7"/>
        <v>39.379644322845415</v>
      </c>
      <c r="P61" s="9"/>
    </row>
    <row r="62" spans="1:16" ht="15">
      <c r="A62" s="12"/>
      <c r="B62" s="25">
        <v>369.9</v>
      </c>
      <c r="C62" s="20" t="s">
        <v>68</v>
      </c>
      <c r="D62" s="46">
        <v>-17750</v>
      </c>
      <c r="E62" s="46">
        <v>376626</v>
      </c>
      <c r="F62" s="46">
        <v>0</v>
      </c>
      <c r="G62" s="46">
        <v>0</v>
      </c>
      <c r="H62" s="46">
        <v>0</v>
      </c>
      <c r="I62" s="46">
        <v>11465</v>
      </c>
      <c r="J62" s="46">
        <v>0</v>
      </c>
      <c r="K62" s="46">
        <v>73</v>
      </c>
      <c r="L62" s="46">
        <v>0</v>
      </c>
      <c r="M62" s="46">
        <v>0</v>
      </c>
      <c r="N62" s="46">
        <f t="shared" si="13"/>
        <v>370414</v>
      </c>
      <c r="O62" s="47">
        <f t="shared" si="7"/>
        <v>20.26889192886457</v>
      </c>
      <c r="P62" s="9"/>
    </row>
    <row r="63" spans="1:16" ht="15.75">
      <c r="A63" s="29" t="s">
        <v>44</v>
      </c>
      <c r="B63" s="30"/>
      <c r="C63" s="31"/>
      <c r="D63" s="32">
        <f aca="true" t="shared" si="14" ref="D63:M63">SUM(D64:D64)</f>
        <v>1326971</v>
      </c>
      <c r="E63" s="32">
        <f t="shared" si="14"/>
        <v>586212</v>
      </c>
      <c r="F63" s="32">
        <f t="shared" si="14"/>
        <v>0</v>
      </c>
      <c r="G63" s="32">
        <f t="shared" si="14"/>
        <v>0</v>
      </c>
      <c r="H63" s="32">
        <f t="shared" si="14"/>
        <v>0</v>
      </c>
      <c r="I63" s="32">
        <f t="shared" si="14"/>
        <v>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1913183</v>
      </c>
      <c r="O63" s="45">
        <f t="shared" si="7"/>
        <v>104.68853625170999</v>
      </c>
      <c r="P63" s="9"/>
    </row>
    <row r="64" spans="1:16" ht="15.75" thickBot="1">
      <c r="A64" s="12"/>
      <c r="B64" s="25">
        <v>381</v>
      </c>
      <c r="C64" s="20" t="s">
        <v>69</v>
      </c>
      <c r="D64" s="46">
        <v>1326971</v>
      </c>
      <c r="E64" s="46">
        <v>586212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1913183</v>
      </c>
      <c r="O64" s="47">
        <f t="shared" si="7"/>
        <v>104.68853625170999</v>
      </c>
      <c r="P64" s="9"/>
    </row>
    <row r="65" spans="1:119" ht="16.5" thickBot="1">
      <c r="A65" s="14" t="s">
        <v>54</v>
      </c>
      <c r="B65" s="23"/>
      <c r="C65" s="22"/>
      <c r="D65" s="15">
        <f aca="true" t="shared" si="15" ref="D65:M65">SUM(D5,D16,D25,D38,D48,D53,D63)</f>
        <v>12653660</v>
      </c>
      <c r="E65" s="15">
        <f t="shared" si="15"/>
        <v>4775709</v>
      </c>
      <c r="F65" s="15">
        <f t="shared" si="15"/>
        <v>0</v>
      </c>
      <c r="G65" s="15">
        <f t="shared" si="15"/>
        <v>0</v>
      </c>
      <c r="H65" s="15">
        <f t="shared" si="15"/>
        <v>0</v>
      </c>
      <c r="I65" s="15">
        <f t="shared" si="15"/>
        <v>7391117</v>
      </c>
      <c r="J65" s="15">
        <f t="shared" si="15"/>
        <v>0</v>
      </c>
      <c r="K65" s="15">
        <f t="shared" si="15"/>
        <v>798870</v>
      </c>
      <c r="L65" s="15">
        <f t="shared" si="15"/>
        <v>0</v>
      </c>
      <c r="M65" s="15">
        <f t="shared" si="15"/>
        <v>0</v>
      </c>
      <c r="N65" s="15">
        <f>SUM(D65:M65)</f>
        <v>25619356</v>
      </c>
      <c r="O65" s="38">
        <f t="shared" si="7"/>
        <v>1401.8799452804378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76</v>
      </c>
      <c r="M67" s="48"/>
      <c r="N67" s="48"/>
      <c r="O67" s="43">
        <v>18275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thickBot="1">
      <c r="A69" s="52" t="s">
        <v>86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A69:O69"/>
    <mergeCell ref="A68:O68"/>
    <mergeCell ref="L67:N6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7237346</v>
      </c>
      <c r="E5" s="27">
        <f t="shared" si="0"/>
        <v>2075749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212926</v>
      </c>
      <c r="L5" s="27">
        <f t="shared" si="0"/>
        <v>0</v>
      </c>
      <c r="M5" s="27">
        <f t="shared" si="0"/>
        <v>0</v>
      </c>
      <c r="N5" s="28">
        <f>SUM(D5:M5)</f>
        <v>9526021</v>
      </c>
      <c r="O5" s="33">
        <f aca="true" t="shared" si="1" ref="O5:O36">(N5/O$64)</f>
        <v>519.0160727906723</v>
      </c>
      <c r="P5" s="6"/>
    </row>
    <row r="6" spans="1:16" ht="15">
      <c r="A6" s="12"/>
      <c r="B6" s="25">
        <v>311</v>
      </c>
      <c r="C6" s="20" t="s">
        <v>2</v>
      </c>
      <c r="D6" s="46">
        <v>4870915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4870915</v>
      </c>
      <c r="O6" s="47">
        <f t="shared" si="1"/>
        <v>265.3871090770404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548281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548281</v>
      </c>
      <c r="O7" s="47">
        <f t="shared" si="1"/>
        <v>29.87256183938106</v>
      </c>
      <c r="P7" s="9"/>
    </row>
    <row r="8" spans="1:16" ht="15">
      <c r="A8" s="12"/>
      <c r="B8" s="25">
        <v>312.51</v>
      </c>
      <c r="C8" s="20" t="s">
        <v>77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98741</v>
      </c>
      <c r="L8" s="46">
        <v>0</v>
      </c>
      <c r="M8" s="46">
        <v>0</v>
      </c>
      <c r="N8" s="46">
        <f>SUM(D8:M8)</f>
        <v>98741</v>
      </c>
      <c r="O8" s="47">
        <f t="shared" si="1"/>
        <v>5.3798082161926555</v>
      </c>
      <c r="P8" s="9"/>
    </row>
    <row r="9" spans="1:16" ht="15">
      <c r="A9" s="12"/>
      <c r="B9" s="25">
        <v>312.52</v>
      </c>
      <c r="C9" s="20" t="s">
        <v>78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114185</v>
      </c>
      <c r="L9" s="46">
        <v>0</v>
      </c>
      <c r="M9" s="46">
        <v>0</v>
      </c>
      <c r="N9" s="46">
        <f>SUM(D9:M9)</f>
        <v>114185</v>
      </c>
      <c r="O9" s="47">
        <f t="shared" si="1"/>
        <v>6.221259670916422</v>
      </c>
      <c r="P9" s="9"/>
    </row>
    <row r="10" spans="1:16" ht="15">
      <c r="A10" s="12"/>
      <c r="B10" s="25">
        <v>312.6</v>
      </c>
      <c r="C10" s="20" t="s">
        <v>11</v>
      </c>
      <c r="D10" s="46">
        <v>0</v>
      </c>
      <c r="E10" s="46">
        <v>1527468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1527468</v>
      </c>
      <c r="O10" s="47">
        <f t="shared" si="1"/>
        <v>83.22262177182085</v>
      </c>
      <c r="P10" s="9"/>
    </row>
    <row r="11" spans="1:16" ht="15">
      <c r="A11" s="12"/>
      <c r="B11" s="25">
        <v>314.1</v>
      </c>
      <c r="C11" s="20" t="s">
        <v>12</v>
      </c>
      <c r="D11" s="46">
        <v>1169908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1169908</v>
      </c>
      <c r="O11" s="47">
        <f t="shared" si="1"/>
        <v>63.74130979622971</v>
      </c>
      <c r="P11" s="9"/>
    </row>
    <row r="12" spans="1:16" ht="15">
      <c r="A12" s="12"/>
      <c r="B12" s="25">
        <v>314.3</v>
      </c>
      <c r="C12" s="20" t="s">
        <v>13</v>
      </c>
      <c r="D12" s="46">
        <v>287675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287675</v>
      </c>
      <c r="O12" s="47">
        <f t="shared" si="1"/>
        <v>15.67369510733355</v>
      </c>
      <c r="P12" s="9"/>
    </row>
    <row r="13" spans="1:16" ht="15">
      <c r="A13" s="12"/>
      <c r="B13" s="25">
        <v>314.4</v>
      </c>
      <c r="C13" s="20" t="s">
        <v>14</v>
      </c>
      <c r="D13" s="46">
        <v>50719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50719</v>
      </c>
      <c r="O13" s="47">
        <f t="shared" si="1"/>
        <v>2.763375830881552</v>
      </c>
      <c r="P13" s="9"/>
    </row>
    <row r="14" spans="1:16" ht="15">
      <c r="A14" s="12"/>
      <c r="B14" s="25">
        <v>315</v>
      </c>
      <c r="C14" s="20" t="s">
        <v>15</v>
      </c>
      <c r="D14" s="46">
        <v>746709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746709</v>
      </c>
      <c r="O14" s="47">
        <f t="shared" si="1"/>
        <v>40.683720169990195</v>
      </c>
      <c r="P14" s="9"/>
    </row>
    <row r="15" spans="1:16" ht="15">
      <c r="A15" s="12"/>
      <c r="B15" s="25">
        <v>316</v>
      </c>
      <c r="C15" s="20" t="s">
        <v>16</v>
      </c>
      <c r="D15" s="46">
        <v>111420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111420</v>
      </c>
      <c r="O15" s="47">
        <f t="shared" si="1"/>
        <v>6.07061131088591</v>
      </c>
      <c r="P15" s="9"/>
    </row>
    <row r="16" spans="1:16" ht="15.75">
      <c r="A16" s="29" t="s">
        <v>95</v>
      </c>
      <c r="B16" s="30"/>
      <c r="C16" s="31"/>
      <c r="D16" s="32">
        <f aca="true" t="shared" si="3" ref="D16:M16">SUM(D17:D21)</f>
        <v>1711996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2">SUM(D16:M16)</f>
        <v>1711996</v>
      </c>
      <c r="O16" s="45">
        <f t="shared" si="1"/>
        <v>93.27645199956413</v>
      </c>
      <c r="P16" s="10"/>
    </row>
    <row r="17" spans="1:16" ht="15">
      <c r="A17" s="12"/>
      <c r="B17" s="25">
        <v>322</v>
      </c>
      <c r="C17" s="20" t="s">
        <v>0</v>
      </c>
      <c r="D17" s="46">
        <v>303243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303243</v>
      </c>
      <c r="O17" s="47">
        <f t="shared" si="1"/>
        <v>16.521902582543316</v>
      </c>
      <c r="P17" s="9"/>
    </row>
    <row r="18" spans="1:16" ht="15">
      <c r="A18" s="12"/>
      <c r="B18" s="25">
        <v>323.1</v>
      </c>
      <c r="C18" s="20" t="s">
        <v>18</v>
      </c>
      <c r="D18" s="46">
        <v>1146237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1146237</v>
      </c>
      <c r="O18" s="47">
        <f t="shared" si="1"/>
        <v>62.45161817587447</v>
      </c>
      <c r="P18" s="9"/>
    </row>
    <row r="19" spans="1:16" ht="15">
      <c r="A19" s="12"/>
      <c r="B19" s="25">
        <v>323.4</v>
      </c>
      <c r="C19" s="20" t="s">
        <v>19</v>
      </c>
      <c r="D19" s="46">
        <v>55443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55443</v>
      </c>
      <c r="O19" s="47">
        <f t="shared" si="1"/>
        <v>3.0207584177835893</v>
      </c>
      <c r="P19" s="9"/>
    </row>
    <row r="20" spans="1:16" ht="15">
      <c r="A20" s="12"/>
      <c r="B20" s="25">
        <v>323.7</v>
      </c>
      <c r="C20" s="20" t="s">
        <v>20</v>
      </c>
      <c r="D20" s="46">
        <v>203066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203066</v>
      </c>
      <c r="O20" s="47">
        <f t="shared" si="1"/>
        <v>11.063855290399912</v>
      </c>
      <c r="P20" s="9"/>
    </row>
    <row r="21" spans="1:16" ht="15">
      <c r="A21" s="12"/>
      <c r="B21" s="25">
        <v>329</v>
      </c>
      <c r="C21" s="20" t="s">
        <v>96</v>
      </c>
      <c r="D21" s="46">
        <v>4007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4007</v>
      </c>
      <c r="O21" s="47">
        <f t="shared" si="1"/>
        <v>0.2183175329628419</v>
      </c>
      <c r="P21" s="9"/>
    </row>
    <row r="22" spans="1:16" ht="15.75">
      <c r="A22" s="29" t="s">
        <v>26</v>
      </c>
      <c r="B22" s="30"/>
      <c r="C22" s="31"/>
      <c r="D22" s="32">
        <f aca="true" t="shared" si="5" ref="D22:M22">SUM(D23:D33)</f>
        <v>1317422</v>
      </c>
      <c r="E22" s="32">
        <f t="shared" si="5"/>
        <v>896140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2213562</v>
      </c>
      <c r="O22" s="45">
        <f t="shared" si="1"/>
        <v>120.60379208891794</v>
      </c>
      <c r="P22" s="10"/>
    </row>
    <row r="23" spans="1:16" ht="15">
      <c r="A23" s="12"/>
      <c r="B23" s="25">
        <v>331.2</v>
      </c>
      <c r="C23" s="20" t="s">
        <v>25</v>
      </c>
      <c r="D23" s="46">
        <v>6820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31">SUM(D23:M23)</f>
        <v>6820</v>
      </c>
      <c r="O23" s="47">
        <f t="shared" si="1"/>
        <v>0.37158112672986815</v>
      </c>
      <c r="P23" s="9"/>
    </row>
    <row r="24" spans="1:16" ht="15">
      <c r="A24" s="12"/>
      <c r="B24" s="25">
        <v>334.49</v>
      </c>
      <c r="C24" s="20" t="s">
        <v>97</v>
      </c>
      <c r="D24" s="46">
        <v>0</v>
      </c>
      <c r="E24" s="46">
        <v>107048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107048</v>
      </c>
      <c r="O24" s="47">
        <f t="shared" si="1"/>
        <v>5.8324071047183175</v>
      </c>
      <c r="P24" s="9"/>
    </row>
    <row r="25" spans="1:16" ht="15">
      <c r="A25" s="12"/>
      <c r="B25" s="25">
        <v>334.5</v>
      </c>
      <c r="C25" s="20" t="s">
        <v>28</v>
      </c>
      <c r="D25" s="46">
        <v>0</v>
      </c>
      <c r="E25" s="46">
        <v>208260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208260</v>
      </c>
      <c r="O25" s="47">
        <f t="shared" si="1"/>
        <v>11.346845374305328</v>
      </c>
      <c r="P25" s="9"/>
    </row>
    <row r="26" spans="1:16" ht="15">
      <c r="A26" s="12"/>
      <c r="B26" s="25">
        <v>335.12</v>
      </c>
      <c r="C26" s="20" t="s">
        <v>29</v>
      </c>
      <c r="D26" s="46">
        <v>347377</v>
      </c>
      <c r="E26" s="46">
        <v>131512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478889</v>
      </c>
      <c r="O26" s="47">
        <f t="shared" si="1"/>
        <v>26.09180560095892</v>
      </c>
      <c r="P26" s="9"/>
    </row>
    <row r="27" spans="1:16" ht="15">
      <c r="A27" s="12"/>
      <c r="B27" s="25">
        <v>335.14</v>
      </c>
      <c r="C27" s="20" t="s">
        <v>30</v>
      </c>
      <c r="D27" s="46">
        <v>9615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9615</v>
      </c>
      <c r="O27" s="47">
        <f t="shared" si="1"/>
        <v>0.5238640078457012</v>
      </c>
      <c r="P27" s="9"/>
    </row>
    <row r="28" spans="1:16" ht="15">
      <c r="A28" s="12"/>
      <c r="B28" s="25">
        <v>335.15</v>
      </c>
      <c r="C28" s="20" t="s">
        <v>31</v>
      </c>
      <c r="D28" s="46">
        <v>3008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3008</v>
      </c>
      <c r="O28" s="47">
        <f t="shared" si="1"/>
        <v>0.16388798082161926</v>
      </c>
      <c r="P28" s="9"/>
    </row>
    <row r="29" spans="1:16" ht="15">
      <c r="A29" s="12"/>
      <c r="B29" s="25">
        <v>335.18</v>
      </c>
      <c r="C29" s="20" t="s">
        <v>32</v>
      </c>
      <c r="D29" s="46">
        <v>907708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907708</v>
      </c>
      <c r="O29" s="47">
        <f t="shared" si="1"/>
        <v>49.455595510515415</v>
      </c>
      <c r="P29" s="9"/>
    </row>
    <row r="30" spans="1:16" ht="15">
      <c r="A30" s="12"/>
      <c r="B30" s="25">
        <v>335.21</v>
      </c>
      <c r="C30" s="20" t="s">
        <v>33</v>
      </c>
      <c r="D30" s="46">
        <v>1800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1800</v>
      </c>
      <c r="O30" s="47">
        <f t="shared" si="1"/>
        <v>0.09807126511932004</v>
      </c>
      <c r="P30" s="9"/>
    </row>
    <row r="31" spans="1:16" ht="15">
      <c r="A31" s="12"/>
      <c r="B31" s="25">
        <v>335.49</v>
      </c>
      <c r="C31" s="20" t="s">
        <v>34</v>
      </c>
      <c r="D31" s="46">
        <v>0</v>
      </c>
      <c r="E31" s="46">
        <v>14388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14388</v>
      </c>
      <c r="O31" s="47">
        <f t="shared" si="1"/>
        <v>0.7839163125204315</v>
      </c>
      <c r="P31" s="9"/>
    </row>
    <row r="32" spans="1:16" ht="15">
      <c r="A32" s="12"/>
      <c r="B32" s="25">
        <v>338</v>
      </c>
      <c r="C32" s="20" t="s">
        <v>36</v>
      </c>
      <c r="D32" s="46">
        <v>37371</v>
      </c>
      <c r="E32" s="46">
        <v>137754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175125</v>
      </c>
      <c r="O32" s="47">
        <f t="shared" si="1"/>
        <v>9.54151683556718</v>
      </c>
      <c r="P32" s="9"/>
    </row>
    <row r="33" spans="1:16" ht="15">
      <c r="A33" s="12"/>
      <c r="B33" s="25">
        <v>339</v>
      </c>
      <c r="C33" s="20" t="s">
        <v>37</v>
      </c>
      <c r="D33" s="46">
        <v>3723</v>
      </c>
      <c r="E33" s="46">
        <v>297178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300901</v>
      </c>
      <c r="O33" s="47">
        <f t="shared" si="1"/>
        <v>16.394300969815845</v>
      </c>
      <c r="P33" s="9"/>
    </row>
    <row r="34" spans="1:16" ht="15.75">
      <c r="A34" s="29" t="s">
        <v>42</v>
      </c>
      <c r="B34" s="30"/>
      <c r="C34" s="31"/>
      <c r="D34" s="32">
        <f aca="true" t="shared" si="7" ref="D34:M34">SUM(D35:D42)</f>
        <v>906660</v>
      </c>
      <c r="E34" s="32">
        <f t="shared" si="7"/>
        <v>774360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7338621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9019641</v>
      </c>
      <c r="O34" s="45">
        <f t="shared" si="1"/>
        <v>491.4264465511605</v>
      </c>
      <c r="P34" s="10"/>
    </row>
    <row r="35" spans="1:16" ht="15">
      <c r="A35" s="12"/>
      <c r="B35" s="25">
        <v>341.9</v>
      </c>
      <c r="C35" s="20" t="s">
        <v>45</v>
      </c>
      <c r="D35" s="46">
        <v>733112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5">SUM(D35:M35)</f>
        <v>733112</v>
      </c>
      <c r="O35" s="47">
        <f t="shared" si="1"/>
        <v>39.94290073008609</v>
      </c>
      <c r="P35" s="9"/>
    </row>
    <row r="36" spans="1:16" ht="15">
      <c r="A36" s="12"/>
      <c r="B36" s="25">
        <v>342.1</v>
      </c>
      <c r="C36" s="20" t="s">
        <v>46</v>
      </c>
      <c r="D36" s="46">
        <v>12040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12040</v>
      </c>
      <c r="O36" s="47">
        <f t="shared" si="1"/>
        <v>0.6559877955758963</v>
      </c>
      <c r="P36" s="9"/>
    </row>
    <row r="37" spans="1:16" ht="15">
      <c r="A37" s="12"/>
      <c r="B37" s="25">
        <v>342.2</v>
      </c>
      <c r="C37" s="20" t="s">
        <v>47</v>
      </c>
      <c r="D37" s="46">
        <v>32413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32413</v>
      </c>
      <c r="O37" s="47">
        <f aca="true" t="shared" si="9" ref="O37:O62">(N37/O$64)</f>
        <v>1.765991064618067</v>
      </c>
      <c r="P37" s="9"/>
    </row>
    <row r="38" spans="1:16" ht="15">
      <c r="A38" s="12"/>
      <c r="B38" s="25">
        <v>343.6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7338621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7338621</v>
      </c>
      <c r="O38" s="47">
        <f t="shared" si="9"/>
        <v>399.8376920562275</v>
      </c>
      <c r="P38" s="9"/>
    </row>
    <row r="39" spans="1:16" ht="15">
      <c r="A39" s="12"/>
      <c r="B39" s="25">
        <v>343.8</v>
      </c>
      <c r="C39" s="20" t="s">
        <v>49</v>
      </c>
      <c r="D39" s="46">
        <v>21524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21524</v>
      </c>
      <c r="O39" s="47">
        <f t="shared" si="9"/>
        <v>1.1727143946823582</v>
      </c>
      <c r="P39" s="9"/>
    </row>
    <row r="40" spans="1:16" ht="15">
      <c r="A40" s="12"/>
      <c r="B40" s="25">
        <v>343.9</v>
      </c>
      <c r="C40" s="20" t="s">
        <v>50</v>
      </c>
      <c r="D40" s="46">
        <v>0</v>
      </c>
      <c r="E40" s="46">
        <v>774360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774360</v>
      </c>
      <c r="O40" s="47">
        <f t="shared" si="9"/>
        <v>42.19025825433148</v>
      </c>
      <c r="P40" s="9"/>
    </row>
    <row r="41" spans="1:16" ht="15">
      <c r="A41" s="12"/>
      <c r="B41" s="25">
        <v>347.1</v>
      </c>
      <c r="C41" s="20" t="s">
        <v>51</v>
      </c>
      <c r="D41" s="46">
        <v>7123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7123</v>
      </c>
      <c r="O41" s="47">
        <f t="shared" si="9"/>
        <v>0.38808978969162033</v>
      </c>
      <c r="P41" s="9"/>
    </row>
    <row r="42" spans="1:16" ht="15">
      <c r="A42" s="12"/>
      <c r="B42" s="25">
        <v>347.2</v>
      </c>
      <c r="C42" s="20" t="s">
        <v>52</v>
      </c>
      <c r="D42" s="46">
        <v>100448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100448</v>
      </c>
      <c r="O42" s="47">
        <f t="shared" si="9"/>
        <v>5.472812465947477</v>
      </c>
      <c r="P42" s="9"/>
    </row>
    <row r="43" spans="1:16" ht="15.75">
      <c r="A43" s="29" t="s">
        <v>43</v>
      </c>
      <c r="B43" s="30"/>
      <c r="C43" s="31"/>
      <c r="D43" s="32">
        <f aca="true" t="shared" si="10" ref="D43:M43">SUM(D44:D47)</f>
        <v>94579</v>
      </c>
      <c r="E43" s="32">
        <f t="shared" si="10"/>
        <v>32432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8"/>
        <v>127011</v>
      </c>
      <c r="O43" s="45">
        <f t="shared" si="9"/>
        <v>6.920071918927754</v>
      </c>
      <c r="P43" s="10"/>
    </row>
    <row r="44" spans="1:16" ht="15">
      <c r="A44" s="13"/>
      <c r="B44" s="39">
        <v>351.5</v>
      </c>
      <c r="C44" s="21" t="s">
        <v>56</v>
      </c>
      <c r="D44" s="46">
        <v>34796</v>
      </c>
      <c r="E44" s="46">
        <v>19062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53858</v>
      </c>
      <c r="O44" s="47">
        <f t="shared" si="9"/>
        <v>2.9344012204424104</v>
      </c>
      <c r="P44" s="9"/>
    </row>
    <row r="45" spans="1:16" ht="15">
      <c r="A45" s="13"/>
      <c r="B45" s="39">
        <v>352</v>
      </c>
      <c r="C45" s="21" t="s">
        <v>57</v>
      </c>
      <c r="D45" s="46">
        <v>0</v>
      </c>
      <c r="E45" s="46">
        <v>9414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9414</v>
      </c>
      <c r="O45" s="47">
        <f t="shared" si="9"/>
        <v>0.5129127165740438</v>
      </c>
      <c r="P45" s="9"/>
    </row>
    <row r="46" spans="1:16" ht="15">
      <c r="A46" s="13"/>
      <c r="B46" s="39">
        <v>354</v>
      </c>
      <c r="C46" s="21" t="s">
        <v>58</v>
      </c>
      <c r="D46" s="46">
        <v>58061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58061</v>
      </c>
      <c r="O46" s="47">
        <f t="shared" si="9"/>
        <v>3.1633976244960227</v>
      </c>
      <c r="P46" s="9"/>
    </row>
    <row r="47" spans="1:16" ht="15">
      <c r="A47" s="13"/>
      <c r="B47" s="39">
        <v>359</v>
      </c>
      <c r="C47" s="21" t="s">
        <v>59</v>
      </c>
      <c r="D47" s="46">
        <v>1722</v>
      </c>
      <c r="E47" s="46">
        <v>3956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5678</v>
      </c>
      <c r="O47" s="47">
        <f t="shared" si="9"/>
        <v>0.30936035741527734</v>
      </c>
      <c r="P47" s="9"/>
    </row>
    <row r="48" spans="1:16" ht="15.75">
      <c r="A48" s="29" t="s">
        <v>3</v>
      </c>
      <c r="B48" s="30"/>
      <c r="C48" s="31"/>
      <c r="D48" s="32">
        <f aca="true" t="shared" si="11" ref="D48:M48">SUM(D49:D59)</f>
        <v>590020</v>
      </c>
      <c r="E48" s="32">
        <f t="shared" si="11"/>
        <v>743394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787338</v>
      </c>
      <c r="J48" s="32">
        <f t="shared" si="11"/>
        <v>0</v>
      </c>
      <c r="K48" s="32">
        <f t="shared" si="11"/>
        <v>-1103564</v>
      </c>
      <c r="L48" s="32">
        <f t="shared" si="11"/>
        <v>0</v>
      </c>
      <c r="M48" s="32">
        <f t="shared" si="11"/>
        <v>0</v>
      </c>
      <c r="N48" s="32">
        <f>SUM(D48:M48)</f>
        <v>1017188</v>
      </c>
      <c r="O48" s="45">
        <f t="shared" si="9"/>
        <v>55.420507791217176</v>
      </c>
      <c r="P48" s="10"/>
    </row>
    <row r="49" spans="1:16" ht="15">
      <c r="A49" s="12"/>
      <c r="B49" s="25">
        <v>361.1</v>
      </c>
      <c r="C49" s="20" t="s">
        <v>60</v>
      </c>
      <c r="D49" s="46">
        <v>428022</v>
      </c>
      <c r="E49" s="46">
        <v>236703</v>
      </c>
      <c r="F49" s="46">
        <v>0</v>
      </c>
      <c r="G49" s="46">
        <v>0</v>
      </c>
      <c r="H49" s="46">
        <v>0</v>
      </c>
      <c r="I49" s="46">
        <v>393070</v>
      </c>
      <c r="J49" s="46">
        <v>0</v>
      </c>
      <c r="K49" s="46">
        <v>244786</v>
      </c>
      <c r="L49" s="46">
        <v>0</v>
      </c>
      <c r="M49" s="46">
        <v>0</v>
      </c>
      <c r="N49" s="46">
        <f>SUM(D49:M49)</f>
        <v>1302581</v>
      </c>
      <c r="O49" s="47">
        <f t="shared" si="9"/>
        <v>70.9698703279939</v>
      </c>
      <c r="P49" s="9"/>
    </row>
    <row r="50" spans="1:16" ht="15">
      <c r="A50" s="12"/>
      <c r="B50" s="25">
        <v>361.2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236480</v>
      </c>
      <c r="L50" s="46">
        <v>0</v>
      </c>
      <c r="M50" s="46">
        <v>0</v>
      </c>
      <c r="N50" s="46">
        <f aca="true" t="shared" si="12" ref="N50:N59">SUM(D50:M50)</f>
        <v>236480</v>
      </c>
      <c r="O50" s="47">
        <f t="shared" si="9"/>
        <v>12.884384875231557</v>
      </c>
      <c r="P50" s="9"/>
    </row>
    <row r="51" spans="1:16" ht="15">
      <c r="A51" s="12"/>
      <c r="B51" s="25">
        <v>361.3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-2315436</v>
      </c>
      <c r="L51" s="46">
        <v>0</v>
      </c>
      <c r="M51" s="46">
        <v>0</v>
      </c>
      <c r="N51" s="46">
        <f t="shared" si="12"/>
        <v>-2315436</v>
      </c>
      <c r="O51" s="47">
        <f t="shared" si="9"/>
        <v>-126.15429879045439</v>
      </c>
      <c r="P51" s="9"/>
    </row>
    <row r="52" spans="1:16" ht="15">
      <c r="A52" s="12"/>
      <c r="B52" s="25">
        <v>362</v>
      </c>
      <c r="C52" s="20" t="s">
        <v>64</v>
      </c>
      <c r="D52" s="46">
        <v>99036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99036</v>
      </c>
      <c r="O52" s="47">
        <f t="shared" si="9"/>
        <v>5.395881006864989</v>
      </c>
      <c r="P52" s="9"/>
    </row>
    <row r="53" spans="1:16" ht="15">
      <c r="A53" s="12"/>
      <c r="B53" s="25">
        <v>363.22</v>
      </c>
      <c r="C53" s="20" t="s">
        <v>98</v>
      </c>
      <c r="D53" s="46">
        <v>0</v>
      </c>
      <c r="E53" s="46">
        <v>27191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27191</v>
      </c>
      <c r="O53" s="47">
        <f t="shared" si="9"/>
        <v>1.481475427699684</v>
      </c>
      <c r="P53" s="9"/>
    </row>
    <row r="54" spans="1:16" ht="15">
      <c r="A54" s="12"/>
      <c r="B54" s="25">
        <v>363.23</v>
      </c>
      <c r="C54" s="20" t="s">
        <v>99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251570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251570</v>
      </c>
      <c r="O54" s="47">
        <f t="shared" si="9"/>
        <v>13.706548981148524</v>
      </c>
      <c r="P54" s="9"/>
    </row>
    <row r="55" spans="1:16" ht="15">
      <c r="A55" s="12"/>
      <c r="B55" s="25">
        <v>363.27</v>
      </c>
      <c r="C55" s="20" t="s">
        <v>100</v>
      </c>
      <c r="D55" s="46">
        <v>0</v>
      </c>
      <c r="E55" s="46">
        <v>44197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44197</v>
      </c>
      <c r="O55" s="47">
        <f t="shared" si="9"/>
        <v>2.408030946932549</v>
      </c>
      <c r="P55" s="9"/>
    </row>
    <row r="56" spans="1:16" ht="15">
      <c r="A56" s="12"/>
      <c r="B56" s="25">
        <v>364</v>
      </c>
      <c r="C56" s="20" t="s">
        <v>65</v>
      </c>
      <c r="D56" s="46">
        <v>36194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36194</v>
      </c>
      <c r="O56" s="47">
        <f t="shared" si="9"/>
        <v>1.9719952054048164</v>
      </c>
      <c r="P56" s="9"/>
    </row>
    <row r="57" spans="1:16" ht="15">
      <c r="A57" s="12"/>
      <c r="B57" s="25">
        <v>366</v>
      </c>
      <c r="C57" s="20" t="s">
        <v>66</v>
      </c>
      <c r="D57" s="46">
        <v>0</v>
      </c>
      <c r="E57" s="46">
        <v>14199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14199</v>
      </c>
      <c r="O57" s="47">
        <f t="shared" si="9"/>
        <v>0.773618829682903</v>
      </c>
      <c r="P57" s="9"/>
    </row>
    <row r="58" spans="1:16" ht="15">
      <c r="A58" s="12"/>
      <c r="B58" s="25">
        <v>368</v>
      </c>
      <c r="C58" s="20" t="s">
        <v>67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729049</v>
      </c>
      <c r="L58" s="46">
        <v>0</v>
      </c>
      <c r="M58" s="46">
        <v>0</v>
      </c>
      <c r="N58" s="46">
        <f t="shared" si="12"/>
        <v>729049</v>
      </c>
      <c r="O58" s="47">
        <f t="shared" si="9"/>
        <v>39.72153209109731</v>
      </c>
      <c r="P58" s="9"/>
    </row>
    <row r="59" spans="1:16" ht="15">
      <c r="A59" s="12"/>
      <c r="B59" s="25">
        <v>369.9</v>
      </c>
      <c r="C59" s="20" t="s">
        <v>68</v>
      </c>
      <c r="D59" s="46">
        <v>26768</v>
      </c>
      <c r="E59" s="46">
        <v>421104</v>
      </c>
      <c r="F59" s="46">
        <v>0</v>
      </c>
      <c r="G59" s="46">
        <v>0</v>
      </c>
      <c r="H59" s="46">
        <v>0</v>
      </c>
      <c r="I59" s="46">
        <v>142698</v>
      </c>
      <c r="J59" s="46">
        <v>0</v>
      </c>
      <c r="K59" s="46">
        <v>1557</v>
      </c>
      <c r="L59" s="46">
        <v>0</v>
      </c>
      <c r="M59" s="46">
        <v>0</v>
      </c>
      <c r="N59" s="46">
        <f t="shared" si="12"/>
        <v>592127</v>
      </c>
      <c r="O59" s="47">
        <f t="shared" si="9"/>
        <v>32.261468889615344</v>
      </c>
      <c r="P59" s="9"/>
    </row>
    <row r="60" spans="1:16" ht="15.75">
      <c r="A60" s="29" t="s">
        <v>44</v>
      </c>
      <c r="B60" s="30"/>
      <c r="C60" s="31"/>
      <c r="D60" s="32">
        <f aca="true" t="shared" si="13" ref="D60:M60">SUM(D61:D61)</f>
        <v>1229727</v>
      </c>
      <c r="E60" s="32">
        <f t="shared" si="13"/>
        <v>705658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0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1935385</v>
      </c>
      <c r="O60" s="45">
        <f t="shared" si="9"/>
        <v>105.44758635719734</v>
      </c>
      <c r="P60" s="9"/>
    </row>
    <row r="61" spans="1:16" ht="15.75" thickBot="1">
      <c r="A61" s="12"/>
      <c r="B61" s="25">
        <v>381</v>
      </c>
      <c r="C61" s="20" t="s">
        <v>69</v>
      </c>
      <c r="D61" s="46">
        <v>1229727</v>
      </c>
      <c r="E61" s="46">
        <v>705658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1935385</v>
      </c>
      <c r="O61" s="47">
        <f t="shared" si="9"/>
        <v>105.44758635719734</v>
      </c>
      <c r="P61" s="9"/>
    </row>
    <row r="62" spans="1:119" ht="16.5" thickBot="1">
      <c r="A62" s="14" t="s">
        <v>54</v>
      </c>
      <c r="B62" s="23"/>
      <c r="C62" s="22"/>
      <c r="D62" s="15">
        <f aca="true" t="shared" si="14" ref="D62:M62">SUM(D5,D16,D22,D34,D43,D48,D60)</f>
        <v>13087750</v>
      </c>
      <c r="E62" s="15">
        <f t="shared" si="14"/>
        <v>5227733</v>
      </c>
      <c r="F62" s="15">
        <f t="shared" si="14"/>
        <v>0</v>
      </c>
      <c r="G62" s="15">
        <f t="shared" si="14"/>
        <v>0</v>
      </c>
      <c r="H62" s="15">
        <f t="shared" si="14"/>
        <v>0</v>
      </c>
      <c r="I62" s="15">
        <f t="shared" si="14"/>
        <v>8125959</v>
      </c>
      <c r="J62" s="15">
        <f t="shared" si="14"/>
        <v>0</v>
      </c>
      <c r="K62" s="15">
        <f t="shared" si="14"/>
        <v>-890638</v>
      </c>
      <c r="L62" s="15">
        <f t="shared" si="14"/>
        <v>0</v>
      </c>
      <c r="M62" s="15">
        <f t="shared" si="14"/>
        <v>0</v>
      </c>
      <c r="N62" s="15">
        <f>SUM(D62:M62)</f>
        <v>25550804</v>
      </c>
      <c r="O62" s="38">
        <f t="shared" si="9"/>
        <v>1392.1109294976573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101</v>
      </c>
      <c r="M64" s="48"/>
      <c r="N64" s="48"/>
      <c r="O64" s="43">
        <v>18354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10740272</v>
      </c>
      <c r="E5" s="27">
        <f t="shared" si="0"/>
        <v>375246</v>
      </c>
      <c r="F5" s="27">
        <f t="shared" si="0"/>
        <v>0</v>
      </c>
      <c r="G5" s="27">
        <f t="shared" si="0"/>
        <v>1957607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279562</v>
      </c>
      <c r="L5" s="27">
        <f t="shared" si="0"/>
        <v>0</v>
      </c>
      <c r="M5" s="27">
        <f t="shared" si="0"/>
        <v>0</v>
      </c>
      <c r="N5" s="28">
        <f>SUM(D5:M5)</f>
        <v>13352687</v>
      </c>
      <c r="O5" s="33">
        <f aca="true" t="shared" si="1" ref="O5:O36">(N5/O$72)</f>
        <v>618.3517180698342</v>
      </c>
      <c r="P5" s="6"/>
    </row>
    <row r="6" spans="1:16" ht="15">
      <c r="A6" s="12"/>
      <c r="B6" s="25">
        <v>311</v>
      </c>
      <c r="C6" s="20" t="s">
        <v>2</v>
      </c>
      <c r="D6" s="46">
        <v>7909015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7909015</v>
      </c>
      <c r="O6" s="47">
        <f t="shared" si="1"/>
        <v>366.2598406964898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0</v>
      </c>
      <c r="F7" s="46">
        <v>0</v>
      </c>
      <c r="G7" s="46">
        <v>1957607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1957607</v>
      </c>
      <c r="O7" s="47">
        <f t="shared" si="1"/>
        <v>90.65513568583866</v>
      </c>
      <c r="P7" s="9"/>
    </row>
    <row r="8" spans="1:16" ht="15">
      <c r="A8" s="12"/>
      <c r="B8" s="25">
        <v>312.42</v>
      </c>
      <c r="C8" s="20" t="s">
        <v>141</v>
      </c>
      <c r="D8" s="46">
        <v>0</v>
      </c>
      <c r="E8" s="46">
        <v>375246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375246</v>
      </c>
      <c r="O8" s="47">
        <f t="shared" si="1"/>
        <v>17.37732703528758</v>
      </c>
      <c r="P8" s="9"/>
    </row>
    <row r="9" spans="1:16" ht="15">
      <c r="A9" s="12"/>
      <c r="B9" s="25">
        <v>312.51</v>
      </c>
      <c r="C9" s="20" t="s">
        <v>77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113354</v>
      </c>
      <c r="L9" s="46">
        <v>0</v>
      </c>
      <c r="M9" s="46">
        <v>0</v>
      </c>
      <c r="N9" s="46">
        <f>SUM(D9:M9)</f>
        <v>113354</v>
      </c>
      <c r="O9" s="47">
        <f t="shared" si="1"/>
        <v>5.2493285171806985</v>
      </c>
      <c r="P9" s="9"/>
    </row>
    <row r="10" spans="1:16" ht="15">
      <c r="A10" s="12"/>
      <c r="B10" s="25">
        <v>312.52</v>
      </c>
      <c r="C10" s="20" t="s">
        <v>104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166208</v>
      </c>
      <c r="L10" s="46">
        <v>0</v>
      </c>
      <c r="M10" s="46">
        <v>0</v>
      </c>
      <c r="N10" s="46">
        <f>SUM(D10:M10)</f>
        <v>166208</v>
      </c>
      <c r="O10" s="47">
        <f t="shared" si="1"/>
        <v>7.696952857275169</v>
      </c>
      <c r="P10" s="9"/>
    </row>
    <row r="11" spans="1:16" ht="15">
      <c r="A11" s="12"/>
      <c r="B11" s="25">
        <v>314.1</v>
      </c>
      <c r="C11" s="20" t="s">
        <v>12</v>
      </c>
      <c r="D11" s="46">
        <v>1869253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1869253</v>
      </c>
      <c r="O11" s="47">
        <f t="shared" si="1"/>
        <v>86.56353616745392</v>
      </c>
      <c r="P11" s="9"/>
    </row>
    <row r="12" spans="1:16" ht="15">
      <c r="A12" s="12"/>
      <c r="B12" s="25">
        <v>314.3</v>
      </c>
      <c r="C12" s="20" t="s">
        <v>13</v>
      </c>
      <c r="D12" s="46">
        <v>363709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363709</v>
      </c>
      <c r="O12" s="47">
        <f t="shared" si="1"/>
        <v>16.843058256923218</v>
      </c>
      <c r="P12" s="9"/>
    </row>
    <row r="13" spans="1:16" ht="15">
      <c r="A13" s="12"/>
      <c r="B13" s="25">
        <v>314.4</v>
      </c>
      <c r="C13" s="20" t="s">
        <v>14</v>
      </c>
      <c r="D13" s="46">
        <v>33840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33840</v>
      </c>
      <c r="O13" s="47">
        <f t="shared" si="1"/>
        <v>1.567101972770214</v>
      </c>
      <c r="P13" s="9"/>
    </row>
    <row r="14" spans="1:16" ht="15">
      <c r="A14" s="12"/>
      <c r="B14" s="25">
        <v>314.9</v>
      </c>
      <c r="C14" s="20" t="s">
        <v>117</v>
      </c>
      <c r="D14" s="46">
        <v>24897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24897</v>
      </c>
      <c r="O14" s="47">
        <f t="shared" si="1"/>
        <v>1.1529591553209224</v>
      </c>
      <c r="P14" s="9"/>
    </row>
    <row r="15" spans="1:16" ht="15">
      <c r="A15" s="12"/>
      <c r="B15" s="25">
        <v>315</v>
      </c>
      <c r="C15" s="20" t="s">
        <v>106</v>
      </c>
      <c r="D15" s="46">
        <v>539558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539558</v>
      </c>
      <c r="O15" s="47">
        <f t="shared" si="1"/>
        <v>24.986477725294062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SUM(D17:D26)</f>
        <v>1781968</v>
      </c>
      <c r="E16" s="32">
        <f t="shared" si="3"/>
        <v>876668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495307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3153943</v>
      </c>
      <c r="O16" s="45">
        <f t="shared" si="1"/>
        <v>146.0564508659813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440179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440179</v>
      </c>
      <c r="O17" s="47">
        <f t="shared" si="1"/>
        <v>20.384319718440306</v>
      </c>
      <c r="P17" s="9"/>
    </row>
    <row r="18" spans="1:16" ht="15">
      <c r="A18" s="12"/>
      <c r="B18" s="25">
        <v>323.1</v>
      </c>
      <c r="C18" s="20" t="s">
        <v>18</v>
      </c>
      <c r="D18" s="46">
        <v>1464807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5">SUM(D18:M18)</f>
        <v>1464807</v>
      </c>
      <c r="O18" s="47">
        <f t="shared" si="1"/>
        <v>67.83398166157266</v>
      </c>
      <c r="P18" s="9"/>
    </row>
    <row r="19" spans="1:16" ht="15">
      <c r="A19" s="12"/>
      <c r="B19" s="25">
        <v>323.4</v>
      </c>
      <c r="C19" s="20" t="s">
        <v>19</v>
      </c>
      <c r="D19" s="46">
        <v>46508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46508</v>
      </c>
      <c r="O19" s="47">
        <f t="shared" si="1"/>
        <v>2.1537464110401037</v>
      </c>
      <c r="P19" s="9"/>
    </row>
    <row r="20" spans="1:16" ht="15">
      <c r="A20" s="12"/>
      <c r="B20" s="25">
        <v>323.7</v>
      </c>
      <c r="C20" s="20" t="s">
        <v>20</v>
      </c>
      <c r="D20" s="46">
        <v>217735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217735</v>
      </c>
      <c r="O20" s="47">
        <f t="shared" si="1"/>
        <v>10.08312494211355</v>
      </c>
      <c r="P20" s="9"/>
    </row>
    <row r="21" spans="1:16" ht="15">
      <c r="A21" s="12"/>
      <c r="B21" s="25">
        <v>324.11</v>
      </c>
      <c r="C21" s="20" t="s">
        <v>119</v>
      </c>
      <c r="D21" s="46">
        <v>629</v>
      </c>
      <c r="E21" s="46">
        <v>40718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41347</v>
      </c>
      <c r="O21" s="47">
        <f t="shared" si="1"/>
        <v>1.9147448365286655</v>
      </c>
      <c r="P21" s="9"/>
    </row>
    <row r="22" spans="1:16" ht="15">
      <c r="A22" s="12"/>
      <c r="B22" s="25">
        <v>324.12</v>
      </c>
      <c r="C22" s="20" t="s">
        <v>21</v>
      </c>
      <c r="D22" s="46">
        <v>48682</v>
      </c>
      <c r="E22" s="46">
        <v>56018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104700</v>
      </c>
      <c r="O22" s="47">
        <f t="shared" si="1"/>
        <v>4.848569046957488</v>
      </c>
      <c r="P22" s="9"/>
    </row>
    <row r="23" spans="1:16" ht="15">
      <c r="A23" s="12"/>
      <c r="B23" s="25">
        <v>324.21</v>
      </c>
      <c r="C23" s="20" t="s">
        <v>125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483280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483280</v>
      </c>
      <c r="O23" s="47">
        <f t="shared" si="1"/>
        <v>22.380290821524497</v>
      </c>
      <c r="P23" s="9"/>
    </row>
    <row r="24" spans="1:16" ht="15">
      <c r="A24" s="12"/>
      <c r="B24" s="25">
        <v>324.22</v>
      </c>
      <c r="C24" s="20" t="s">
        <v>22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12027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12027</v>
      </c>
      <c r="O24" s="47">
        <f t="shared" si="1"/>
        <v>0.5569602667407613</v>
      </c>
      <c r="P24" s="9"/>
    </row>
    <row r="25" spans="1:16" ht="15">
      <c r="A25" s="12"/>
      <c r="B25" s="25">
        <v>324.61</v>
      </c>
      <c r="C25" s="20" t="s">
        <v>88</v>
      </c>
      <c r="D25" s="46">
        <v>0</v>
      </c>
      <c r="E25" s="46">
        <v>339603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339603</v>
      </c>
      <c r="O25" s="47">
        <f t="shared" si="1"/>
        <v>15.726729647124202</v>
      </c>
      <c r="P25" s="9"/>
    </row>
    <row r="26" spans="1:16" ht="15">
      <c r="A26" s="12"/>
      <c r="B26" s="25">
        <v>329</v>
      </c>
      <c r="C26" s="20" t="s">
        <v>24</v>
      </c>
      <c r="D26" s="46">
        <v>3607</v>
      </c>
      <c r="E26" s="46">
        <v>150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2">SUM(D26:M26)</f>
        <v>3757</v>
      </c>
      <c r="O26" s="47">
        <f t="shared" si="1"/>
        <v>0.17398351393905714</v>
      </c>
      <c r="P26" s="9"/>
    </row>
    <row r="27" spans="1:16" ht="15.75">
      <c r="A27" s="29" t="s">
        <v>26</v>
      </c>
      <c r="B27" s="30"/>
      <c r="C27" s="31"/>
      <c r="D27" s="32">
        <f aca="true" t="shared" si="6" ref="D27:M27">SUM(D28:D40)</f>
        <v>3067684</v>
      </c>
      <c r="E27" s="32">
        <f t="shared" si="6"/>
        <v>326659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3394343</v>
      </c>
      <c r="O27" s="45">
        <f t="shared" si="1"/>
        <v>157.18917291840327</v>
      </c>
      <c r="P27" s="10"/>
    </row>
    <row r="28" spans="1:16" ht="15">
      <c r="A28" s="12"/>
      <c r="B28" s="25">
        <v>331.1</v>
      </c>
      <c r="C28" s="20" t="s">
        <v>82</v>
      </c>
      <c r="D28" s="46">
        <v>964342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964342</v>
      </c>
      <c r="O28" s="47">
        <f t="shared" si="1"/>
        <v>44.65786792627582</v>
      </c>
      <c r="P28" s="9"/>
    </row>
    <row r="29" spans="1:16" ht="15">
      <c r="A29" s="12"/>
      <c r="B29" s="25">
        <v>331.2</v>
      </c>
      <c r="C29" s="20" t="s">
        <v>25</v>
      </c>
      <c r="D29" s="46">
        <v>19884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19884</v>
      </c>
      <c r="O29" s="47">
        <f t="shared" si="1"/>
        <v>0.9208113364823562</v>
      </c>
      <c r="P29" s="9"/>
    </row>
    <row r="30" spans="1:16" ht="15">
      <c r="A30" s="12"/>
      <c r="B30" s="25">
        <v>331.62</v>
      </c>
      <c r="C30" s="20" t="s">
        <v>142</v>
      </c>
      <c r="D30" s="46">
        <v>130466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130466</v>
      </c>
      <c r="O30" s="47">
        <f t="shared" si="1"/>
        <v>6.041770862276558</v>
      </c>
      <c r="P30" s="9"/>
    </row>
    <row r="31" spans="1:16" ht="15">
      <c r="A31" s="12"/>
      <c r="B31" s="25">
        <v>334.1</v>
      </c>
      <c r="C31" s="20" t="s">
        <v>143</v>
      </c>
      <c r="D31" s="46">
        <v>4902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4902</v>
      </c>
      <c r="O31" s="47">
        <f t="shared" si="1"/>
        <v>0.2270075020839122</v>
      </c>
      <c r="P31" s="9"/>
    </row>
    <row r="32" spans="1:16" ht="15">
      <c r="A32" s="12"/>
      <c r="B32" s="25">
        <v>334.2</v>
      </c>
      <c r="C32" s="20" t="s">
        <v>27</v>
      </c>
      <c r="D32" s="46">
        <v>17522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17522</v>
      </c>
      <c r="O32" s="47">
        <f t="shared" si="1"/>
        <v>0.8114291006761137</v>
      </c>
      <c r="P32" s="9"/>
    </row>
    <row r="33" spans="1:16" ht="15">
      <c r="A33" s="12"/>
      <c r="B33" s="25">
        <v>335.12</v>
      </c>
      <c r="C33" s="20" t="s">
        <v>108</v>
      </c>
      <c r="D33" s="46">
        <v>569537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38">SUM(D33:M33)</f>
        <v>569537</v>
      </c>
      <c r="O33" s="47">
        <f t="shared" si="1"/>
        <v>26.37478003149023</v>
      </c>
      <c r="P33" s="9"/>
    </row>
    <row r="34" spans="1:16" ht="15">
      <c r="A34" s="12"/>
      <c r="B34" s="25">
        <v>335.14</v>
      </c>
      <c r="C34" s="20" t="s">
        <v>109</v>
      </c>
      <c r="D34" s="46">
        <v>11573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11573</v>
      </c>
      <c r="O34" s="47">
        <f t="shared" si="1"/>
        <v>0.5359359081226267</v>
      </c>
      <c r="P34" s="9"/>
    </row>
    <row r="35" spans="1:16" ht="15">
      <c r="A35" s="12"/>
      <c r="B35" s="25">
        <v>335.15</v>
      </c>
      <c r="C35" s="20" t="s">
        <v>110</v>
      </c>
      <c r="D35" s="46">
        <v>36413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36413</v>
      </c>
      <c r="O35" s="47">
        <f t="shared" si="1"/>
        <v>1.6862554413262942</v>
      </c>
      <c r="P35" s="9"/>
    </row>
    <row r="36" spans="1:16" ht="15">
      <c r="A36" s="12"/>
      <c r="B36" s="25">
        <v>335.18</v>
      </c>
      <c r="C36" s="20" t="s">
        <v>111</v>
      </c>
      <c r="D36" s="46">
        <v>1265647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1265647</v>
      </c>
      <c r="O36" s="47">
        <f t="shared" si="1"/>
        <v>58.61104936556451</v>
      </c>
      <c r="P36" s="9"/>
    </row>
    <row r="37" spans="1:16" ht="15">
      <c r="A37" s="12"/>
      <c r="B37" s="25">
        <v>335.21</v>
      </c>
      <c r="C37" s="20" t="s">
        <v>33</v>
      </c>
      <c r="D37" s="46">
        <v>6688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6688</v>
      </c>
      <c r="O37" s="47">
        <f aca="true" t="shared" si="8" ref="O37:O68">(N37/O$72)</f>
        <v>0.3097156617578957</v>
      </c>
      <c r="P37" s="9"/>
    </row>
    <row r="38" spans="1:16" ht="15">
      <c r="A38" s="12"/>
      <c r="B38" s="25">
        <v>335.49</v>
      </c>
      <c r="C38" s="20" t="s">
        <v>34</v>
      </c>
      <c r="D38" s="46">
        <v>0</v>
      </c>
      <c r="E38" s="46">
        <v>189076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189076</v>
      </c>
      <c r="O38" s="47">
        <f t="shared" si="8"/>
        <v>8.755950727053811</v>
      </c>
      <c r="P38" s="9"/>
    </row>
    <row r="39" spans="1:16" ht="15">
      <c r="A39" s="12"/>
      <c r="B39" s="25">
        <v>338</v>
      </c>
      <c r="C39" s="20" t="s">
        <v>36</v>
      </c>
      <c r="D39" s="46">
        <v>29015</v>
      </c>
      <c r="E39" s="46">
        <v>137583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166598</v>
      </c>
      <c r="O39" s="47">
        <f t="shared" si="8"/>
        <v>7.715013429656386</v>
      </c>
      <c r="P39" s="9"/>
    </row>
    <row r="40" spans="1:16" ht="15">
      <c r="A40" s="12"/>
      <c r="B40" s="25">
        <v>339</v>
      </c>
      <c r="C40" s="20" t="s">
        <v>37</v>
      </c>
      <c r="D40" s="46">
        <v>11695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11695</v>
      </c>
      <c r="O40" s="47">
        <f t="shared" si="8"/>
        <v>0.541585625636751</v>
      </c>
      <c r="P40" s="9"/>
    </row>
    <row r="41" spans="1:16" ht="15.75">
      <c r="A41" s="29" t="s">
        <v>42</v>
      </c>
      <c r="B41" s="30"/>
      <c r="C41" s="31"/>
      <c r="D41" s="32">
        <f aca="true" t="shared" si="9" ref="D41:M41">SUM(D42:D51)</f>
        <v>446323</v>
      </c>
      <c r="E41" s="32">
        <f t="shared" si="9"/>
        <v>824588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11361412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12632323</v>
      </c>
      <c r="O41" s="45">
        <f t="shared" si="8"/>
        <v>584.992266370288</v>
      </c>
      <c r="P41" s="10"/>
    </row>
    <row r="42" spans="1:16" ht="15">
      <c r="A42" s="12"/>
      <c r="B42" s="25">
        <v>341.9</v>
      </c>
      <c r="C42" s="20" t="s">
        <v>112</v>
      </c>
      <c r="D42" s="46">
        <v>47643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10" ref="N42:N51">SUM(D42:M42)</f>
        <v>47643</v>
      </c>
      <c r="O42" s="47">
        <f t="shared" si="8"/>
        <v>2.2063073075854405</v>
      </c>
      <c r="P42" s="9"/>
    </row>
    <row r="43" spans="1:16" ht="15">
      <c r="A43" s="12"/>
      <c r="B43" s="25">
        <v>342.1</v>
      </c>
      <c r="C43" s="20" t="s">
        <v>46</v>
      </c>
      <c r="D43" s="46">
        <v>188983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188983</v>
      </c>
      <c r="O43" s="47">
        <f t="shared" si="8"/>
        <v>8.75164397517829</v>
      </c>
      <c r="P43" s="9"/>
    </row>
    <row r="44" spans="1:16" ht="15">
      <c r="A44" s="12"/>
      <c r="B44" s="25">
        <v>342.2</v>
      </c>
      <c r="C44" s="20" t="s">
        <v>47</v>
      </c>
      <c r="D44" s="46">
        <v>72420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72420</v>
      </c>
      <c r="O44" s="47">
        <f t="shared" si="8"/>
        <v>3.3537093637121425</v>
      </c>
      <c r="P44" s="9"/>
    </row>
    <row r="45" spans="1:16" ht="15">
      <c r="A45" s="12"/>
      <c r="B45" s="25">
        <v>343.6</v>
      </c>
      <c r="C45" s="20" t="s">
        <v>48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11361412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11361412</v>
      </c>
      <c r="O45" s="47">
        <f t="shared" si="8"/>
        <v>526.137445586737</v>
      </c>
      <c r="P45" s="9"/>
    </row>
    <row r="46" spans="1:16" ht="15">
      <c r="A46" s="12"/>
      <c r="B46" s="25">
        <v>343.8</v>
      </c>
      <c r="C46" s="20" t="s">
        <v>49</v>
      </c>
      <c r="D46" s="46">
        <v>18935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18935</v>
      </c>
      <c r="O46" s="47">
        <f t="shared" si="8"/>
        <v>0.8768639436880615</v>
      </c>
      <c r="P46" s="9"/>
    </row>
    <row r="47" spans="1:16" ht="15">
      <c r="A47" s="12"/>
      <c r="B47" s="25">
        <v>343.9</v>
      </c>
      <c r="C47" s="20" t="s">
        <v>50</v>
      </c>
      <c r="D47" s="46">
        <v>0</v>
      </c>
      <c r="E47" s="46">
        <v>822066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822066</v>
      </c>
      <c r="O47" s="47">
        <f t="shared" si="8"/>
        <v>38.06918588496805</v>
      </c>
      <c r="P47" s="9"/>
    </row>
    <row r="48" spans="1:16" ht="15">
      <c r="A48" s="12"/>
      <c r="B48" s="25">
        <v>344.9</v>
      </c>
      <c r="C48" s="20" t="s">
        <v>128</v>
      </c>
      <c r="D48" s="46">
        <v>12000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12000</v>
      </c>
      <c r="O48" s="47">
        <f t="shared" si="8"/>
        <v>0.5557099194220617</v>
      </c>
      <c r="P48" s="9"/>
    </row>
    <row r="49" spans="1:16" ht="15">
      <c r="A49" s="12"/>
      <c r="B49" s="25">
        <v>347.1</v>
      </c>
      <c r="C49" s="20" t="s">
        <v>51</v>
      </c>
      <c r="D49" s="46">
        <v>162</v>
      </c>
      <c r="E49" s="46">
        <v>2522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2684</v>
      </c>
      <c r="O49" s="47">
        <f t="shared" si="8"/>
        <v>0.12429378531073447</v>
      </c>
      <c r="P49" s="9"/>
    </row>
    <row r="50" spans="1:16" ht="15">
      <c r="A50" s="12"/>
      <c r="B50" s="25">
        <v>347.2</v>
      </c>
      <c r="C50" s="20" t="s">
        <v>52</v>
      </c>
      <c r="D50" s="46">
        <v>52708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52708</v>
      </c>
      <c r="O50" s="47">
        <f t="shared" si="8"/>
        <v>2.4408632027415025</v>
      </c>
      <c r="P50" s="9"/>
    </row>
    <row r="51" spans="1:16" ht="15">
      <c r="A51" s="12"/>
      <c r="B51" s="25">
        <v>347.5</v>
      </c>
      <c r="C51" s="20" t="s">
        <v>53</v>
      </c>
      <c r="D51" s="46">
        <v>53472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53472</v>
      </c>
      <c r="O51" s="47">
        <f t="shared" si="8"/>
        <v>2.476243400944707</v>
      </c>
      <c r="P51" s="9"/>
    </row>
    <row r="52" spans="1:16" ht="15.75">
      <c r="A52" s="29" t="s">
        <v>43</v>
      </c>
      <c r="B52" s="30"/>
      <c r="C52" s="31"/>
      <c r="D52" s="32">
        <f aca="true" t="shared" si="11" ref="D52:M52">SUM(D53:D56)</f>
        <v>48830</v>
      </c>
      <c r="E52" s="32">
        <f t="shared" si="11"/>
        <v>37589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115878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aca="true" t="shared" si="12" ref="N52:N58">SUM(D52:M52)</f>
        <v>202297</v>
      </c>
      <c r="O52" s="45">
        <f t="shared" si="8"/>
        <v>9.368204130777068</v>
      </c>
      <c r="P52" s="10"/>
    </row>
    <row r="53" spans="1:16" ht="15">
      <c r="A53" s="13"/>
      <c r="B53" s="39">
        <v>351.1</v>
      </c>
      <c r="C53" s="21" t="s">
        <v>135</v>
      </c>
      <c r="D53" s="46">
        <v>3695</v>
      </c>
      <c r="E53" s="46">
        <v>27916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31611</v>
      </c>
      <c r="O53" s="47">
        <f t="shared" si="8"/>
        <v>1.463878855237566</v>
      </c>
      <c r="P53" s="9"/>
    </row>
    <row r="54" spans="1:16" ht="15">
      <c r="A54" s="13"/>
      <c r="B54" s="39">
        <v>352</v>
      </c>
      <c r="C54" s="21" t="s">
        <v>57</v>
      </c>
      <c r="D54" s="46">
        <v>0</v>
      </c>
      <c r="E54" s="46">
        <v>7009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7009</v>
      </c>
      <c r="O54" s="47">
        <f t="shared" si="8"/>
        <v>0.32458090210243584</v>
      </c>
      <c r="P54" s="9"/>
    </row>
    <row r="55" spans="1:16" ht="15">
      <c r="A55" s="13"/>
      <c r="B55" s="39">
        <v>354</v>
      </c>
      <c r="C55" s="21" t="s">
        <v>58</v>
      </c>
      <c r="D55" s="46">
        <v>44785</v>
      </c>
      <c r="E55" s="46">
        <v>0</v>
      </c>
      <c r="F55" s="46">
        <v>0</v>
      </c>
      <c r="G55" s="46">
        <v>0</v>
      </c>
      <c r="H55" s="46">
        <v>0</v>
      </c>
      <c r="I55" s="46">
        <v>115878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160663</v>
      </c>
      <c r="O55" s="47">
        <f t="shared" si="8"/>
        <v>7.4401685653422245</v>
      </c>
      <c r="P55" s="9"/>
    </row>
    <row r="56" spans="1:16" ht="15">
      <c r="A56" s="13"/>
      <c r="B56" s="39">
        <v>359</v>
      </c>
      <c r="C56" s="21" t="s">
        <v>59</v>
      </c>
      <c r="D56" s="46">
        <v>350</v>
      </c>
      <c r="E56" s="46">
        <v>2664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3014</v>
      </c>
      <c r="O56" s="47">
        <f t="shared" si="8"/>
        <v>0.13957580809484116</v>
      </c>
      <c r="P56" s="9"/>
    </row>
    <row r="57" spans="1:16" ht="15.75">
      <c r="A57" s="29" t="s">
        <v>3</v>
      </c>
      <c r="B57" s="30"/>
      <c r="C57" s="31"/>
      <c r="D57" s="32">
        <f aca="true" t="shared" si="13" ref="D57:M57">SUM(D58:D65)</f>
        <v>484816</v>
      </c>
      <c r="E57" s="32">
        <f t="shared" si="13"/>
        <v>408969</v>
      </c>
      <c r="F57" s="32">
        <f t="shared" si="13"/>
        <v>0</v>
      </c>
      <c r="G57" s="32">
        <f t="shared" si="13"/>
        <v>13559</v>
      </c>
      <c r="H57" s="32">
        <f t="shared" si="13"/>
        <v>0</v>
      </c>
      <c r="I57" s="32">
        <f t="shared" si="13"/>
        <v>20431</v>
      </c>
      <c r="J57" s="32">
        <f t="shared" si="13"/>
        <v>0</v>
      </c>
      <c r="K57" s="32">
        <f t="shared" si="13"/>
        <v>3330200</v>
      </c>
      <c r="L57" s="32">
        <f t="shared" si="13"/>
        <v>0</v>
      </c>
      <c r="M57" s="32">
        <f t="shared" si="13"/>
        <v>0</v>
      </c>
      <c r="N57" s="32">
        <f t="shared" si="12"/>
        <v>4257975</v>
      </c>
      <c r="O57" s="45">
        <f t="shared" si="8"/>
        <v>197.18324534592944</v>
      </c>
      <c r="P57" s="10"/>
    </row>
    <row r="58" spans="1:16" ht="15">
      <c r="A58" s="12"/>
      <c r="B58" s="25">
        <v>361.1</v>
      </c>
      <c r="C58" s="20" t="s">
        <v>60</v>
      </c>
      <c r="D58" s="46">
        <v>75714</v>
      </c>
      <c r="E58" s="46">
        <v>22213</v>
      </c>
      <c r="F58" s="46">
        <v>0</v>
      </c>
      <c r="G58" s="46">
        <v>7269</v>
      </c>
      <c r="H58" s="46">
        <v>0</v>
      </c>
      <c r="I58" s="46">
        <v>0</v>
      </c>
      <c r="J58" s="46">
        <v>0</v>
      </c>
      <c r="K58" s="46">
        <v>609860</v>
      </c>
      <c r="L58" s="46">
        <v>0</v>
      </c>
      <c r="M58" s="46">
        <v>0</v>
      </c>
      <c r="N58" s="46">
        <f t="shared" si="12"/>
        <v>715056</v>
      </c>
      <c r="O58" s="47">
        <f t="shared" si="8"/>
        <v>33.11364267852181</v>
      </c>
      <c r="P58" s="9"/>
    </row>
    <row r="59" spans="1:16" ht="15">
      <c r="A59" s="12"/>
      <c r="B59" s="25">
        <v>361.2</v>
      </c>
      <c r="C59" s="20" t="s">
        <v>61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340934</v>
      </c>
      <c r="L59" s="46">
        <v>0</v>
      </c>
      <c r="M59" s="46">
        <v>0</v>
      </c>
      <c r="N59" s="46">
        <f aca="true" t="shared" si="14" ref="N59:N65">SUM(D59:M59)</f>
        <v>340934</v>
      </c>
      <c r="O59" s="47">
        <f t="shared" si="8"/>
        <v>15.788367139020098</v>
      </c>
      <c r="P59" s="9"/>
    </row>
    <row r="60" spans="1:16" ht="15">
      <c r="A60" s="12"/>
      <c r="B60" s="25">
        <v>361.3</v>
      </c>
      <c r="C60" s="20" t="s">
        <v>62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579331</v>
      </c>
      <c r="L60" s="46">
        <v>0</v>
      </c>
      <c r="M60" s="46">
        <v>0</v>
      </c>
      <c r="N60" s="46">
        <f t="shared" si="14"/>
        <v>579331</v>
      </c>
      <c r="O60" s="47">
        <f t="shared" si="8"/>
        <v>26.828331944058533</v>
      </c>
      <c r="P60" s="9"/>
    </row>
    <row r="61" spans="1:16" ht="15">
      <c r="A61" s="12"/>
      <c r="B61" s="25">
        <v>362</v>
      </c>
      <c r="C61" s="20" t="s">
        <v>64</v>
      </c>
      <c r="D61" s="46">
        <v>96501</v>
      </c>
      <c r="E61" s="46">
        <v>10300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106801</v>
      </c>
      <c r="O61" s="47">
        <f t="shared" si="8"/>
        <v>4.945864592016301</v>
      </c>
      <c r="P61" s="9"/>
    </row>
    <row r="62" spans="1:16" ht="15">
      <c r="A62" s="12"/>
      <c r="B62" s="25">
        <v>364</v>
      </c>
      <c r="C62" s="20" t="s">
        <v>113</v>
      </c>
      <c r="D62" s="46">
        <v>79563</v>
      </c>
      <c r="E62" s="46">
        <v>66005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145568</v>
      </c>
      <c r="O62" s="47">
        <f t="shared" si="8"/>
        <v>6.741131795869223</v>
      </c>
      <c r="P62" s="9"/>
    </row>
    <row r="63" spans="1:16" ht="15">
      <c r="A63" s="12"/>
      <c r="B63" s="25">
        <v>366</v>
      </c>
      <c r="C63" s="20" t="s">
        <v>66</v>
      </c>
      <c r="D63" s="46">
        <v>0</v>
      </c>
      <c r="E63" s="46">
        <v>103713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103713</v>
      </c>
      <c r="O63" s="47">
        <f t="shared" si="8"/>
        <v>4.802861906085024</v>
      </c>
      <c r="P63" s="9"/>
    </row>
    <row r="64" spans="1:16" ht="15">
      <c r="A64" s="12"/>
      <c r="B64" s="25">
        <v>368</v>
      </c>
      <c r="C64" s="20" t="s">
        <v>67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1800075</v>
      </c>
      <c r="L64" s="46">
        <v>0</v>
      </c>
      <c r="M64" s="46">
        <v>0</v>
      </c>
      <c r="N64" s="46">
        <f t="shared" si="14"/>
        <v>1800075</v>
      </c>
      <c r="O64" s="47">
        <f t="shared" si="8"/>
        <v>83.35996110030564</v>
      </c>
      <c r="P64" s="9"/>
    </row>
    <row r="65" spans="1:16" ht="15">
      <c r="A65" s="12"/>
      <c r="B65" s="25">
        <v>369.9</v>
      </c>
      <c r="C65" s="20" t="s">
        <v>68</v>
      </c>
      <c r="D65" s="46">
        <v>233038</v>
      </c>
      <c r="E65" s="46">
        <v>206738</v>
      </c>
      <c r="F65" s="46">
        <v>0</v>
      </c>
      <c r="G65" s="46">
        <v>6290</v>
      </c>
      <c r="H65" s="46">
        <v>0</v>
      </c>
      <c r="I65" s="46">
        <v>20431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466497</v>
      </c>
      <c r="O65" s="47">
        <f t="shared" si="8"/>
        <v>21.603084190052794</v>
      </c>
      <c r="P65" s="9"/>
    </row>
    <row r="66" spans="1:16" ht="15.75">
      <c r="A66" s="29" t="s">
        <v>44</v>
      </c>
      <c r="B66" s="30"/>
      <c r="C66" s="31"/>
      <c r="D66" s="32">
        <f aca="true" t="shared" si="15" ref="D66:M66">SUM(D67:D69)</f>
        <v>1820423</v>
      </c>
      <c r="E66" s="32">
        <f t="shared" si="15"/>
        <v>3749791</v>
      </c>
      <c r="F66" s="32">
        <f t="shared" si="15"/>
        <v>0</v>
      </c>
      <c r="G66" s="32">
        <f t="shared" si="15"/>
        <v>543251</v>
      </c>
      <c r="H66" s="32">
        <f t="shared" si="15"/>
        <v>0</v>
      </c>
      <c r="I66" s="32">
        <f t="shared" si="15"/>
        <v>98759</v>
      </c>
      <c r="J66" s="32">
        <f t="shared" si="15"/>
        <v>0</v>
      </c>
      <c r="K66" s="32">
        <f t="shared" si="15"/>
        <v>0</v>
      </c>
      <c r="L66" s="32">
        <f t="shared" si="15"/>
        <v>0</v>
      </c>
      <c r="M66" s="32">
        <f t="shared" si="15"/>
        <v>0</v>
      </c>
      <c r="N66" s="32">
        <f>SUM(D66:M66)</f>
        <v>6212224</v>
      </c>
      <c r="O66" s="45">
        <f t="shared" si="8"/>
        <v>287.6828748726498</v>
      </c>
      <c r="P66" s="9"/>
    </row>
    <row r="67" spans="1:16" ht="15">
      <c r="A67" s="12"/>
      <c r="B67" s="25">
        <v>381</v>
      </c>
      <c r="C67" s="20" t="s">
        <v>69</v>
      </c>
      <c r="D67" s="46">
        <v>1820423</v>
      </c>
      <c r="E67" s="46">
        <v>749791</v>
      </c>
      <c r="F67" s="46">
        <v>0</v>
      </c>
      <c r="G67" s="46">
        <v>543251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3113465</v>
      </c>
      <c r="O67" s="47">
        <f t="shared" si="8"/>
        <v>144.18194868945076</v>
      </c>
      <c r="P67" s="9"/>
    </row>
    <row r="68" spans="1:16" ht="15">
      <c r="A68" s="12"/>
      <c r="B68" s="25">
        <v>384</v>
      </c>
      <c r="C68" s="20" t="s">
        <v>136</v>
      </c>
      <c r="D68" s="46">
        <v>0</v>
      </c>
      <c r="E68" s="46">
        <v>3000000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3000000</v>
      </c>
      <c r="O68" s="47">
        <f t="shared" si="8"/>
        <v>138.92747985551543</v>
      </c>
      <c r="P68" s="9"/>
    </row>
    <row r="69" spans="1:16" ht="15.75" thickBot="1">
      <c r="A69" s="12"/>
      <c r="B69" s="25">
        <v>389.1</v>
      </c>
      <c r="C69" s="20" t="s">
        <v>144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98759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98759</v>
      </c>
      <c r="O69" s="47">
        <f>(N69/O$72)</f>
        <v>4.573446327683616</v>
      </c>
      <c r="P69" s="9"/>
    </row>
    <row r="70" spans="1:119" ht="16.5" thickBot="1">
      <c r="A70" s="14" t="s">
        <v>54</v>
      </c>
      <c r="B70" s="23"/>
      <c r="C70" s="22"/>
      <c r="D70" s="15">
        <f aca="true" t="shared" si="16" ref="D70:M70">SUM(D5,D16,D27,D41,D52,D57,D66)</f>
        <v>18390316</v>
      </c>
      <c r="E70" s="15">
        <f t="shared" si="16"/>
        <v>6599510</v>
      </c>
      <c r="F70" s="15">
        <f t="shared" si="16"/>
        <v>0</v>
      </c>
      <c r="G70" s="15">
        <f t="shared" si="16"/>
        <v>2514417</v>
      </c>
      <c r="H70" s="15">
        <f t="shared" si="16"/>
        <v>0</v>
      </c>
      <c r="I70" s="15">
        <f t="shared" si="16"/>
        <v>12091787</v>
      </c>
      <c r="J70" s="15">
        <f t="shared" si="16"/>
        <v>0</v>
      </c>
      <c r="K70" s="15">
        <f t="shared" si="16"/>
        <v>3609762</v>
      </c>
      <c r="L70" s="15">
        <f t="shared" si="16"/>
        <v>0</v>
      </c>
      <c r="M70" s="15">
        <f t="shared" si="16"/>
        <v>0</v>
      </c>
      <c r="N70" s="15">
        <f>SUM(D70:M70)</f>
        <v>43205792</v>
      </c>
      <c r="O70" s="38">
        <f>(N70/O$72)</f>
        <v>2000.8239325738632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145</v>
      </c>
      <c r="M72" s="48"/>
      <c r="N72" s="48"/>
      <c r="O72" s="43">
        <v>21594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86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10343661</v>
      </c>
      <c r="E5" s="27">
        <f t="shared" si="0"/>
        <v>407282</v>
      </c>
      <c r="F5" s="27">
        <f t="shared" si="0"/>
        <v>0</v>
      </c>
      <c r="G5" s="27">
        <f t="shared" si="0"/>
        <v>2015022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282193</v>
      </c>
      <c r="L5" s="27">
        <f t="shared" si="0"/>
        <v>0</v>
      </c>
      <c r="M5" s="27">
        <f t="shared" si="0"/>
        <v>0</v>
      </c>
      <c r="N5" s="28">
        <f>SUM(D5:M5)</f>
        <v>13048158</v>
      </c>
      <c r="O5" s="33">
        <f aca="true" t="shared" si="1" ref="O5:O36">(N5/O$66)</f>
        <v>610.6401160614002</v>
      </c>
      <c r="P5" s="6"/>
    </row>
    <row r="6" spans="1:16" ht="15">
      <c r="A6" s="12"/>
      <c r="B6" s="25">
        <v>311</v>
      </c>
      <c r="C6" s="20" t="s">
        <v>2</v>
      </c>
      <c r="D6" s="46">
        <v>7270243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7270243</v>
      </c>
      <c r="O6" s="47">
        <f t="shared" si="1"/>
        <v>340.23975102957695</v>
      </c>
      <c r="P6" s="9"/>
    </row>
    <row r="7" spans="1:16" ht="15">
      <c r="A7" s="12"/>
      <c r="B7" s="25">
        <v>312.1</v>
      </c>
      <c r="C7" s="20" t="s">
        <v>103</v>
      </c>
      <c r="D7" s="46">
        <v>0</v>
      </c>
      <c r="E7" s="46">
        <v>0</v>
      </c>
      <c r="F7" s="46">
        <v>0</v>
      </c>
      <c r="G7" s="46">
        <v>2015022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2015022</v>
      </c>
      <c r="O7" s="47">
        <f t="shared" si="1"/>
        <v>94.30091725945339</v>
      </c>
      <c r="P7" s="9"/>
    </row>
    <row r="8" spans="1:16" ht="15">
      <c r="A8" s="12"/>
      <c r="B8" s="25">
        <v>312.41</v>
      </c>
      <c r="C8" s="20" t="s">
        <v>10</v>
      </c>
      <c r="D8" s="46">
        <v>0</v>
      </c>
      <c r="E8" s="46">
        <v>407282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407282</v>
      </c>
      <c r="O8" s="47">
        <f t="shared" si="1"/>
        <v>19.060370647697493</v>
      </c>
      <c r="P8" s="9"/>
    </row>
    <row r="9" spans="1:16" ht="15">
      <c r="A9" s="12"/>
      <c r="B9" s="25">
        <v>312.51</v>
      </c>
      <c r="C9" s="20" t="s">
        <v>77</v>
      </c>
      <c r="D9" s="46">
        <v>115463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115463</v>
      </c>
      <c r="L9" s="46">
        <v>0</v>
      </c>
      <c r="M9" s="46">
        <v>0</v>
      </c>
      <c r="N9" s="46">
        <f>SUM(D9:M9)</f>
        <v>230926</v>
      </c>
      <c r="O9" s="47">
        <f t="shared" si="1"/>
        <v>10.807094721078247</v>
      </c>
      <c r="P9" s="9"/>
    </row>
    <row r="10" spans="1:16" ht="15">
      <c r="A10" s="12"/>
      <c r="B10" s="25">
        <v>312.52</v>
      </c>
      <c r="C10" s="20" t="s">
        <v>104</v>
      </c>
      <c r="D10" s="46">
        <v>166730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166730</v>
      </c>
      <c r="L10" s="46">
        <v>0</v>
      </c>
      <c r="M10" s="46">
        <v>0</v>
      </c>
      <c r="N10" s="46">
        <f>SUM(D10:M10)</f>
        <v>333460</v>
      </c>
      <c r="O10" s="47">
        <f t="shared" si="1"/>
        <v>15.605578435043055</v>
      </c>
      <c r="P10" s="9"/>
    </row>
    <row r="11" spans="1:16" ht="15">
      <c r="A11" s="12"/>
      <c r="B11" s="25">
        <v>314.1</v>
      </c>
      <c r="C11" s="20" t="s">
        <v>12</v>
      </c>
      <c r="D11" s="46">
        <v>1756205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1756205</v>
      </c>
      <c r="O11" s="47">
        <f t="shared" si="1"/>
        <v>82.18855297641333</v>
      </c>
      <c r="P11" s="9"/>
    </row>
    <row r="12" spans="1:16" ht="15">
      <c r="A12" s="12"/>
      <c r="B12" s="25">
        <v>314.3</v>
      </c>
      <c r="C12" s="20" t="s">
        <v>13</v>
      </c>
      <c r="D12" s="46">
        <v>358942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358942</v>
      </c>
      <c r="O12" s="47">
        <f t="shared" si="1"/>
        <v>16.79810932235118</v>
      </c>
      <c r="P12" s="9"/>
    </row>
    <row r="13" spans="1:16" ht="15">
      <c r="A13" s="12"/>
      <c r="B13" s="25">
        <v>314.4</v>
      </c>
      <c r="C13" s="20" t="s">
        <v>14</v>
      </c>
      <c r="D13" s="46">
        <v>87474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87474</v>
      </c>
      <c r="O13" s="47">
        <f t="shared" si="1"/>
        <v>4.093691501310371</v>
      </c>
      <c r="P13" s="9"/>
    </row>
    <row r="14" spans="1:16" ht="15">
      <c r="A14" s="12"/>
      <c r="B14" s="25">
        <v>315</v>
      </c>
      <c r="C14" s="20" t="s">
        <v>106</v>
      </c>
      <c r="D14" s="46">
        <v>516616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516616</v>
      </c>
      <c r="O14" s="47">
        <f t="shared" si="1"/>
        <v>24.177087233245974</v>
      </c>
      <c r="P14" s="9"/>
    </row>
    <row r="15" spans="1:16" ht="15">
      <c r="A15" s="12"/>
      <c r="B15" s="25">
        <v>316</v>
      </c>
      <c r="C15" s="20" t="s">
        <v>118</v>
      </c>
      <c r="D15" s="46">
        <v>71988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71988</v>
      </c>
      <c r="O15" s="47">
        <f t="shared" si="1"/>
        <v>3.368962935230251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SUM(D17:D24)</f>
        <v>1718751</v>
      </c>
      <c r="E16" s="32">
        <f t="shared" si="3"/>
        <v>537123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355781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2611655</v>
      </c>
      <c r="O16" s="45">
        <f t="shared" si="1"/>
        <v>122.22271621115686</v>
      </c>
      <c r="P16" s="10"/>
    </row>
    <row r="17" spans="1:16" ht="15">
      <c r="A17" s="12"/>
      <c r="B17" s="25">
        <v>322</v>
      </c>
      <c r="C17" s="20" t="s">
        <v>0</v>
      </c>
      <c r="D17" s="46">
        <v>-2604</v>
      </c>
      <c r="E17" s="46">
        <v>465022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462418</v>
      </c>
      <c r="O17" s="47">
        <f t="shared" si="1"/>
        <v>21.640677648820667</v>
      </c>
      <c r="P17" s="9"/>
    </row>
    <row r="18" spans="1:16" ht="15">
      <c r="A18" s="12"/>
      <c r="B18" s="25">
        <v>323.1</v>
      </c>
      <c r="C18" s="20" t="s">
        <v>18</v>
      </c>
      <c r="D18" s="46">
        <v>1485804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3">SUM(D18:M18)</f>
        <v>1485804</v>
      </c>
      <c r="O18" s="47">
        <f t="shared" si="1"/>
        <v>69.53406963684013</v>
      </c>
      <c r="P18" s="9"/>
    </row>
    <row r="19" spans="1:16" ht="15">
      <c r="A19" s="12"/>
      <c r="B19" s="25">
        <v>323.4</v>
      </c>
      <c r="C19" s="20" t="s">
        <v>19</v>
      </c>
      <c r="D19" s="46">
        <v>28616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28616</v>
      </c>
      <c r="O19" s="47">
        <f t="shared" si="1"/>
        <v>1.3391988019468364</v>
      </c>
      <c r="P19" s="9"/>
    </row>
    <row r="20" spans="1:16" ht="15">
      <c r="A20" s="12"/>
      <c r="B20" s="25">
        <v>323.7</v>
      </c>
      <c r="C20" s="20" t="s">
        <v>20</v>
      </c>
      <c r="D20" s="46">
        <v>203274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203274</v>
      </c>
      <c r="O20" s="47">
        <f t="shared" si="1"/>
        <v>9.513010108573567</v>
      </c>
      <c r="P20" s="9"/>
    </row>
    <row r="21" spans="1:16" ht="15">
      <c r="A21" s="12"/>
      <c r="B21" s="25">
        <v>324.11</v>
      </c>
      <c r="C21" s="20" t="s">
        <v>119</v>
      </c>
      <c r="D21" s="46">
        <v>0</v>
      </c>
      <c r="E21" s="46">
        <v>54013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54013</v>
      </c>
      <c r="O21" s="47">
        <f t="shared" si="1"/>
        <v>2.5277517783601646</v>
      </c>
      <c r="P21" s="9"/>
    </row>
    <row r="22" spans="1:16" ht="15">
      <c r="A22" s="12"/>
      <c r="B22" s="25">
        <v>324.21</v>
      </c>
      <c r="C22" s="20" t="s">
        <v>125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355781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355781</v>
      </c>
      <c r="O22" s="47">
        <f t="shared" si="1"/>
        <v>16.650177836016475</v>
      </c>
      <c r="P22" s="9"/>
    </row>
    <row r="23" spans="1:16" ht="15">
      <c r="A23" s="12"/>
      <c r="B23" s="25">
        <v>324.62</v>
      </c>
      <c r="C23" s="20" t="s">
        <v>23</v>
      </c>
      <c r="D23" s="46">
        <v>0</v>
      </c>
      <c r="E23" s="46">
        <v>17338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17338</v>
      </c>
      <c r="O23" s="47">
        <f t="shared" si="1"/>
        <v>0.8114002246349682</v>
      </c>
      <c r="P23" s="9"/>
    </row>
    <row r="24" spans="1:16" ht="15">
      <c r="A24" s="12"/>
      <c r="B24" s="25">
        <v>329</v>
      </c>
      <c r="C24" s="20" t="s">
        <v>24</v>
      </c>
      <c r="D24" s="46">
        <v>3661</v>
      </c>
      <c r="E24" s="46">
        <v>750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4411</v>
      </c>
      <c r="O24" s="47">
        <f t="shared" si="1"/>
        <v>0.2064301759640584</v>
      </c>
      <c r="P24" s="9"/>
    </row>
    <row r="25" spans="1:16" ht="15.75">
      <c r="A25" s="29" t="s">
        <v>26</v>
      </c>
      <c r="B25" s="30"/>
      <c r="C25" s="31"/>
      <c r="D25" s="32">
        <f aca="true" t="shared" si="5" ref="D25:M25">SUM(D26:D36)</f>
        <v>2299187</v>
      </c>
      <c r="E25" s="32">
        <f t="shared" si="5"/>
        <v>1296337</v>
      </c>
      <c r="F25" s="32">
        <f t="shared" si="5"/>
        <v>0</v>
      </c>
      <c r="G25" s="32">
        <f t="shared" si="5"/>
        <v>79084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3674608</v>
      </c>
      <c r="O25" s="45">
        <f t="shared" si="1"/>
        <v>171.967802321228</v>
      </c>
      <c r="P25" s="10"/>
    </row>
    <row r="26" spans="1:16" ht="15">
      <c r="A26" s="12"/>
      <c r="B26" s="25">
        <v>331.2</v>
      </c>
      <c r="C26" s="20" t="s">
        <v>25</v>
      </c>
      <c r="D26" s="46">
        <v>268641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268641</v>
      </c>
      <c r="O26" s="47">
        <f t="shared" si="1"/>
        <v>12.572117184575065</v>
      </c>
      <c r="P26" s="9"/>
    </row>
    <row r="27" spans="1:16" ht="15">
      <c r="A27" s="12"/>
      <c r="B27" s="25">
        <v>334.2</v>
      </c>
      <c r="C27" s="20" t="s">
        <v>27</v>
      </c>
      <c r="D27" s="46">
        <v>18468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18468</v>
      </c>
      <c r="O27" s="47">
        <f t="shared" si="1"/>
        <v>0.8642830400599026</v>
      </c>
      <c r="P27" s="9"/>
    </row>
    <row r="28" spans="1:16" ht="15">
      <c r="A28" s="12"/>
      <c r="B28" s="25">
        <v>335.12</v>
      </c>
      <c r="C28" s="20" t="s">
        <v>108</v>
      </c>
      <c r="D28" s="46">
        <v>626129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3">SUM(D28:M28)</f>
        <v>626129</v>
      </c>
      <c r="O28" s="47">
        <f t="shared" si="1"/>
        <v>29.302180831149382</v>
      </c>
      <c r="P28" s="9"/>
    </row>
    <row r="29" spans="1:16" ht="15">
      <c r="A29" s="12"/>
      <c r="B29" s="25">
        <v>335.14</v>
      </c>
      <c r="C29" s="20" t="s">
        <v>109</v>
      </c>
      <c r="D29" s="46">
        <v>10907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10907</v>
      </c>
      <c r="O29" s="47">
        <f t="shared" si="1"/>
        <v>0.5104361662298764</v>
      </c>
      <c r="P29" s="9"/>
    </row>
    <row r="30" spans="1:16" ht="15">
      <c r="A30" s="12"/>
      <c r="B30" s="25">
        <v>335.15</v>
      </c>
      <c r="C30" s="20" t="s">
        <v>110</v>
      </c>
      <c r="D30" s="46">
        <v>40725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40725</v>
      </c>
      <c r="O30" s="47">
        <f t="shared" si="1"/>
        <v>1.905887308124298</v>
      </c>
      <c r="P30" s="9"/>
    </row>
    <row r="31" spans="1:16" ht="15">
      <c r="A31" s="12"/>
      <c r="B31" s="25">
        <v>335.18</v>
      </c>
      <c r="C31" s="20" t="s">
        <v>111</v>
      </c>
      <c r="D31" s="46">
        <v>1295977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1295977</v>
      </c>
      <c r="O31" s="47">
        <f t="shared" si="1"/>
        <v>60.650365031823284</v>
      </c>
      <c r="P31" s="9"/>
    </row>
    <row r="32" spans="1:16" ht="15">
      <c r="A32" s="12"/>
      <c r="B32" s="25">
        <v>335.21</v>
      </c>
      <c r="C32" s="20" t="s">
        <v>33</v>
      </c>
      <c r="D32" s="46">
        <v>6171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6171</v>
      </c>
      <c r="O32" s="47">
        <f t="shared" si="1"/>
        <v>0.28879633096218643</v>
      </c>
      <c r="P32" s="9"/>
    </row>
    <row r="33" spans="1:16" ht="15">
      <c r="A33" s="12"/>
      <c r="B33" s="25">
        <v>335.49</v>
      </c>
      <c r="C33" s="20" t="s">
        <v>34</v>
      </c>
      <c r="D33" s="46">
        <v>0</v>
      </c>
      <c r="E33" s="46">
        <v>199515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199515</v>
      </c>
      <c r="O33" s="47">
        <f t="shared" si="1"/>
        <v>9.33709284912018</v>
      </c>
      <c r="P33" s="9"/>
    </row>
    <row r="34" spans="1:16" ht="15">
      <c r="A34" s="12"/>
      <c r="B34" s="25">
        <v>337.7</v>
      </c>
      <c r="C34" s="20" t="s">
        <v>134</v>
      </c>
      <c r="D34" s="46">
        <v>0</v>
      </c>
      <c r="E34" s="46">
        <v>692483</v>
      </c>
      <c r="F34" s="46">
        <v>0</v>
      </c>
      <c r="G34" s="46">
        <v>79084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771567</v>
      </c>
      <c r="O34" s="47">
        <f t="shared" si="1"/>
        <v>36.10852676900038</v>
      </c>
      <c r="P34" s="9"/>
    </row>
    <row r="35" spans="1:16" ht="15">
      <c r="A35" s="12"/>
      <c r="B35" s="25">
        <v>338</v>
      </c>
      <c r="C35" s="20" t="s">
        <v>36</v>
      </c>
      <c r="D35" s="46">
        <v>22863</v>
      </c>
      <c r="E35" s="46">
        <v>404339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427202</v>
      </c>
      <c r="O35" s="47">
        <f t="shared" si="1"/>
        <v>19.99260576563085</v>
      </c>
      <c r="P35" s="9"/>
    </row>
    <row r="36" spans="1:16" ht="15">
      <c r="A36" s="12"/>
      <c r="B36" s="25">
        <v>339</v>
      </c>
      <c r="C36" s="20" t="s">
        <v>37</v>
      </c>
      <c r="D36" s="46">
        <v>9306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9306</v>
      </c>
      <c r="O36" s="47">
        <f t="shared" si="1"/>
        <v>0.43551104455260203</v>
      </c>
      <c r="P36" s="9"/>
    </row>
    <row r="37" spans="1:16" ht="15.75">
      <c r="A37" s="29" t="s">
        <v>42</v>
      </c>
      <c r="B37" s="30"/>
      <c r="C37" s="31"/>
      <c r="D37" s="32">
        <f aca="true" t="shared" si="7" ref="D37:M37">SUM(D38:D45)</f>
        <v>471287</v>
      </c>
      <c r="E37" s="32">
        <f t="shared" si="7"/>
        <v>824450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10828599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12124336</v>
      </c>
      <c r="O37" s="45">
        <f aca="true" t="shared" si="8" ref="O37:O64">(N37/O$66)</f>
        <v>567.4062149007863</v>
      </c>
      <c r="P37" s="10"/>
    </row>
    <row r="38" spans="1:16" ht="15">
      <c r="A38" s="12"/>
      <c r="B38" s="25">
        <v>341.9</v>
      </c>
      <c r="C38" s="20" t="s">
        <v>112</v>
      </c>
      <c r="D38" s="46">
        <v>43152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5">SUM(D38:M38)</f>
        <v>43152</v>
      </c>
      <c r="O38" s="47">
        <f t="shared" si="8"/>
        <v>2.0194683639086484</v>
      </c>
      <c r="P38" s="9"/>
    </row>
    <row r="39" spans="1:16" ht="15">
      <c r="A39" s="12"/>
      <c r="B39" s="25">
        <v>342.1</v>
      </c>
      <c r="C39" s="20" t="s">
        <v>46</v>
      </c>
      <c r="D39" s="46">
        <v>4060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4060</v>
      </c>
      <c r="O39" s="47">
        <f t="shared" si="8"/>
        <v>0.19000374391613628</v>
      </c>
      <c r="P39" s="9"/>
    </row>
    <row r="40" spans="1:16" ht="15">
      <c r="A40" s="12"/>
      <c r="B40" s="25">
        <v>342.2</v>
      </c>
      <c r="C40" s="20" t="s">
        <v>47</v>
      </c>
      <c r="D40" s="46">
        <v>201863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201863</v>
      </c>
      <c r="O40" s="47">
        <f t="shared" si="8"/>
        <v>9.446976787719954</v>
      </c>
      <c r="P40" s="9"/>
    </row>
    <row r="41" spans="1:16" ht="15">
      <c r="A41" s="12"/>
      <c r="B41" s="25">
        <v>343.6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10828599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10828599</v>
      </c>
      <c r="O41" s="47">
        <f t="shared" si="8"/>
        <v>506.7670816173718</v>
      </c>
      <c r="P41" s="9"/>
    </row>
    <row r="42" spans="1:16" ht="15">
      <c r="A42" s="12"/>
      <c r="B42" s="25">
        <v>343.8</v>
      </c>
      <c r="C42" s="20" t="s">
        <v>49</v>
      </c>
      <c r="D42" s="46">
        <v>16940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16940</v>
      </c>
      <c r="O42" s="47">
        <f t="shared" si="8"/>
        <v>0.7927742418569824</v>
      </c>
      <c r="P42" s="9"/>
    </row>
    <row r="43" spans="1:16" ht="15">
      <c r="A43" s="12"/>
      <c r="B43" s="25">
        <v>343.9</v>
      </c>
      <c r="C43" s="20" t="s">
        <v>50</v>
      </c>
      <c r="D43" s="46">
        <v>0</v>
      </c>
      <c r="E43" s="46">
        <v>824450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824450</v>
      </c>
      <c r="O43" s="47">
        <f t="shared" si="8"/>
        <v>38.5833957319356</v>
      </c>
      <c r="P43" s="9"/>
    </row>
    <row r="44" spans="1:16" ht="15">
      <c r="A44" s="12"/>
      <c r="B44" s="25">
        <v>347.1</v>
      </c>
      <c r="C44" s="20" t="s">
        <v>51</v>
      </c>
      <c r="D44" s="46">
        <v>2677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2677</v>
      </c>
      <c r="O44" s="47">
        <f t="shared" si="8"/>
        <v>0.12528079371022088</v>
      </c>
      <c r="P44" s="9"/>
    </row>
    <row r="45" spans="1:16" ht="15">
      <c r="A45" s="12"/>
      <c r="B45" s="25">
        <v>347.2</v>
      </c>
      <c r="C45" s="20" t="s">
        <v>52</v>
      </c>
      <c r="D45" s="46">
        <v>202595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202595</v>
      </c>
      <c r="O45" s="47">
        <f t="shared" si="8"/>
        <v>9.481233620366904</v>
      </c>
      <c r="P45" s="9"/>
    </row>
    <row r="46" spans="1:16" ht="15.75">
      <c r="A46" s="29" t="s">
        <v>43</v>
      </c>
      <c r="B46" s="30"/>
      <c r="C46" s="31"/>
      <c r="D46" s="32">
        <f aca="true" t="shared" si="10" ref="D46:M46">SUM(D47:D52)</f>
        <v>97831</v>
      </c>
      <c r="E46" s="32">
        <f t="shared" si="10"/>
        <v>58653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177314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aca="true" t="shared" si="11" ref="N46:N54">SUM(D46:M46)</f>
        <v>333798</v>
      </c>
      <c r="O46" s="45">
        <f t="shared" si="8"/>
        <v>15.621396480718833</v>
      </c>
      <c r="P46" s="10"/>
    </row>
    <row r="47" spans="1:16" ht="15">
      <c r="A47" s="13"/>
      <c r="B47" s="39">
        <v>351.1</v>
      </c>
      <c r="C47" s="21" t="s">
        <v>135</v>
      </c>
      <c r="D47" s="46">
        <v>6217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6217</v>
      </c>
      <c r="O47" s="47">
        <f t="shared" si="8"/>
        <v>0.2909490827405466</v>
      </c>
      <c r="P47" s="9"/>
    </row>
    <row r="48" spans="1:16" ht="15">
      <c r="A48" s="13"/>
      <c r="B48" s="39">
        <v>351.2</v>
      </c>
      <c r="C48" s="21" t="s">
        <v>121</v>
      </c>
      <c r="D48" s="46">
        <v>0</v>
      </c>
      <c r="E48" s="46">
        <v>30870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30870</v>
      </c>
      <c r="O48" s="47">
        <f t="shared" si="8"/>
        <v>1.4446836390864846</v>
      </c>
      <c r="P48" s="9"/>
    </row>
    <row r="49" spans="1:16" ht="15">
      <c r="A49" s="13"/>
      <c r="B49" s="39">
        <v>351.5</v>
      </c>
      <c r="C49" s="21" t="s">
        <v>56</v>
      </c>
      <c r="D49" s="46">
        <v>300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300</v>
      </c>
      <c r="O49" s="47">
        <f t="shared" si="8"/>
        <v>0.014039685511044552</v>
      </c>
      <c r="P49" s="9"/>
    </row>
    <row r="50" spans="1:16" ht="15">
      <c r="A50" s="13"/>
      <c r="B50" s="39">
        <v>352</v>
      </c>
      <c r="C50" s="21" t="s">
        <v>57</v>
      </c>
      <c r="D50" s="46">
        <v>0</v>
      </c>
      <c r="E50" s="46">
        <v>13052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13052</v>
      </c>
      <c r="O50" s="47">
        <f t="shared" si="8"/>
        <v>0.610819917633845</v>
      </c>
      <c r="P50" s="9"/>
    </row>
    <row r="51" spans="1:16" ht="15">
      <c r="A51" s="13"/>
      <c r="B51" s="39">
        <v>354</v>
      </c>
      <c r="C51" s="21" t="s">
        <v>58</v>
      </c>
      <c r="D51" s="46">
        <v>91314</v>
      </c>
      <c r="E51" s="46">
        <v>0</v>
      </c>
      <c r="F51" s="46">
        <v>0</v>
      </c>
      <c r="G51" s="46">
        <v>0</v>
      </c>
      <c r="H51" s="46">
        <v>0</v>
      </c>
      <c r="I51" s="46">
        <v>177314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268628</v>
      </c>
      <c r="O51" s="47">
        <f t="shared" si="8"/>
        <v>12.57150879820292</v>
      </c>
      <c r="P51" s="9"/>
    </row>
    <row r="52" spans="1:16" ht="15">
      <c r="A52" s="13"/>
      <c r="B52" s="39">
        <v>359</v>
      </c>
      <c r="C52" s="21" t="s">
        <v>59</v>
      </c>
      <c r="D52" s="46">
        <v>0</v>
      </c>
      <c r="E52" s="46">
        <v>14731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14731</v>
      </c>
      <c r="O52" s="47">
        <f t="shared" si="8"/>
        <v>0.6893953575439911</v>
      </c>
      <c r="P52" s="9"/>
    </row>
    <row r="53" spans="1:16" ht="15.75">
      <c r="A53" s="29" t="s">
        <v>3</v>
      </c>
      <c r="B53" s="30"/>
      <c r="C53" s="31"/>
      <c r="D53" s="32">
        <f aca="true" t="shared" si="12" ref="D53:M53">SUM(D54:D61)</f>
        <v>699830</v>
      </c>
      <c r="E53" s="32">
        <f t="shared" si="12"/>
        <v>280674</v>
      </c>
      <c r="F53" s="32">
        <f t="shared" si="12"/>
        <v>0</v>
      </c>
      <c r="G53" s="32">
        <f t="shared" si="12"/>
        <v>17636</v>
      </c>
      <c r="H53" s="32">
        <f t="shared" si="12"/>
        <v>0</v>
      </c>
      <c r="I53" s="32">
        <f t="shared" si="12"/>
        <v>243819</v>
      </c>
      <c r="J53" s="32">
        <f t="shared" si="12"/>
        <v>0</v>
      </c>
      <c r="K53" s="32">
        <f t="shared" si="12"/>
        <v>3134631</v>
      </c>
      <c r="L53" s="32">
        <f t="shared" si="12"/>
        <v>0</v>
      </c>
      <c r="M53" s="32">
        <f t="shared" si="12"/>
        <v>0</v>
      </c>
      <c r="N53" s="32">
        <f t="shared" si="11"/>
        <v>4376590</v>
      </c>
      <c r="O53" s="45">
        <f t="shared" si="8"/>
        <v>204.8198240359416</v>
      </c>
      <c r="P53" s="10"/>
    </row>
    <row r="54" spans="1:16" ht="15">
      <c r="A54" s="12"/>
      <c r="B54" s="25">
        <v>361.1</v>
      </c>
      <c r="C54" s="20" t="s">
        <v>60</v>
      </c>
      <c r="D54" s="46">
        <v>173479</v>
      </c>
      <c r="E54" s="46">
        <v>45622</v>
      </c>
      <c r="F54" s="46">
        <v>0</v>
      </c>
      <c r="G54" s="46">
        <v>17636</v>
      </c>
      <c r="H54" s="46">
        <v>0</v>
      </c>
      <c r="I54" s="46">
        <v>233292</v>
      </c>
      <c r="J54" s="46">
        <v>0</v>
      </c>
      <c r="K54" s="46">
        <v>513288</v>
      </c>
      <c r="L54" s="46">
        <v>0</v>
      </c>
      <c r="M54" s="46">
        <v>0</v>
      </c>
      <c r="N54" s="46">
        <f t="shared" si="11"/>
        <v>983317</v>
      </c>
      <c r="O54" s="47">
        <f t="shared" si="8"/>
        <v>46.01820479221266</v>
      </c>
      <c r="P54" s="9"/>
    </row>
    <row r="55" spans="1:16" ht="15">
      <c r="A55" s="12"/>
      <c r="B55" s="25">
        <v>361.2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476855</v>
      </c>
      <c r="L55" s="46">
        <v>0</v>
      </c>
      <c r="M55" s="46">
        <v>0</v>
      </c>
      <c r="N55" s="46">
        <f aca="true" t="shared" si="13" ref="N55:N61">SUM(D55:M55)</f>
        <v>476855</v>
      </c>
      <c r="O55" s="47">
        <f t="shared" si="8"/>
        <v>22.316314114563834</v>
      </c>
      <c r="P55" s="9"/>
    </row>
    <row r="56" spans="1:16" ht="15">
      <c r="A56" s="12"/>
      <c r="B56" s="25">
        <v>361.3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429442</v>
      </c>
      <c r="L56" s="46">
        <v>0</v>
      </c>
      <c r="M56" s="46">
        <v>0</v>
      </c>
      <c r="N56" s="46">
        <f t="shared" si="13"/>
        <v>429442</v>
      </c>
      <c r="O56" s="47">
        <f t="shared" si="8"/>
        <v>20.09743541744665</v>
      </c>
      <c r="P56" s="9"/>
    </row>
    <row r="57" spans="1:16" ht="15">
      <c r="A57" s="12"/>
      <c r="B57" s="25">
        <v>362</v>
      </c>
      <c r="C57" s="20" t="s">
        <v>64</v>
      </c>
      <c r="D57" s="46">
        <v>96362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96362</v>
      </c>
      <c r="O57" s="47">
        <f t="shared" si="8"/>
        <v>4.509640584050917</v>
      </c>
      <c r="P57" s="9"/>
    </row>
    <row r="58" spans="1:16" ht="15">
      <c r="A58" s="12"/>
      <c r="B58" s="25">
        <v>364</v>
      </c>
      <c r="C58" s="20" t="s">
        <v>113</v>
      </c>
      <c r="D58" s="46">
        <v>90997</v>
      </c>
      <c r="E58" s="46">
        <v>920</v>
      </c>
      <c r="F58" s="46">
        <v>0</v>
      </c>
      <c r="G58" s="46">
        <v>0</v>
      </c>
      <c r="H58" s="46">
        <v>0</v>
      </c>
      <c r="I58" s="46">
        <v>-6210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85707</v>
      </c>
      <c r="O58" s="47">
        <f t="shared" si="8"/>
        <v>4.010997753650318</v>
      </c>
      <c r="P58" s="9"/>
    </row>
    <row r="59" spans="1:16" ht="15">
      <c r="A59" s="12"/>
      <c r="B59" s="25">
        <v>366</v>
      </c>
      <c r="C59" s="20" t="s">
        <v>66</v>
      </c>
      <c r="D59" s="46">
        <v>71350</v>
      </c>
      <c r="E59" s="46">
        <v>24466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95816</v>
      </c>
      <c r="O59" s="47">
        <f t="shared" si="8"/>
        <v>4.484088356420816</v>
      </c>
      <c r="P59" s="9"/>
    </row>
    <row r="60" spans="1:16" ht="15">
      <c r="A60" s="12"/>
      <c r="B60" s="25">
        <v>368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1715046</v>
      </c>
      <c r="L60" s="46">
        <v>0</v>
      </c>
      <c r="M60" s="46">
        <v>0</v>
      </c>
      <c r="N60" s="46">
        <f t="shared" si="13"/>
        <v>1715046</v>
      </c>
      <c r="O60" s="47">
        <f t="shared" si="8"/>
        <v>80.26235492324972</v>
      </c>
      <c r="P60" s="9"/>
    </row>
    <row r="61" spans="1:16" ht="15">
      <c r="A61" s="12"/>
      <c r="B61" s="25">
        <v>369.9</v>
      </c>
      <c r="C61" s="20" t="s">
        <v>68</v>
      </c>
      <c r="D61" s="46">
        <v>267642</v>
      </c>
      <c r="E61" s="46">
        <v>209666</v>
      </c>
      <c r="F61" s="46">
        <v>0</v>
      </c>
      <c r="G61" s="46">
        <v>0</v>
      </c>
      <c r="H61" s="46">
        <v>0</v>
      </c>
      <c r="I61" s="46">
        <v>16737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494045</v>
      </c>
      <c r="O61" s="47">
        <f t="shared" si="8"/>
        <v>23.120788094346686</v>
      </c>
      <c r="P61" s="9"/>
    </row>
    <row r="62" spans="1:16" ht="15.75">
      <c r="A62" s="29" t="s">
        <v>44</v>
      </c>
      <c r="B62" s="30"/>
      <c r="C62" s="31"/>
      <c r="D62" s="32">
        <f aca="true" t="shared" si="14" ref="D62:M62">SUM(D63:D63)</f>
        <v>1815328</v>
      </c>
      <c r="E62" s="32">
        <f t="shared" si="14"/>
        <v>1498181</v>
      </c>
      <c r="F62" s="32">
        <f t="shared" si="14"/>
        <v>0</v>
      </c>
      <c r="G62" s="32">
        <f t="shared" si="14"/>
        <v>0</v>
      </c>
      <c r="H62" s="32">
        <f t="shared" si="14"/>
        <v>0</v>
      </c>
      <c r="I62" s="32">
        <f t="shared" si="14"/>
        <v>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3313509</v>
      </c>
      <c r="O62" s="45">
        <f t="shared" si="8"/>
        <v>155.06874766005242</v>
      </c>
      <c r="P62" s="9"/>
    </row>
    <row r="63" spans="1:16" ht="15.75" thickBot="1">
      <c r="A63" s="12"/>
      <c r="B63" s="25">
        <v>381</v>
      </c>
      <c r="C63" s="20" t="s">
        <v>69</v>
      </c>
      <c r="D63" s="46">
        <v>1815328</v>
      </c>
      <c r="E63" s="46">
        <v>1498181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3313509</v>
      </c>
      <c r="O63" s="47">
        <f t="shared" si="8"/>
        <v>155.06874766005242</v>
      </c>
      <c r="P63" s="9"/>
    </row>
    <row r="64" spans="1:119" ht="16.5" thickBot="1">
      <c r="A64" s="14" t="s">
        <v>54</v>
      </c>
      <c r="B64" s="23"/>
      <c r="C64" s="22"/>
      <c r="D64" s="15">
        <f aca="true" t="shared" si="15" ref="D64:M64">SUM(D5,D16,D25,D37,D46,D53,D62)</f>
        <v>17445875</v>
      </c>
      <c r="E64" s="15">
        <f t="shared" si="15"/>
        <v>4902700</v>
      </c>
      <c r="F64" s="15">
        <f t="shared" si="15"/>
        <v>0</v>
      </c>
      <c r="G64" s="15">
        <f t="shared" si="15"/>
        <v>2111742</v>
      </c>
      <c r="H64" s="15">
        <f t="shared" si="15"/>
        <v>0</v>
      </c>
      <c r="I64" s="15">
        <f t="shared" si="15"/>
        <v>11605513</v>
      </c>
      <c r="J64" s="15">
        <f t="shared" si="15"/>
        <v>0</v>
      </c>
      <c r="K64" s="15">
        <f t="shared" si="15"/>
        <v>3416824</v>
      </c>
      <c r="L64" s="15">
        <f t="shared" si="15"/>
        <v>0</v>
      </c>
      <c r="M64" s="15">
        <f t="shared" si="15"/>
        <v>0</v>
      </c>
      <c r="N64" s="15">
        <f>SUM(D64:M64)</f>
        <v>39482654</v>
      </c>
      <c r="O64" s="38">
        <f t="shared" si="8"/>
        <v>1847.7468176712841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139</v>
      </c>
      <c r="M66" s="48"/>
      <c r="N66" s="48"/>
      <c r="O66" s="43">
        <v>21368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9508142</v>
      </c>
      <c r="E5" s="27">
        <f t="shared" si="0"/>
        <v>408301</v>
      </c>
      <c r="F5" s="27">
        <f t="shared" si="0"/>
        <v>0</v>
      </c>
      <c r="G5" s="27">
        <f t="shared" si="0"/>
        <v>1971795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259476</v>
      </c>
      <c r="L5" s="27">
        <f t="shared" si="0"/>
        <v>0</v>
      </c>
      <c r="M5" s="27">
        <f t="shared" si="0"/>
        <v>0</v>
      </c>
      <c r="N5" s="28">
        <f>SUM(D5:M5)</f>
        <v>12147714</v>
      </c>
      <c r="O5" s="33">
        <f aca="true" t="shared" si="1" ref="O5:O36">(N5/O$66)</f>
        <v>577.390275203194</v>
      </c>
      <c r="P5" s="6"/>
    </row>
    <row r="6" spans="1:16" ht="15">
      <c r="A6" s="12"/>
      <c r="B6" s="25">
        <v>311</v>
      </c>
      <c r="C6" s="20" t="s">
        <v>2</v>
      </c>
      <c r="D6" s="46">
        <v>6599902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6599902</v>
      </c>
      <c r="O6" s="47">
        <f t="shared" si="1"/>
        <v>313.6984647559295</v>
      </c>
      <c r="P6" s="9"/>
    </row>
    <row r="7" spans="1:16" ht="15">
      <c r="A7" s="12"/>
      <c r="B7" s="25">
        <v>312.1</v>
      </c>
      <c r="C7" s="20" t="s">
        <v>103</v>
      </c>
      <c r="D7" s="46">
        <v>0</v>
      </c>
      <c r="E7" s="46">
        <v>0</v>
      </c>
      <c r="F7" s="46">
        <v>0</v>
      </c>
      <c r="G7" s="46">
        <v>1971795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1971795</v>
      </c>
      <c r="O7" s="47">
        <f t="shared" si="1"/>
        <v>93.72094681306146</v>
      </c>
      <c r="P7" s="9"/>
    </row>
    <row r="8" spans="1:16" ht="15">
      <c r="A8" s="12"/>
      <c r="B8" s="25">
        <v>312.41</v>
      </c>
      <c r="C8" s="20" t="s">
        <v>10</v>
      </c>
      <c r="D8" s="46">
        <v>0</v>
      </c>
      <c r="E8" s="46">
        <v>408301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408301</v>
      </c>
      <c r="O8" s="47">
        <f t="shared" si="1"/>
        <v>19.40686344408004</v>
      </c>
      <c r="P8" s="9"/>
    </row>
    <row r="9" spans="1:16" ht="15">
      <c r="A9" s="12"/>
      <c r="B9" s="25">
        <v>312.51</v>
      </c>
      <c r="C9" s="20" t="s">
        <v>77</v>
      </c>
      <c r="D9" s="46">
        <v>109424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109424</v>
      </c>
      <c r="L9" s="46">
        <v>0</v>
      </c>
      <c r="M9" s="46">
        <v>0</v>
      </c>
      <c r="N9" s="46">
        <f>SUM(D9:M9)</f>
        <v>218848</v>
      </c>
      <c r="O9" s="47">
        <f t="shared" si="1"/>
        <v>10.402015304909929</v>
      </c>
      <c r="P9" s="9"/>
    </row>
    <row r="10" spans="1:16" ht="15">
      <c r="A10" s="12"/>
      <c r="B10" s="25">
        <v>312.52</v>
      </c>
      <c r="C10" s="20" t="s">
        <v>104</v>
      </c>
      <c r="D10" s="46">
        <v>150052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150052</v>
      </c>
      <c r="L10" s="46">
        <v>0</v>
      </c>
      <c r="M10" s="46">
        <v>0</v>
      </c>
      <c r="N10" s="46">
        <f>SUM(D10:M10)</f>
        <v>300104</v>
      </c>
      <c r="O10" s="47">
        <f t="shared" si="1"/>
        <v>14.264176053994962</v>
      </c>
      <c r="P10" s="9"/>
    </row>
    <row r="11" spans="1:16" ht="15">
      <c r="A11" s="12"/>
      <c r="B11" s="25">
        <v>314.1</v>
      </c>
      <c r="C11" s="20" t="s">
        <v>12</v>
      </c>
      <c r="D11" s="46">
        <v>1596565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1596565</v>
      </c>
      <c r="O11" s="47">
        <f t="shared" si="1"/>
        <v>75.88597366795</v>
      </c>
      <c r="P11" s="9"/>
    </row>
    <row r="12" spans="1:16" ht="15">
      <c r="A12" s="12"/>
      <c r="B12" s="25">
        <v>314.3</v>
      </c>
      <c r="C12" s="20" t="s">
        <v>13</v>
      </c>
      <c r="D12" s="46">
        <v>336628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336628</v>
      </c>
      <c r="O12" s="47">
        <f t="shared" si="1"/>
        <v>16.00019012310471</v>
      </c>
      <c r="P12" s="9"/>
    </row>
    <row r="13" spans="1:16" ht="15">
      <c r="A13" s="12"/>
      <c r="B13" s="25">
        <v>314.4</v>
      </c>
      <c r="C13" s="20" t="s">
        <v>14</v>
      </c>
      <c r="D13" s="46">
        <v>53523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53523</v>
      </c>
      <c r="O13" s="47">
        <f t="shared" si="1"/>
        <v>2.543989733352346</v>
      </c>
      <c r="P13" s="9"/>
    </row>
    <row r="14" spans="1:16" ht="15">
      <c r="A14" s="12"/>
      <c r="B14" s="25">
        <v>315</v>
      </c>
      <c r="C14" s="20" t="s">
        <v>106</v>
      </c>
      <c r="D14" s="46">
        <v>557892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557892</v>
      </c>
      <c r="O14" s="47">
        <f t="shared" si="1"/>
        <v>26.517039783259662</v>
      </c>
      <c r="P14" s="9"/>
    </row>
    <row r="15" spans="1:16" ht="15">
      <c r="A15" s="12"/>
      <c r="B15" s="25">
        <v>316</v>
      </c>
      <c r="C15" s="20" t="s">
        <v>118</v>
      </c>
      <c r="D15" s="46">
        <v>104156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104156</v>
      </c>
      <c r="O15" s="47">
        <f t="shared" si="1"/>
        <v>4.9506155235515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SUM(D17:D24)</f>
        <v>2099317</v>
      </c>
      <c r="E16" s="32">
        <f t="shared" si="3"/>
        <v>47243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419565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2566125</v>
      </c>
      <c r="O16" s="45">
        <f t="shared" si="1"/>
        <v>121.96991301867959</v>
      </c>
      <c r="P16" s="10"/>
    </row>
    <row r="17" spans="1:16" ht="15">
      <c r="A17" s="12"/>
      <c r="B17" s="25">
        <v>322</v>
      </c>
      <c r="C17" s="20" t="s">
        <v>0</v>
      </c>
      <c r="D17" s="46">
        <v>469966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469966</v>
      </c>
      <c r="O17" s="47">
        <f t="shared" si="1"/>
        <v>22.3378487570702</v>
      </c>
      <c r="P17" s="9"/>
    </row>
    <row r="18" spans="1:16" ht="15">
      <c r="A18" s="12"/>
      <c r="B18" s="25">
        <v>323.1</v>
      </c>
      <c r="C18" s="20" t="s">
        <v>18</v>
      </c>
      <c r="D18" s="46">
        <v>1380974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3">SUM(D18:M18)</f>
        <v>1380974</v>
      </c>
      <c r="O18" s="47">
        <f t="shared" si="1"/>
        <v>65.63876610105044</v>
      </c>
      <c r="P18" s="9"/>
    </row>
    <row r="19" spans="1:16" ht="15">
      <c r="A19" s="12"/>
      <c r="B19" s="25">
        <v>323.4</v>
      </c>
      <c r="C19" s="20" t="s">
        <v>19</v>
      </c>
      <c r="D19" s="46">
        <v>51489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51489</v>
      </c>
      <c r="O19" s="47">
        <f t="shared" si="1"/>
        <v>2.447312134607158</v>
      </c>
      <c r="P19" s="9"/>
    </row>
    <row r="20" spans="1:16" ht="15">
      <c r="A20" s="12"/>
      <c r="B20" s="25">
        <v>323.7</v>
      </c>
      <c r="C20" s="20" t="s">
        <v>20</v>
      </c>
      <c r="D20" s="46">
        <v>189129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189129</v>
      </c>
      <c r="O20" s="47">
        <f t="shared" si="1"/>
        <v>8.989448167688579</v>
      </c>
      <c r="P20" s="9"/>
    </row>
    <row r="21" spans="1:16" ht="15">
      <c r="A21" s="12"/>
      <c r="B21" s="25">
        <v>324.11</v>
      </c>
      <c r="C21" s="20" t="s">
        <v>119</v>
      </c>
      <c r="D21" s="46">
        <v>0</v>
      </c>
      <c r="E21" s="46">
        <v>25029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25029</v>
      </c>
      <c r="O21" s="47">
        <f t="shared" si="1"/>
        <v>1.1896477969485242</v>
      </c>
      <c r="P21" s="9"/>
    </row>
    <row r="22" spans="1:16" ht="15">
      <c r="A22" s="12"/>
      <c r="B22" s="25">
        <v>324.21</v>
      </c>
      <c r="C22" s="20" t="s">
        <v>125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419565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419565</v>
      </c>
      <c r="O22" s="47">
        <f t="shared" si="1"/>
        <v>19.942250106944247</v>
      </c>
      <c r="P22" s="9"/>
    </row>
    <row r="23" spans="1:16" ht="15">
      <c r="A23" s="12"/>
      <c r="B23" s="25">
        <v>324.62</v>
      </c>
      <c r="C23" s="20" t="s">
        <v>23</v>
      </c>
      <c r="D23" s="46">
        <v>0</v>
      </c>
      <c r="E23" s="46">
        <v>22214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22214</v>
      </c>
      <c r="O23" s="47">
        <f t="shared" si="1"/>
        <v>1.0558486620086507</v>
      </c>
      <c r="P23" s="9"/>
    </row>
    <row r="24" spans="1:16" ht="15">
      <c r="A24" s="12"/>
      <c r="B24" s="25">
        <v>329</v>
      </c>
      <c r="C24" s="20" t="s">
        <v>24</v>
      </c>
      <c r="D24" s="46">
        <v>7759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7759</v>
      </c>
      <c r="O24" s="47">
        <f t="shared" si="1"/>
        <v>0.36879129236180425</v>
      </c>
      <c r="P24" s="9"/>
    </row>
    <row r="25" spans="1:16" ht="15.75">
      <c r="A25" s="29" t="s">
        <v>26</v>
      </c>
      <c r="B25" s="30"/>
      <c r="C25" s="31"/>
      <c r="D25" s="32">
        <f aca="true" t="shared" si="5" ref="D25:M25">SUM(D26:D36)</f>
        <v>1919614</v>
      </c>
      <c r="E25" s="32">
        <f t="shared" si="5"/>
        <v>616958</v>
      </c>
      <c r="F25" s="32">
        <f t="shared" si="5"/>
        <v>0</v>
      </c>
      <c r="G25" s="32">
        <f t="shared" si="5"/>
        <v>61827</v>
      </c>
      <c r="H25" s="32">
        <f t="shared" si="5"/>
        <v>0</v>
      </c>
      <c r="I25" s="32">
        <f t="shared" si="5"/>
        <v>1395100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3993499</v>
      </c>
      <c r="O25" s="45">
        <f t="shared" si="1"/>
        <v>189.8141071343695</v>
      </c>
      <c r="P25" s="10"/>
    </row>
    <row r="26" spans="1:16" ht="15">
      <c r="A26" s="12"/>
      <c r="B26" s="25">
        <v>335.12</v>
      </c>
      <c r="C26" s="20" t="s">
        <v>108</v>
      </c>
      <c r="D26" s="46">
        <v>581848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1">SUM(D26:M26)</f>
        <v>581848</v>
      </c>
      <c r="O26" s="47">
        <f t="shared" si="1"/>
        <v>27.655687057369647</v>
      </c>
      <c r="P26" s="9"/>
    </row>
    <row r="27" spans="1:16" ht="15">
      <c r="A27" s="12"/>
      <c r="B27" s="25">
        <v>335.14</v>
      </c>
      <c r="C27" s="20" t="s">
        <v>109</v>
      </c>
      <c r="D27" s="46">
        <v>11199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11199</v>
      </c>
      <c r="O27" s="47">
        <f t="shared" si="1"/>
        <v>0.5322971624126622</v>
      </c>
      <c r="P27" s="9"/>
    </row>
    <row r="28" spans="1:16" ht="15">
      <c r="A28" s="12"/>
      <c r="B28" s="25">
        <v>335.15</v>
      </c>
      <c r="C28" s="20" t="s">
        <v>110</v>
      </c>
      <c r="D28" s="46">
        <v>51021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51021</v>
      </c>
      <c r="O28" s="47">
        <f t="shared" si="1"/>
        <v>2.425067731356053</v>
      </c>
      <c r="P28" s="9"/>
    </row>
    <row r="29" spans="1:16" ht="15">
      <c r="A29" s="12"/>
      <c r="B29" s="25">
        <v>335.18</v>
      </c>
      <c r="C29" s="20" t="s">
        <v>111</v>
      </c>
      <c r="D29" s="46">
        <v>1253803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1253803</v>
      </c>
      <c r="O29" s="47">
        <f t="shared" si="1"/>
        <v>59.59422976377204</v>
      </c>
      <c r="P29" s="9"/>
    </row>
    <row r="30" spans="1:16" ht="15">
      <c r="A30" s="12"/>
      <c r="B30" s="25">
        <v>335.21</v>
      </c>
      <c r="C30" s="20" t="s">
        <v>33</v>
      </c>
      <c r="D30" s="46">
        <v>5720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5720</v>
      </c>
      <c r="O30" s="47">
        <f t="shared" si="1"/>
        <v>0.2718760397357289</v>
      </c>
      <c r="P30" s="9"/>
    </row>
    <row r="31" spans="1:16" ht="15">
      <c r="A31" s="12"/>
      <c r="B31" s="25">
        <v>335.49</v>
      </c>
      <c r="C31" s="20" t="s">
        <v>34</v>
      </c>
      <c r="D31" s="46">
        <v>0</v>
      </c>
      <c r="E31" s="46">
        <v>200099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200099</v>
      </c>
      <c r="O31" s="47">
        <f t="shared" si="1"/>
        <v>9.510860782356575</v>
      </c>
      <c r="P31" s="9"/>
    </row>
    <row r="32" spans="1:16" ht="15">
      <c r="A32" s="12"/>
      <c r="B32" s="25">
        <v>337.2</v>
      </c>
      <c r="C32" s="20" t="s">
        <v>131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1395100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7">SUM(D32:M32)</f>
        <v>1395100</v>
      </c>
      <c r="O32" s="47">
        <f t="shared" si="1"/>
        <v>66.31018584533486</v>
      </c>
      <c r="P32" s="9"/>
    </row>
    <row r="33" spans="1:16" ht="15">
      <c r="A33" s="12"/>
      <c r="B33" s="25">
        <v>337.4</v>
      </c>
      <c r="C33" s="20" t="s">
        <v>35</v>
      </c>
      <c r="D33" s="46">
        <v>0</v>
      </c>
      <c r="E33" s="46">
        <v>53518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53518</v>
      </c>
      <c r="O33" s="47">
        <f t="shared" si="1"/>
        <v>2.543752079471458</v>
      </c>
      <c r="P33" s="9"/>
    </row>
    <row r="34" spans="1:16" ht="15">
      <c r="A34" s="12"/>
      <c r="B34" s="25">
        <v>337.7</v>
      </c>
      <c r="C34" s="20" t="s">
        <v>134</v>
      </c>
      <c r="D34" s="46">
        <v>0</v>
      </c>
      <c r="E34" s="46">
        <v>0</v>
      </c>
      <c r="F34" s="46">
        <v>0</v>
      </c>
      <c r="G34" s="46">
        <v>61827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61827</v>
      </c>
      <c r="O34" s="47">
        <f t="shared" si="1"/>
        <v>2.9386852987309284</v>
      </c>
      <c r="P34" s="9"/>
    </row>
    <row r="35" spans="1:16" ht="15">
      <c r="A35" s="12"/>
      <c r="B35" s="25">
        <v>338</v>
      </c>
      <c r="C35" s="20" t="s">
        <v>36</v>
      </c>
      <c r="D35" s="46">
        <v>3263</v>
      </c>
      <c r="E35" s="46">
        <v>363341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366604</v>
      </c>
      <c r="O35" s="47">
        <f t="shared" si="1"/>
        <v>17.424972669803697</v>
      </c>
      <c r="P35" s="9"/>
    </row>
    <row r="36" spans="1:16" ht="15">
      <c r="A36" s="12"/>
      <c r="B36" s="25">
        <v>339</v>
      </c>
      <c r="C36" s="20" t="s">
        <v>37</v>
      </c>
      <c r="D36" s="46">
        <v>12760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12760</v>
      </c>
      <c r="O36" s="47">
        <f t="shared" si="1"/>
        <v>0.6064927040258568</v>
      </c>
      <c r="P36" s="9"/>
    </row>
    <row r="37" spans="1:16" ht="15.75">
      <c r="A37" s="29" t="s">
        <v>42</v>
      </c>
      <c r="B37" s="30"/>
      <c r="C37" s="31"/>
      <c r="D37" s="32">
        <f aca="true" t="shared" si="8" ref="D37:M37">SUM(D38:D45)</f>
        <v>433924</v>
      </c>
      <c r="E37" s="32">
        <f t="shared" si="8"/>
        <v>821113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10234831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11489868</v>
      </c>
      <c r="O37" s="45">
        <f aca="true" t="shared" si="9" ref="O37:O64">(N37/O$66)</f>
        <v>546.122344217881</v>
      </c>
      <c r="P37" s="10"/>
    </row>
    <row r="38" spans="1:16" ht="15">
      <c r="A38" s="12"/>
      <c r="B38" s="25">
        <v>342.1</v>
      </c>
      <c r="C38" s="20" t="s">
        <v>46</v>
      </c>
      <c r="D38" s="46">
        <v>3190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10" ref="N38:N45">SUM(D38:M38)</f>
        <v>3190</v>
      </c>
      <c r="O38" s="47">
        <f t="shared" si="9"/>
        <v>0.1516231760064642</v>
      </c>
      <c r="P38" s="9"/>
    </row>
    <row r="39" spans="1:16" ht="15">
      <c r="A39" s="12"/>
      <c r="B39" s="25">
        <v>342.2</v>
      </c>
      <c r="C39" s="20" t="s">
        <v>47</v>
      </c>
      <c r="D39" s="46">
        <v>203263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203263</v>
      </c>
      <c r="O39" s="47">
        <f t="shared" si="9"/>
        <v>9.661248158182422</v>
      </c>
      <c r="P39" s="9"/>
    </row>
    <row r="40" spans="1:16" ht="15">
      <c r="A40" s="12"/>
      <c r="B40" s="25">
        <v>343.6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10234831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10234831</v>
      </c>
      <c r="O40" s="47">
        <f t="shared" si="9"/>
        <v>486.4694614763059</v>
      </c>
      <c r="P40" s="9"/>
    </row>
    <row r="41" spans="1:16" ht="15">
      <c r="A41" s="12"/>
      <c r="B41" s="25">
        <v>343.8</v>
      </c>
      <c r="C41" s="20" t="s">
        <v>49</v>
      </c>
      <c r="D41" s="46">
        <v>17669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17669</v>
      </c>
      <c r="O41" s="47">
        <f t="shared" si="9"/>
        <v>0.8398212842815723</v>
      </c>
      <c r="P41" s="9"/>
    </row>
    <row r="42" spans="1:16" ht="15">
      <c r="A42" s="12"/>
      <c r="B42" s="25">
        <v>343.9</v>
      </c>
      <c r="C42" s="20" t="s">
        <v>50</v>
      </c>
      <c r="D42" s="46">
        <v>0</v>
      </c>
      <c r="E42" s="46">
        <v>821113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821113</v>
      </c>
      <c r="O42" s="47">
        <f t="shared" si="9"/>
        <v>39.02813821949712</v>
      </c>
      <c r="P42" s="9"/>
    </row>
    <row r="43" spans="1:16" ht="15">
      <c r="A43" s="12"/>
      <c r="B43" s="25">
        <v>344.9</v>
      </c>
      <c r="C43" s="20" t="s">
        <v>128</v>
      </c>
      <c r="D43" s="46">
        <v>2000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2000</v>
      </c>
      <c r="O43" s="47">
        <f t="shared" si="9"/>
        <v>0.09506155235514996</v>
      </c>
      <c r="P43" s="9"/>
    </row>
    <row r="44" spans="1:16" ht="15">
      <c r="A44" s="12"/>
      <c r="B44" s="25">
        <v>347.1</v>
      </c>
      <c r="C44" s="20" t="s">
        <v>51</v>
      </c>
      <c r="D44" s="46">
        <v>3494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3494</v>
      </c>
      <c r="O44" s="47">
        <f t="shared" si="9"/>
        <v>0.166072531964447</v>
      </c>
      <c r="P44" s="9"/>
    </row>
    <row r="45" spans="1:16" ht="15">
      <c r="A45" s="12"/>
      <c r="B45" s="25">
        <v>347.2</v>
      </c>
      <c r="C45" s="20" t="s">
        <v>52</v>
      </c>
      <c r="D45" s="46">
        <v>204308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204308</v>
      </c>
      <c r="O45" s="47">
        <f t="shared" si="9"/>
        <v>9.710917819287989</v>
      </c>
      <c r="P45" s="9"/>
    </row>
    <row r="46" spans="1:16" ht="15.75">
      <c r="A46" s="29" t="s">
        <v>43</v>
      </c>
      <c r="B46" s="30"/>
      <c r="C46" s="31"/>
      <c r="D46" s="32">
        <f aca="true" t="shared" si="11" ref="D46:M46">SUM(D47:D51)</f>
        <v>129970</v>
      </c>
      <c r="E46" s="32">
        <f t="shared" si="11"/>
        <v>42726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179508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aca="true" t="shared" si="12" ref="N46:N53">SUM(D46:M46)</f>
        <v>352204</v>
      </c>
      <c r="O46" s="45">
        <f t="shared" si="9"/>
        <v>16.74052949284662</v>
      </c>
      <c r="P46" s="10"/>
    </row>
    <row r="47" spans="1:16" ht="15">
      <c r="A47" s="13"/>
      <c r="B47" s="39">
        <v>351.1</v>
      </c>
      <c r="C47" s="21" t="s">
        <v>135</v>
      </c>
      <c r="D47" s="46">
        <v>1030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1030</v>
      </c>
      <c r="O47" s="47">
        <f t="shared" si="9"/>
        <v>0.04895669946290223</v>
      </c>
      <c r="P47" s="9"/>
    </row>
    <row r="48" spans="1:16" ht="15">
      <c r="A48" s="13"/>
      <c r="B48" s="39">
        <v>351.2</v>
      </c>
      <c r="C48" s="21" t="s">
        <v>121</v>
      </c>
      <c r="D48" s="46">
        <v>0</v>
      </c>
      <c r="E48" s="46">
        <v>32432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32432</v>
      </c>
      <c r="O48" s="47">
        <f t="shared" si="9"/>
        <v>1.5415181329911118</v>
      </c>
      <c r="P48" s="9"/>
    </row>
    <row r="49" spans="1:16" ht="15">
      <c r="A49" s="13"/>
      <c r="B49" s="39">
        <v>351.5</v>
      </c>
      <c r="C49" s="21" t="s">
        <v>56</v>
      </c>
      <c r="D49" s="46">
        <v>150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150</v>
      </c>
      <c r="O49" s="47">
        <f t="shared" si="9"/>
        <v>0.007129616426636247</v>
      </c>
      <c r="P49" s="9"/>
    </row>
    <row r="50" spans="1:16" ht="15">
      <c r="A50" s="13"/>
      <c r="B50" s="39">
        <v>352</v>
      </c>
      <c r="C50" s="21" t="s">
        <v>57</v>
      </c>
      <c r="D50" s="46">
        <v>0</v>
      </c>
      <c r="E50" s="46">
        <v>10294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10294</v>
      </c>
      <c r="O50" s="47">
        <f t="shared" si="9"/>
        <v>0.48928180997195686</v>
      </c>
      <c r="P50" s="9"/>
    </row>
    <row r="51" spans="1:16" ht="15">
      <c r="A51" s="13"/>
      <c r="B51" s="39">
        <v>354</v>
      </c>
      <c r="C51" s="21" t="s">
        <v>58</v>
      </c>
      <c r="D51" s="46">
        <v>128790</v>
      </c>
      <c r="E51" s="46">
        <v>0</v>
      </c>
      <c r="F51" s="46">
        <v>0</v>
      </c>
      <c r="G51" s="46">
        <v>0</v>
      </c>
      <c r="H51" s="46">
        <v>0</v>
      </c>
      <c r="I51" s="46">
        <v>179508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308298</v>
      </c>
      <c r="O51" s="47">
        <f t="shared" si="9"/>
        <v>14.65364323399401</v>
      </c>
      <c r="P51" s="9"/>
    </row>
    <row r="52" spans="1:16" ht="15.75">
      <c r="A52" s="29" t="s">
        <v>3</v>
      </c>
      <c r="B52" s="30"/>
      <c r="C52" s="31"/>
      <c r="D52" s="32">
        <f aca="true" t="shared" si="13" ref="D52:M52">SUM(D53:D60)</f>
        <v>383168</v>
      </c>
      <c r="E52" s="32">
        <f t="shared" si="13"/>
        <v>369349</v>
      </c>
      <c r="F52" s="32">
        <f t="shared" si="13"/>
        <v>0</v>
      </c>
      <c r="G52" s="32">
        <f t="shared" si="13"/>
        <v>7654</v>
      </c>
      <c r="H52" s="32">
        <f t="shared" si="13"/>
        <v>0</v>
      </c>
      <c r="I52" s="32">
        <f t="shared" si="13"/>
        <v>180908</v>
      </c>
      <c r="J52" s="32">
        <f t="shared" si="13"/>
        <v>0</v>
      </c>
      <c r="K52" s="32">
        <f t="shared" si="13"/>
        <v>3880743</v>
      </c>
      <c r="L52" s="32">
        <f t="shared" si="13"/>
        <v>0</v>
      </c>
      <c r="M52" s="32">
        <f t="shared" si="13"/>
        <v>0</v>
      </c>
      <c r="N52" s="32">
        <f t="shared" si="12"/>
        <v>4821822</v>
      </c>
      <c r="O52" s="45">
        <f t="shared" si="9"/>
        <v>229.18494225010696</v>
      </c>
      <c r="P52" s="10"/>
    </row>
    <row r="53" spans="1:16" ht="15">
      <c r="A53" s="12"/>
      <c r="B53" s="25">
        <v>361.1</v>
      </c>
      <c r="C53" s="20" t="s">
        <v>60</v>
      </c>
      <c r="D53" s="46">
        <v>102779</v>
      </c>
      <c r="E53" s="46">
        <v>25714</v>
      </c>
      <c r="F53" s="46">
        <v>0</v>
      </c>
      <c r="G53" s="46">
        <v>7654</v>
      </c>
      <c r="H53" s="46">
        <v>0</v>
      </c>
      <c r="I53" s="46">
        <v>165900</v>
      </c>
      <c r="J53" s="46">
        <v>0</v>
      </c>
      <c r="K53" s="46">
        <v>228463</v>
      </c>
      <c r="L53" s="46">
        <v>0</v>
      </c>
      <c r="M53" s="46">
        <v>0</v>
      </c>
      <c r="N53" s="46">
        <f t="shared" si="12"/>
        <v>530510</v>
      </c>
      <c r="O53" s="47">
        <f t="shared" si="9"/>
        <v>25.2155520699653</v>
      </c>
      <c r="P53" s="9"/>
    </row>
    <row r="54" spans="1:16" ht="15">
      <c r="A54" s="12"/>
      <c r="B54" s="25">
        <v>361.2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714590</v>
      </c>
      <c r="L54" s="46">
        <v>0</v>
      </c>
      <c r="M54" s="46">
        <v>0</v>
      </c>
      <c r="N54" s="46">
        <f aca="true" t="shared" si="14" ref="N54:N60">SUM(D54:M54)</f>
        <v>714590</v>
      </c>
      <c r="O54" s="47">
        <f t="shared" si="9"/>
        <v>33.965017348733305</v>
      </c>
      <c r="P54" s="9"/>
    </row>
    <row r="55" spans="1:16" ht="15">
      <c r="A55" s="12"/>
      <c r="B55" s="25">
        <v>361.3</v>
      </c>
      <c r="C55" s="20" t="s">
        <v>62</v>
      </c>
      <c r="D55" s="46">
        <v>-49130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1109414</v>
      </c>
      <c r="L55" s="46">
        <v>0</v>
      </c>
      <c r="M55" s="46">
        <v>0</v>
      </c>
      <c r="N55" s="46">
        <f t="shared" si="14"/>
        <v>1060284</v>
      </c>
      <c r="O55" s="47">
        <f t="shared" si="9"/>
        <v>50.39612148866391</v>
      </c>
      <c r="P55" s="9"/>
    </row>
    <row r="56" spans="1:16" ht="15">
      <c r="A56" s="12"/>
      <c r="B56" s="25">
        <v>362</v>
      </c>
      <c r="C56" s="20" t="s">
        <v>64</v>
      </c>
      <c r="D56" s="46">
        <v>92628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92628</v>
      </c>
      <c r="O56" s="47">
        <f t="shared" si="9"/>
        <v>4.402680735776415</v>
      </c>
      <c r="P56" s="9"/>
    </row>
    <row r="57" spans="1:16" ht="15">
      <c r="A57" s="12"/>
      <c r="B57" s="25">
        <v>364</v>
      </c>
      <c r="C57" s="20" t="s">
        <v>113</v>
      </c>
      <c r="D57" s="46">
        <v>80041</v>
      </c>
      <c r="E57" s="46">
        <v>4263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84304</v>
      </c>
      <c r="O57" s="47">
        <f t="shared" si="9"/>
        <v>4.007034554874281</v>
      </c>
      <c r="P57" s="9"/>
    </row>
    <row r="58" spans="1:16" ht="15">
      <c r="A58" s="12"/>
      <c r="B58" s="25">
        <v>366</v>
      </c>
      <c r="C58" s="20" t="s">
        <v>66</v>
      </c>
      <c r="D58" s="46">
        <v>0</v>
      </c>
      <c r="E58" s="46">
        <v>4538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4538</v>
      </c>
      <c r="O58" s="47">
        <f t="shared" si="9"/>
        <v>0.21569466229383527</v>
      </c>
      <c r="P58" s="9"/>
    </row>
    <row r="59" spans="1:16" ht="15">
      <c r="A59" s="12"/>
      <c r="B59" s="25">
        <v>368</v>
      </c>
      <c r="C59" s="20" t="s">
        <v>67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1828276</v>
      </c>
      <c r="L59" s="46">
        <v>0</v>
      </c>
      <c r="M59" s="46">
        <v>0</v>
      </c>
      <c r="N59" s="46">
        <f t="shared" si="14"/>
        <v>1828276</v>
      </c>
      <c r="O59" s="47">
        <f t="shared" si="9"/>
        <v>86.89937734683207</v>
      </c>
      <c r="P59" s="9"/>
    </row>
    <row r="60" spans="1:16" ht="15">
      <c r="A60" s="12"/>
      <c r="B60" s="25">
        <v>369.9</v>
      </c>
      <c r="C60" s="20" t="s">
        <v>68</v>
      </c>
      <c r="D60" s="46">
        <v>156850</v>
      </c>
      <c r="E60" s="46">
        <v>334834</v>
      </c>
      <c r="F60" s="46">
        <v>0</v>
      </c>
      <c r="G60" s="46">
        <v>0</v>
      </c>
      <c r="H60" s="46">
        <v>0</v>
      </c>
      <c r="I60" s="46">
        <v>15008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506692</v>
      </c>
      <c r="O60" s="47">
        <f t="shared" si="9"/>
        <v>24.083464042967822</v>
      </c>
      <c r="P60" s="9"/>
    </row>
    <row r="61" spans="1:16" ht="15.75">
      <c r="A61" s="29" t="s">
        <v>44</v>
      </c>
      <c r="B61" s="30"/>
      <c r="C61" s="31"/>
      <c r="D61" s="32">
        <f aca="true" t="shared" si="15" ref="D61:M61">SUM(D62:D63)</f>
        <v>1515500</v>
      </c>
      <c r="E61" s="32">
        <f t="shared" si="15"/>
        <v>651274</v>
      </c>
      <c r="F61" s="32">
        <f t="shared" si="15"/>
        <v>0</v>
      </c>
      <c r="G61" s="32">
        <f t="shared" si="15"/>
        <v>1160000</v>
      </c>
      <c r="H61" s="32">
        <f t="shared" si="15"/>
        <v>0</v>
      </c>
      <c r="I61" s="32">
        <f t="shared" si="15"/>
        <v>0</v>
      </c>
      <c r="J61" s="32">
        <f t="shared" si="15"/>
        <v>0</v>
      </c>
      <c r="K61" s="32">
        <f t="shared" si="15"/>
        <v>0</v>
      </c>
      <c r="L61" s="32">
        <f t="shared" si="15"/>
        <v>0</v>
      </c>
      <c r="M61" s="32">
        <f t="shared" si="15"/>
        <v>0</v>
      </c>
      <c r="N61" s="32">
        <f>SUM(D61:M61)</f>
        <v>3326774</v>
      </c>
      <c r="O61" s="45">
        <f t="shared" si="9"/>
        <v>158.12415038737583</v>
      </c>
      <c r="P61" s="9"/>
    </row>
    <row r="62" spans="1:16" ht="15">
      <c r="A62" s="12"/>
      <c r="B62" s="25">
        <v>381</v>
      </c>
      <c r="C62" s="20" t="s">
        <v>69</v>
      </c>
      <c r="D62" s="46">
        <v>1515500</v>
      </c>
      <c r="E62" s="46">
        <v>651274</v>
      </c>
      <c r="F62" s="46">
        <v>0</v>
      </c>
      <c r="G62" s="46">
        <v>360000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2526774</v>
      </c>
      <c r="O62" s="47">
        <f t="shared" si="9"/>
        <v>120.09952944531584</v>
      </c>
      <c r="P62" s="9"/>
    </row>
    <row r="63" spans="1:16" ht="15.75" thickBot="1">
      <c r="A63" s="12"/>
      <c r="B63" s="25">
        <v>384</v>
      </c>
      <c r="C63" s="20" t="s">
        <v>136</v>
      </c>
      <c r="D63" s="46">
        <v>0</v>
      </c>
      <c r="E63" s="46">
        <v>0</v>
      </c>
      <c r="F63" s="46">
        <v>0</v>
      </c>
      <c r="G63" s="46">
        <v>800000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800000</v>
      </c>
      <c r="O63" s="47">
        <f t="shared" si="9"/>
        <v>38.02462094205998</v>
      </c>
      <c r="P63" s="9"/>
    </row>
    <row r="64" spans="1:119" ht="16.5" thickBot="1">
      <c r="A64" s="14" t="s">
        <v>54</v>
      </c>
      <c r="B64" s="23"/>
      <c r="C64" s="22"/>
      <c r="D64" s="15">
        <f aca="true" t="shared" si="16" ref="D64:M64">SUM(D5,D16,D25,D37,D46,D52,D61)</f>
        <v>15989635</v>
      </c>
      <c r="E64" s="15">
        <f t="shared" si="16"/>
        <v>2956964</v>
      </c>
      <c r="F64" s="15">
        <f t="shared" si="16"/>
        <v>0</v>
      </c>
      <c r="G64" s="15">
        <f t="shared" si="16"/>
        <v>3201276</v>
      </c>
      <c r="H64" s="15">
        <f t="shared" si="16"/>
        <v>0</v>
      </c>
      <c r="I64" s="15">
        <f t="shared" si="16"/>
        <v>12409912</v>
      </c>
      <c r="J64" s="15">
        <f t="shared" si="16"/>
        <v>0</v>
      </c>
      <c r="K64" s="15">
        <f t="shared" si="16"/>
        <v>4140219</v>
      </c>
      <c r="L64" s="15">
        <f t="shared" si="16"/>
        <v>0</v>
      </c>
      <c r="M64" s="15">
        <f t="shared" si="16"/>
        <v>0</v>
      </c>
      <c r="N64" s="15">
        <f>SUM(D64:M64)</f>
        <v>38698006</v>
      </c>
      <c r="O64" s="38">
        <f t="shared" si="9"/>
        <v>1839.3462617044536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137</v>
      </c>
      <c r="M66" s="48"/>
      <c r="N66" s="48"/>
      <c r="O66" s="43">
        <v>21039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8923519</v>
      </c>
      <c r="E5" s="27">
        <f t="shared" si="0"/>
        <v>432077</v>
      </c>
      <c r="F5" s="27">
        <f t="shared" si="0"/>
        <v>0</v>
      </c>
      <c r="G5" s="27">
        <f t="shared" si="0"/>
        <v>1874507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247516</v>
      </c>
      <c r="L5" s="27">
        <f t="shared" si="0"/>
        <v>0</v>
      </c>
      <c r="M5" s="27">
        <f t="shared" si="0"/>
        <v>0</v>
      </c>
      <c r="N5" s="28">
        <f>SUM(D5:M5)</f>
        <v>11477619</v>
      </c>
      <c r="O5" s="33">
        <f aca="true" t="shared" si="1" ref="O5:O36">(N5/O$68)</f>
        <v>549.6943965517241</v>
      </c>
      <c r="P5" s="6"/>
    </row>
    <row r="6" spans="1:16" ht="15">
      <c r="A6" s="12"/>
      <c r="B6" s="25">
        <v>311</v>
      </c>
      <c r="C6" s="20" t="s">
        <v>2</v>
      </c>
      <c r="D6" s="46">
        <v>6034790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6034790</v>
      </c>
      <c r="O6" s="47">
        <f t="shared" si="1"/>
        <v>289.0225095785441</v>
      </c>
      <c r="P6" s="9"/>
    </row>
    <row r="7" spans="1:16" ht="15">
      <c r="A7" s="12"/>
      <c r="B7" s="25">
        <v>312.1</v>
      </c>
      <c r="C7" s="20" t="s">
        <v>103</v>
      </c>
      <c r="D7" s="46">
        <v>0</v>
      </c>
      <c r="E7" s="46">
        <v>0</v>
      </c>
      <c r="F7" s="46">
        <v>0</v>
      </c>
      <c r="G7" s="46">
        <v>1874507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1874507</v>
      </c>
      <c r="O7" s="47">
        <f t="shared" si="1"/>
        <v>89.77523946360154</v>
      </c>
      <c r="P7" s="9"/>
    </row>
    <row r="8" spans="1:16" ht="15">
      <c r="A8" s="12"/>
      <c r="B8" s="25">
        <v>312.41</v>
      </c>
      <c r="C8" s="20" t="s">
        <v>10</v>
      </c>
      <c r="D8" s="46">
        <v>0</v>
      </c>
      <c r="E8" s="46">
        <v>432077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432077</v>
      </c>
      <c r="O8" s="47">
        <f t="shared" si="1"/>
        <v>20.693342911877394</v>
      </c>
      <c r="P8" s="9"/>
    </row>
    <row r="9" spans="1:16" ht="15">
      <c r="A9" s="12"/>
      <c r="B9" s="25">
        <v>312.51</v>
      </c>
      <c r="C9" s="20" t="s">
        <v>77</v>
      </c>
      <c r="D9" s="46">
        <v>108561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108561</v>
      </c>
      <c r="L9" s="46">
        <v>0</v>
      </c>
      <c r="M9" s="46">
        <v>0</v>
      </c>
      <c r="N9" s="46">
        <f>SUM(D9:M9)</f>
        <v>217122</v>
      </c>
      <c r="O9" s="47">
        <f t="shared" si="1"/>
        <v>10.398563218390805</v>
      </c>
      <c r="P9" s="9"/>
    </row>
    <row r="10" spans="1:16" ht="15">
      <c r="A10" s="12"/>
      <c r="B10" s="25">
        <v>312.52</v>
      </c>
      <c r="C10" s="20" t="s">
        <v>104</v>
      </c>
      <c r="D10" s="46">
        <v>138955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138955</v>
      </c>
      <c r="L10" s="46">
        <v>0</v>
      </c>
      <c r="M10" s="46">
        <v>0</v>
      </c>
      <c r="N10" s="46">
        <f>SUM(D10:M10)</f>
        <v>277910</v>
      </c>
      <c r="O10" s="47">
        <f t="shared" si="1"/>
        <v>13.309865900383143</v>
      </c>
      <c r="P10" s="9"/>
    </row>
    <row r="11" spans="1:16" ht="15">
      <c r="A11" s="12"/>
      <c r="B11" s="25">
        <v>314.1</v>
      </c>
      <c r="C11" s="20" t="s">
        <v>12</v>
      </c>
      <c r="D11" s="46">
        <v>1538520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1538520</v>
      </c>
      <c r="O11" s="47">
        <f t="shared" si="1"/>
        <v>73.683908045977</v>
      </c>
      <c r="P11" s="9"/>
    </row>
    <row r="12" spans="1:16" ht="15">
      <c r="A12" s="12"/>
      <c r="B12" s="25">
        <v>314.3</v>
      </c>
      <c r="C12" s="20" t="s">
        <v>13</v>
      </c>
      <c r="D12" s="46">
        <v>357773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357773</v>
      </c>
      <c r="O12" s="47">
        <f t="shared" si="1"/>
        <v>17.134722222222223</v>
      </c>
      <c r="P12" s="9"/>
    </row>
    <row r="13" spans="1:16" ht="15">
      <c r="A13" s="12"/>
      <c r="B13" s="25">
        <v>314.4</v>
      </c>
      <c r="C13" s="20" t="s">
        <v>14</v>
      </c>
      <c r="D13" s="46">
        <v>59403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59403</v>
      </c>
      <c r="O13" s="47">
        <f t="shared" si="1"/>
        <v>2.844971264367816</v>
      </c>
      <c r="P13" s="9"/>
    </row>
    <row r="14" spans="1:16" ht="15">
      <c r="A14" s="12"/>
      <c r="B14" s="25">
        <v>315</v>
      </c>
      <c r="C14" s="20" t="s">
        <v>106</v>
      </c>
      <c r="D14" s="46">
        <v>615257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615257</v>
      </c>
      <c r="O14" s="47">
        <f t="shared" si="1"/>
        <v>29.46633141762452</v>
      </c>
      <c r="P14" s="9"/>
    </row>
    <row r="15" spans="1:16" ht="15">
      <c r="A15" s="12"/>
      <c r="B15" s="25">
        <v>316</v>
      </c>
      <c r="C15" s="20" t="s">
        <v>118</v>
      </c>
      <c r="D15" s="46">
        <v>70260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70260</v>
      </c>
      <c r="O15" s="47">
        <f t="shared" si="1"/>
        <v>3.3649425287356323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SUM(D17:D24)</f>
        <v>1977879</v>
      </c>
      <c r="E16" s="32">
        <f t="shared" si="3"/>
        <v>98669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356014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2432562</v>
      </c>
      <c r="O16" s="45">
        <f t="shared" si="1"/>
        <v>116.50201149425287</v>
      </c>
      <c r="P16" s="10"/>
    </row>
    <row r="17" spans="1:16" ht="15">
      <c r="A17" s="12"/>
      <c r="B17" s="25">
        <v>322</v>
      </c>
      <c r="C17" s="20" t="s">
        <v>0</v>
      </c>
      <c r="D17" s="46">
        <v>487173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487173</v>
      </c>
      <c r="O17" s="47">
        <f t="shared" si="1"/>
        <v>23.332040229885056</v>
      </c>
      <c r="P17" s="9"/>
    </row>
    <row r="18" spans="1:16" ht="15">
      <c r="A18" s="12"/>
      <c r="B18" s="25">
        <v>323.1</v>
      </c>
      <c r="C18" s="20" t="s">
        <v>18</v>
      </c>
      <c r="D18" s="46">
        <v>1262384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3">SUM(D18:M18)</f>
        <v>1262384</v>
      </c>
      <c r="O18" s="47">
        <f t="shared" si="1"/>
        <v>60.459003831417625</v>
      </c>
      <c r="P18" s="9"/>
    </row>
    <row r="19" spans="1:16" ht="15">
      <c r="A19" s="12"/>
      <c r="B19" s="25">
        <v>323.4</v>
      </c>
      <c r="C19" s="20" t="s">
        <v>19</v>
      </c>
      <c r="D19" s="46">
        <v>41370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41370</v>
      </c>
      <c r="O19" s="47">
        <f t="shared" si="1"/>
        <v>1.9813218390804597</v>
      </c>
      <c r="P19" s="9"/>
    </row>
    <row r="20" spans="1:16" ht="15">
      <c r="A20" s="12"/>
      <c r="B20" s="25">
        <v>323.7</v>
      </c>
      <c r="C20" s="20" t="s">
        <v>20</v>
      </c>
      <c r="D20" s="46">
        <v>181014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181014</v>
      </c>
      <c r="O20" s="47">
        <f t="shared" si="1"/>
        <v>8.669252873563218</v>
      </c>
      <c r="P20" s="9"/>
    </row>
    <row r="21" spans="1:16" ht="15">
      <c r="A21" s="12"/>
      <c r="B21" s="25">
        <v>324.11</v>
      </c>
      <c r="C21" s="20" t="s">
        <v>119</v>
      </c>
      <c r="D21" s="46">
        <v>0</v>
      </c>
      <c r="E21" s="46">
        <v>33149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33149</v>
      </c>
      <c r="O21" s="47">
        <f t="shared" si="1"/>
        <v>1.587595785440613</v>
      </c>
      <c r="P21" s="9"/>
    </row>
    <row r="22" spans="1:16" ht="15">
      <c r="A22" s="12"/>
      <c r="B22" s="25">
        <v>324.21</v>
      </c>
      <c r="C22" s="20" t="s">
        <v>125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356014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356014</v>
      </c>
      <c r="O22" s="47">
        <f t="shared" si="1"/>
        <v>17.050478927203066</v>
      </c>
      <c r="P22" s="9"/>
    </row>
    <row r="23" spans="1:16" ht="15">
      <c r="A23" s="12"/>
      <c r="B23" s="25">
        <v>324.62</v>
      </c>
      <c r="C23" s="20" t="s">
        <v>23</v>
      </c>
      <c r="D23" s="46">
        <v>0</v>
      </c>
      <c r="E23" s="46">
        <v>65520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65520</v>
      </c>
      <c r="O23" s="47">
        <f t="shared" si="1"/>
        <v>3.1379310344827585</v>
      </c>
      <c r="P23" s="9"/>
    </row>
    <row r="24" spans="1:16" ht="15">
      <c r="A24" s="12"/>
      <c r="B24" s="25">
        <v>329</v>
      </c>
      <c r="C24" s="20" t="s">
        <v>24</v>
      </c>
      <c r="D24" s="46">
        <v>5938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5938</v>
      </c>
      <c r="O24" s="47">
        <f t="shared" si="1"/>
        <v>0.2843869731800766</v>
      </c>
      <c r="P24" s="9"/>
    </row>
    <row r="25" spans="1:16" ht="15.75">
      <c r="A25" s="29" t="s">
        <v>26</v>
      </c>
      <c r="B25" s="30"/>
      <c r="C25" s="31"/>
      <c r="D25" s="32">
        <f aca="true" t="shared" si="5" ref="D25:M25">SUM(D26:D37)</f>
        <v>1817218</v>
      </c>
      <c r="E25" s="32">
        <f t="shared" si="5"/>
        <v>527610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1079900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3424728</v>
      </c>
      <c r="O25" s="45">
        <f t="shared" si="1"/>
        <v>164.01954022988505</v>
      </c>
      <c r="P25" s="10"/>
    </row>
    <row r="26" spans="1:16" ht="15">
      <c r="A26" s="12"/>
      <c r="B26" s="25">
        <v>331.1</v>
      </c>
      <c r="C26" s="20" t="s">
        <v>82</v>
      </c>
      <c r="D26" s="46">
        <v>42654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42654</v>
      </c>
      <c r="O26" s="47">
        <f t="shared" si="1"/>
        <v>2.042816091954023</v>
      </c>
      <c r="P26" s="9"/>
    </row>
    <row r="27" spans="1:16" ht="15">
      <c r="A27" s="12"/>
      <c r="B27" s="25">
        <v>331.2</v>
      </c>
      <c r="C27" s="20" t="s">
        <v>25</v>
      </c>
      <c r="D27" s="46">
        <v>2617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2617</v>
      </c>
      <c r="O27" s="47">
        <f t="shared" si="1"/>
        <v>0.1253352490421456</v>
      </c>
      <c r="P27" s="9"/>
    </row>
    <row r="28" spans="1:16" ht="15">
      <c r="A28" s="12"/>
      <c r="B28" s="25">
        <v>334.2</v>
      </c>
      <c r="C28" s="20" t="s">
        <v>27</v>
      </c>
      <c r="D28" s="46">
        <v>13769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13769</v>
      </c>
      <c r="O28" s="47">
        <f t="shared" si="1"/>
        <v>0.6594348659003831</v>
      </c>
      <c r="P28" s="9"/>
    </row>
    <row r="29" spans="1:16" ht="15">
      <c r="A29" s="12"/>
      <c r="B29" s="25">
        <v>335.12</v>
      </c>
      <c r="C29" s="20" t="s">
        <v>108</v>
      </c>
      <c r="D29" s="46">
        <v>524802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4">SUM(D29:M29)</f>
        <v>524802</v>
      </c>
      <c r="O29" s="47">
        <f t="shared" si="1"/>
        <v>25.13419540229885</v>
      </c>
      <c r="P29" s="9"/>
    </row>
    <row r="30" spans="1:16" ht="15">
      <c r="A30" s="12"/>
      <c r="B30" s="25">
        <v>335.14</v>
      </c>
      <c r="C30" s="20" t="s">
        <v>109</v>
      </c>
      <c r="D30" s="46">
        <v>9996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9996</v>
      </c>
      <c r="O30" s="47">
        <f t="shared" si="1"/>
        <v>0.478735632183908</v>
      </c>
      <c r="P30" s="9"/>
    </row>
    <row r="31" spans="1:16" ht="15">
      <c r="A31" s="12"/>
      <c r="B31" s="25">
        <v>335.15</v>
      </c>
      <c r="C31" s="20" t="s">
        <v>110</v>
      </c>
      <c r="D31" s="46">
        <v>28373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28373</v>
      </c>
      <c r="O31" s="47">
        <f t="shared" si="1"/>
        <v>1.358860153256705</v>
      </c>
      <c r="P31" s="9"/>
    </row>
    <row r="32" spans="1:16" ht="15">
      <c r="A32" s="12"/>
      <c r="B32" s="25">
        <v>335.18</v>
      </c>
      <c r="C32" s="20" t="s">
        <v>111</v>
      </c>
      <c r="D32" s="46">
        <v>1164591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1164591</v>
      </c>
      <c r="O32" s="47">
        <f t="shared" si="1"/>
        <v>55.77543103448276</v>
      </c>
      <c r="P32" s="9"/>
    </row>
    <row r="33" spans="1:16" ht="15">
      <c r="A33" s="12"/>
      <c r="B33" s="25">
        <v>335.21</v>
      </c>
      <c r="C33" s="20" t="s">
        <v>33</v>
      </c>
      <c r="D33" s="46">
        <v>4069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4069</v>
      </c>
      <c r="O33" s="47">
        <f t="shared" si="1"/>
        <v>0.19487547892720306</v>
      </c>
      <c r="P33" s="9"/>
    </row>
    <row r="34" spans="1:16" ht="15">
      <c r="A34" s="12"/>
      <c r="B34" s="25">
        <v>335.49</v>
      </c>
      <c r="C34" s="20" t="s">
        <v>34</v>
      </c>
      <c r="D34" s="46">
        <v>0</v>
      </c>
      <c r="E34" s="46">
        <v>180817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180817</v>
      </c>
      <c r="O34" s="47">
        <f t="shared" si="1"/>
        <v>8.659818007662835</v>
      </c>
      <c r="P34" s="9"/>
    </row>
    <row r="35" spans="1:16" ht="15">
      <c r="A35" s="12"/>
      <c r="B35" s="25">
        <v>337.2</v>
      </c>
      <c r="C35" s="20" t="s">
        <v>131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1079900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1079900</v>
      </c>
      <c r="O35" s="47">
        <f t="shared" si="1"/>
        <v>51.719348659003835</v>
      </c>
      <c r="P35" s="9"/>
    </row>
    <row r="36" spans="1:16" ht="15">
      <c r="A36" s="12"/>
      <c r="B36" s="25">
        <v>338</v>
      </c>
      <c r="C36" s="20" t="s">
        <v>36</v>
      </c>
      <c r="D36" s="46">
        <v>18022</v>
      </c>
      <c r="E36" s="46">
        <v>346793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364815</v>
      </c>
      <c r="O36" s="47">
        <f t="shared" si="1"/>
        <v>17.47198275862069</v>
      </c>
      <c r="P36" s="9"/>
    </row>
    <row r="37" spans="1:16" ht="15">
      <c r="A37" s="12"/>
      <c r="B37" s="25">
        <v>339</v>
      </c>
      <c r="C37" s="20" t="s">
        <v>37</v>
      </c>
      <c r="D37" s="46">
        <v>8325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8325</v>
      </c>
      <c r="O37" s="47">
        <f aca="true" t="shared" si="7" ref="O37:O66">(N37/O$68)</f>
        <v>0.39870689655172414</v>
      </c>
      <c r="P37" s="9"/>
    </row>
    <row r="38" spans="1:16" ht="15.75">
      <c r="A38" s="29" t="s">
        <v>42</v>
      </c>
      <c r="B38" s="30"/>
      <c r="C38" s="31"/>
      <c r="D38" s="32">
        <f aca="true" t="shared" si="8" ref="D38:M38">SUM(D39:D48)</f>
        <v>483497</v>
      </c>
      <c r="E38" s="32">
        <f t="shared" si="8"/>
        <v>816868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10267433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11567798</v>
      </c>
      <c r="O38" s="45">
        <f t="shared" si="7"/>
        <v>554.0133141762452</v>
      </c>
      <c r="P38" s="10"/>
    </row>
    <row r="39" spans="1:16" ht="15">
      <c r="A39" s="12"/>
      <c r="B39" s="25">
        <v>341.9</v>
      </c>
      <c r="C39" s="20" t="s">
        <v>112</v>
      </c>
      <c r="D39" s="46">
        <v>55010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8">SUM(D39:M39)</f>
        <v>55010</v>
      </c>
      <c r="O39" s="47">
        <f t="shared" si="7"/>
        <v>2.6345785440613025</v>
      </c>
      <c r="P39" s="9"/>
    </row>
    <row r="40" spans="1:16" ht="15">
      <c r="A40" s="12"/>
      <c r="B40" s="25">
        <v>342.1</v>
      </c>
      <c r="C40" s="20" t="s">
        <v>46</v>
      </c>
      <c r="D40" s="46">
        <v>6670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6670</v>
      </c>
      <c r="O40" s="47">
        <f t="shared" si="7"/>
        <v>0.3194444444444444</v>
      </c>
      <c r="P40" s="9"/>
    </row>
    <row r="41" spans="1:16" ht="15">
      <c r="A41" s="12"/>
      <c r="B41" s="25">
        <v>342.2</v>
      </c>
      <c r="C41" s="20" t="s">
        <v>47</v>
      </c>
      <c r="D41" s="46">
        <v>186711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186711</v>
      </c>
      <c r="O41" s="47">
        <f t="shared" si="7"/>
        <v>8.942097701149425</v>
      </c>
      <c r="P41" s="9"/>
    </row>
    <row r="42" spans="1:16" ht="15">
      <c r="A42" s="12"/>
      <c r="B42" s="25">
        <v>343.6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10267433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10267433</v>
      </c>
      <c r="O42" s="47">
        <f t="shared" si="7"/>
        <v>491.7352969348659</v>
      </c>
      <c r="P42" s="9"/>
    </row>
    <row r="43" spans="1:16" ht="15">
      <c r="A43" s="12"/>
      <c r="B43" s="25">
        <v>343.8</v>
      </c>
      <c r="C43" s="20" t="s">
        <v>49</v>
      </c>
      <c r="D43" s="46">
        <v>13195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13195</v>
      </c>
      <c r="O43" s="47">
        <f t="shared" si="7"/>
        <v>0.6319444444444444</v>
      </c>
      <c r="P43" s="9"/>
    </row>
    <row r="44" spans="1:16" ht="15">
      <c r="A44" s="12"/>
      <c r="B44" s="25">
        <v>343.9</v>
      </c>
      <c r="C44" s="20" t="s">
        <v>50</v>
      </c>
      <c r="D44" s="46">
        <v>0</v>
      </c>
      <c r="E44" s="46">
        <v>814412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814412</v>
      </c>
      <c r="O44" s="47">
        <f t="shared" si="7"/>
        <v>39.0044061302682</v>
      </c>
      <c r="P44" s="9"/>
    </row>
    <row r="45" spans="1:16" ht="15">
      <c r="A45" s="12"/>
      <c r="B45" s="25">
        <v>344.9</v>
      </c>
      <c r="C45" s="20" t="s">
        <v>128</v>
      </c>
      <c r="D45" s="46">
        <v>10000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10000</v>
      </c>
      <c r="O45" s="47">
        <f t="shared" si="7"/>
        <v>0.4789272030651341</v>
      </c>
      <c r="P45" s="9"/>
    </row>
    <row r="46" spans="1:16" ht="15">
      <c r="A46" s="12"/>
      <c r="B46" s="25">
        <v>347.1</v>
      </c>
      <c r="C46" s="20" t="s">
        <v>51</v>
      </c>
      <c r="D46" s="46">
        <v>3897</v>
      </c>
      <c r="E46" s="46">
        <v>2456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6353</v>
      </c>
      <c r="O46" s="47">
        <f t="shared" si="7"/>
        <v>0.3042624521072797</v>
      </c>
      <c r="P46" s="9"/>
    </row>
    <row r="47" spans="1:16" ht="15">
      <c r="A47" s="12"/>
      <c r="B47" s="25">
        <v>347.2</v>
      </c>
      <c r="C47" s="20" t="s">
        <v>52</v>
      </c>
      <c r="D47" s="46">
        <v>116925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116925</v>
      </c>
      <c r="O47" s="47">
        <f t="shared" si="7"/>
        <v>5.599856321839081</v>
      </c>
      <c r="P47" s="9"/>
    </row>
    <row r="48" spans="1:16" ht="15">
      <c r="A48" s="12"/>
      <c r="B48" s="25">
        <v>347.5</v>
      </c>
      <c r="C48" s="20" t="s">
        <v>53</v>
      </c>
      <c r="D48" s="46">
        <v>91089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91089</v>
      </c>
      <c r="O48" s="47">
        <f t="shared" si="7"/>
        <v>4.3625</v>
      </c>
      <c r="P48" s="9"/>
    </row>
    <row r="49" spans="1:16" ht="15.75">
      <c r="A49" s="29" t="s">
        <v>43</v>
      </c>
      <c r="B49" s="30"/>
      <c r="C49" s="31"/>
      <c r="D49" s="32">
        <f aca="true" t="shared" si="10" ref="D49:M49">SUM(D50:D54)</f>
        <v>46169</v>
      </c>
      <c r="E49" s="32">
        <f t="shared" si="10"/>
        <v>35117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175156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56">SUM(D49:M49)</f>
        <v>256442</v>
      </c>
      <c r="O49" s="45">
        <f t="shared" si="7"/>
        <v>12.281704980842912</v>
      </c>
      <c r="P49" s="10"/>
    </row>
    <row r="50" spans="1:16" ht="15">
      <c r="A50" s="13"/>
      <c r="B50" s="39">
        <v>351.2</v>
      </c>
      <c r="C50" s="21" t="s">
        <v>121</v>
      </c>
      <c r="D50" s="46">
        <v>0</v>
      </c>
      <c r="E50" s="46">
        <v>17154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17154</v>
      </c>
      <c r="O50" s="47">
        <f t="shared" si="7"/>
        <v>0.821551724137931</v>
      </c>
      <c r="P50" s="9"/>
    </row>
    <row r="51" spans="1:16" ht="15">
      <c r="A51" s="13"/>
      <c r="B51" s="39">
        <v>351.5</v>
      </c>
      <c r="C51" s="21" t="s">
        <v>56</v>
      </c>
      <c r="D51" s="46">
        <v>13851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13851</v>
      </c>
      <c r="O51" s="47">
        <f t="shared" si="7"/>
        <v>0.6633620689655172</v>
      </c>
      <c r="P51" s="9"/>
    </row>
    <row r="52" spans="1:16" ht="15">
      <c r="A52" s="13"/>
      <c r="B52" s="39">
        <v>352</v>
      </c>
      <c r="C52" s="21" t="s">
        <v>57</v>
      </c>
      <c r="D52" s="46">
        <v>0</v>
      </c>
      <c r="E52" s="46">
        <v>11601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11601</v>
      </c>
      <c r="O52" s="47">
        <f t="shared" si="7"/>
        <v>0.555603448275862</v>
      </c>
      <c r="P52" s="9"/>
    </row>
    <row r="53" spans="1:16" ht="15">
      <c r="A53" s="13"/>
      <c r="B53" s="39">
        <v>354</v>
      </c>
      <c r="C53" s="21" t="s">
        <v>58</v>
      </c>
      <c r="D53" s="46">
        <v>30268</v>
      </c>
      <c r="E53" s="46">
        <v>0</v>
      </c>
      <c r="F53" s="46">
        <v>0</v>
      </c>
      <c r="G53" s="46">
        <v>0</v>
      </c>
      <c r="H53" s="46">
        <v>0</v>
      </c>
      <c r="I53" s="46">
        <v>175156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205424</v>
      </c>
      <c r="O53" s="47">
        <f t="shared" si="7"/>
        <v>9.83831417624521</v>
      </c>
      <c r="P53" s="9"/>
    </row>
    <row r="54" spans="1:16" ht="15">
      <c r="A54" s="13"/>
      <c r="B54" s="39">
        <v>359</v>
      </c>
      <c r="C54" s="21" t="s">
        <v>59</v>
      </c>
      <c r="D54" s="46">
        <v>2050</v>
      </c>
      <c r="E54" s="46">
        <v>6362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8412</v>
      </c>
      <c r="O54" s="47">
        <f t="shared" si="7"/>
        <v>0.4028735632183908</v>
      </c>
      <c r="P54" s="9"/>
    </row>
    <row r="55" spans="1:16" ht="15.75">
      <c r="A55" s="29" t="s">
        <v>3</v>
      </c>
      <c r="B55" s="30"/>
      <c r="C55" s="31"/>
      <c r="D55" s="32">
        <f aca="true" t="shared" si="12" ref="D55:M55">SUM(D56:D63)</f>
        <v>374215</v>
      </c>
      <c r="E55" s="32">
        <f t="shared" si="12"/>
        <v>398747</v>
      </c>
      <c r="F55" s="32">
        <f t="shared" si="12"/>
        <v>0</v>
      </c>
      <c r="G55" s="32">
        <f t="shared" si="12"/>
        <v>1807</v>
      </c>
      <c r="H55" s="32">
        <f t="shared" si="12"/>
        <v>0</v>
      </c>
      <c r="I55" s="32">
        <f t="shared" si="12"/>
        <v>182263</v>
      </c>
      <c r="J55" s="32">
        <f t="shared" si="12"/>
        <v>0</v>
      </c>
      <c r="K55" s="32">
        <f t="shared" si="12"/>
        <v>4538412</v>
      </c>
      <c r="L55" s="32">
        <f t="shared" si="12"/>
        <v>0</v>
      </c>
      <c r="M55" s="32">
        <f t="shared" si="12"/>
        <v>0</v>
      </c>
      <c r="N55" s="32">
        <f t="shared" si="11"/>
        <v>5495444</v>
      </c>
      <c r="O55" s="45">
        <f t="shared" si="7"/>
        <v>263.1917624521073</v>
      </c>
      <c r="P55" s="10"/>
    </row>
    <row r="56" spans="1:16" ht="15">
      <c r="A56" s="12"/>
      <c r="B56" s="25">
        <v>361.1</v>
      </c>
      <c r="C56" s="20" t="s">
        <v>60</v>
      </c>
      <c r="D56" s="46">
        <v>16137</v>
      </c>
      <c r="E56" s="46">
        <v>12987</v>
      </c>
      <c r="F56" s="46">
        <v>0</v>
      </c>
      <c r="G56" s="46">
        <v>1807</v>
      </c>
      <c r="H56" s="46">
        <v>0</v>
      </c>
      <c r="I56" s="46">
        <v>100933</v>
      </c>
      <c r="J56" s="46">
        <v>0</v>
      </c>
      <c r="K56" s="46">
        <v>486373</v>
      </c>
      <c r="L56" s="46">
        <v>0</v>
      </c>
      <c r="M56" s="46">
        <v>0</v>
      </c>
      <c r="N56" s="46">
        <f t="shared" si="11"/>
        <v>618237</v>
      </c>
      <c r="O56" s="47">
        <f t="shared" si="7"/>
        <v>29.60905172413793</v>
      </c>
      <c r="P56" s="9"/>
    </row>
    <row r="57" spans="1:16" ht="15">
      <c r="A57" s="12"/>
      <c r="B57" s="25">
        <v>361.2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300734</v>
      </c>
      <c r="L57" s="46">
        <v>0</v>
      </c>
      <c r="M57" s="46">
        <v>0</v>
      </c>
      <c r="N57" s="46">
        <f aca="true" t="shared" si="13" ref="N57:N63">SUM(D57:M57)</f>
        <v>300734</v>
      </c>
      <c r="O57" s="47">
        <f t="shared" si="7"/>
        <v>14.402969348659004</v>
      </c>
      <c r="P57" s="9"/>
    </row>
    <row r="58" spans="1:16" ht="15">
      <c r="A58" s="12"/>
      <c r="B58" s="25">
        <v>361.3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1952110</v>
      </c>
      <c r="L58" s="46">
        <v>0</v>
      </c>
      <c r="M58" s="46">
        <v>0</v>
      </c>
      <c r="N58" s="46">
        <f t="shared" si="13"/>
        <v>1952110</v>
      </c>
      <c r="O58" s="47">
        <f t="shared" si="7"/>
        <v>93.49185823754789</v>
      </c>
      <c r="P58" s="9"/>
    </row>
    <row r="59" spans="1:16" ht="15">
      <c r="A59" s="12"/>
      <c r="B59" s="25">
        <v>362</v>
      </c>
      <c r="C59" s="20" t="s">
        <v>64</v>
      </c>
      <c r="D59" s="46">
        <v>88914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88914</v>
      </c>
      <c r="O59" s="47">
        <f t="shared" si="7"/>
        <v>4.258333333333334</v>
      </c>
      <c r="P59" s="9"/>
    </row>
    <row r="60" spans="1:16" ht="15">
      <c r="A60" s="12"/>
      <c r="B60" s="25">
        <v>364</v>
      </c>
      <c r="C60" s="20" t="s">
        <v>113</v>
      </c>
      <c r="D60" s="46">
        <v>117693</v>
      </c>
      <c r="E60" s="46">
        <v>6257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123950</v>
      </c>
      <c r="O60" s="47">
        <f t="shared" si="7"/>
        <v>5.936302681992337</v>
      </c>
      <c r="P60" s="9"/>
    </row>
    <row r="61" spans="1:16" ht="15">
      <c r="A61" s="12"/>
      <c r="B61" s="25">
        <v>366</v>
      </c>
      <c r="C61" s="20" t="s">
        <v>66</v>
      </c>
      <c r="D61" s="46">
        <v>0</v>
      </c>
      <c r="E61" s="46">
        <v>3460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3460</v>
      </c>
      <c r="O61" s="47">
        <f t="shared" si="7"/>
        <v>0.1657088122605364</v>
      </c>
      <c r="P61" s="9"/>
    </row>
    <row r="62" spans="1:16" ht="15">
      <c r="A62" s="12"/>
      <c r="B62" s="25">
        <v>368</v>
      </c>
      <c r="C62" s="20" t="s">
        <v>67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1799195</v>
      </c>
      <c r="L62" s="46">
        <v>0</v>
      </c>
      <c r="M62" s="46">
        <v>0</v>
      </c>
      <c r="N62" s="46">
        <f t="shared" si="13"/>
        <v>1799195</v>
      </c>
      <c r="O62" s="47">
        <f t="shared" si="7"/>
        <v>86.16834291187739</v>
      </c>
      <c r="P62" s="9"/>
    </row>
    <row r="63" spans="1:16" ht="15">
      <c r="A63" s="12"/>
      <c r="B63" s="25">
        <v>369.9</v>
      </c>
      <c r="C63" s="20" t="s">
        <v>68</v>
      </c>
      <c r="D63" s="46">
        <v>151471</v>
      </c>
      <c r="E63" s="46">
        <v>376043</v>
      </c>
      <c r="F63" s="46">
        <v>0</v>
      </c>
      <c r="G63" s="46">
        <v>0</v>
      </c>
      <c r="H63" s="46">
        <v>0</v>
      </c>
      <c r="I63" s="46">
        <v>81330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608844</v>
      </c>
      <c r="O63" s="47">
        <f t="shared" si="7"/>
        <v>29.15919540229885</v>
      </c>
      <c r="P63" s="9"/>
    </row>
    <row r="64" spans="1:16" ht="15.75">
      <c r="A64" s="29" t="s">
        <v>44</v>
      </c>
      <c r="B64" s="30"/>
      <c r="C64" s="31"/>
      <c r="D64" s="32">
        <f aca="true" t="shared" si="14" ref="D64:M64">SUM(D65:D65)</f>
        <v>1500722</v>
      </c>
      <c r="E64" s="32">
        <f t="shared" si="14"/>
        <v>631950</v>
      </c>
      <c r="F64" s="32">
        <f t="shared" si="14"/>
        <v>0</v>
      </c>
      <c r="G64" s="32">
        <f t="shared" si="14"/>
        <v>350000</v>
      </c>
      <c r="H64" s="32">
        <f t="shared" si="14"/>
        <v>0</v>
      </c>
      <c r="I64" s="32">
        <f t="shared" si="14"/>
        <v>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2482672</v>
      </c>
      <c r="O64" s="45">
        <f t="shared" si="7"/>
        <v>118.90191570881225</v>
      </c>
      <c r="P64" s="9"/>
    </row>
    <row r="65" spans="1:16" ht="15.75" thickBot="1">
      <c r="A65" s="12"/>
      <c r="B65" s="25">
        <v>381</v>
      </c>
      <c r="C65" s="20" t="s">
        <v>69</v>
      </c>
      <c r="D65" s="46">
        <v>1500722</v>
      </c>
      <c r="E65" s="46">
        <v>631950</v>
      </c>
      <c r="F65" s="46">
        <v>0</v>
      </c>
      <c r="G65" s="46">
        <v>350000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2482672</v>
      </c>
      <c r="O65" s="47">
        <f t="shared" si="7"/>
        <v>118.90191570881225</v>
      </c>
      <c r="P65" s="9"/>
    </row>
    <row r="66" spans="1:119" ht="16.5" thickBot="1">
      <c r="A66" s="14" t="s">
        <v>54</v>
      </c>
      <c r="B66" s="23"/>
      <c r="C66" s="22"/>
      <c r="D66" s="15">
        <f aca="true" t="shared" si="15" ref="D66:M66">SUM(D5,D16,D25,D38,D49,D55,D64)</f>
        <v>15123219</v>
      </c>
      <c r="E66" s="15">
        <f t="shared" si="15"/>
        <v>2941038</v>
      </c>
      <c r="F66" s="15">
        <f t="shared" si="15"/>
        <v>0</v>
      </c>
      <c r="G66" s="15">
        <f t="shared" si="15"/>
        <v>2226314</v>
      </c>
      <c r="H66" s="15">
        <f t="shared" si="15"/>
        <v>0</v>
      </c>
      <c r="I66" s="15">
        <f t="shared" si="15"/>
        <v>12060766</v>
      </c>
      <c r="J66" s="15">
        <f t="shared" si="15"/>
        <v>0</v>
      </c>
      <c r="K66" s="15">
        <f t="shared" si="15"/>
        <v>4785928</v>
      </c>
      <c r="L66" s="15">
        <f t="shared" si="15"/>
        <v>0</v>
      </c>
      <c r="M66" s="15">
        <f t="shared" si="15"/>
        <v>0</v>
      </c>
      <c r="N66" s="15">
        <f>SUM(D66:M66)</f>
        <v>37137265</v>
      </c>
      <c r="O66" s="38">
        <f t="shared" si="7"/>
        <v>1778.6046455938697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132</v>
      </c>
      <c r="M68" s="48"/>
      <c r="N68" s="48"/>
      <c r="O68" s="43">
        <v>20880</v>
      </c>
    </row>
    <row r="69" spans="1:15" ht="1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5" ht="15.75" customHeight="1" thickBot="1">
      <c r="A70" s="52" t="s">
        <v>86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8620130</v>
      </c>
      <c r="E5" s="27">
        <f t="shared" si="0"/>
        <v>2257369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243091</v>
      </c>
      <c r="L5" s="27">
        <f t="shared" si="0"/>
        <v>0</v>
      </c>
      <c r="M5" s="27">
        <f t="shared" si="0"/>
        <v>0</v>
      </c>
      <c r="N5" s="28">
        <f>SUM(D5:M5)</f>
        <v>11120590</v>
      </c>
      <c r="O5" s="33">
        <f aca="true" t="shared" si="1" ref="O5:O36">(N5/O$66)</f>
        <v>552.520991702688</v>
      </c>
      <c r="P5" s="6"/>
    </row>
    <row r="6" spans="1:16" ht="15">
      <c r="A6" s="12"/>
      <c r="B6" s="25">
        <v>311</v>
      </c>
      <c r="C6" s="20" t="s">
        <v>2</v>
      </c>
      <c r="D6" s="46">
        <v>5778651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5778651</v>
      </c>
      <c r="O6" s="47">
        <f t="shared" si="1"/>
        <v>287.1094052764943</v>
      </c>
      <c r="P6" s="9"/>
    </row>
    <row r="7" spans="1:16" ht="15">
      <c r="A7" s="12"/>
      <c r="B7" s="25">
        <v>312.1</v>
      </c>
      <c r="C7" s="20" t="s">
        <v>103</v>
      </c>
      <c r="D7" s="46">
        <v>0</v>
      </c>
      <c r="E7" s="46">
        <v>1788960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1788960</v>
      </c>
      <c r="O7" s="47">
        <f t="shared" si="1"/>
        <v>88.88358920852586</v>
      </c>
      <c r="P7" s="9"/>
    </row>
    <row r="8" spans="1:16" ht="15">
      <c r="A8" s="12"/>
      <c r="B8" s="25">
        <v>312.41</v>
      </c>
      <c r="C8" s="20" t="s">
        <v>10</v>
      </c>
      <c r="D8" s="46">
        <v>0</v>
      </c>
      <c r="E8" s="46">
        <v>468409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468409</v>
      </c>
      <c r="O8" s="47">
        <f t="shared" si="1"/>
        <v>23.272668554677796</v>
      </c>
      <c r="P8" s="9"/>
    </row>
    <row r="9" spans="1:16" ht="15">
      <c r="A9" s="12"/>
      <c r="B9" s="25">
        <v>312.51</v>
      </c>
      <c r="C9" s="20" t="s">
        <v>77</v>
      </c>
      <c r="D9" s="46">
        <v>115997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115997</v>
      </c>
      <c r="L9" s="46">
        <v>0</v>
      </c>
      <c r="M9" s="46">
        <v>0</v>
      </c>
      <c r="N9" s="46">
        <f>SUM(D9:M9)</f>
        <v>231994</v>
      </c>
      <c r="O9" s="47">
        <f t="shared" si="1"/>
        <v>11.526506682565708</v>
      </c>
      <c r="P9" s="9"/>
    </row>
    <row r="10" spans="1:16" ht="15">
      <c r="A10" s="12"/>
      <c r="B10" s="25">
        <v>312.52</v>
      </c>
      <c r="C10" s="20" t="s">
        <v>104</v>
      </c>
      <c r="D10" s="46">
        <v>127094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127094</v>
      </c>
      <c r="L10" s="46">
        <v>0</v>
      </c>
      <c r="M10" s="46">
        <v>0</v>
      </c>
      <c r="N10" s="46">
        <f>SUM(D10:M10)</f>
        <v>254188</v>
      </c>
      <c r="O10" s="47">
        <f t="shared" si="1"/>
        <v>12.629204551100512</v>
      </c>
      <c r="P10" s="9"/>
    </row>
    <row r="11" spans="1:16" ht="15">
      <c r="A11" s="12"/>
      <c r="B11" s="25">
        <v>314.1</v>
      </c>
      <c r="C11" s="20" t="s">
        <v>12</v>
      </c>
      <c r="D11" s="46">
        <v>1538967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1538967</v>
      </c>
      <c r="O11" s="47">
        <f t="shared" si="1"/>
        <v>76.46281114920257</v>
      </c>
      <c r="P11" s="9"/>
    </row>
    <row r="12" spans="1:16" ht="15">
      <c r="A12" s="12"/>
      <c r="B12" s="25">
        <v>314.3</v>
      </c>
      <c r="C12" s="20" t="s">
        <v>13</v>
      </c>
      <c r="D12" s="46">
        <v>326352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326352</v>
      </c>
      <c r="O12" s="47">
        <f t="shared" si="1"/>
        <v>16.21463705470264</v>
      </c>
      <c r="P12" s="9"/>
    </row>
    <row r="13" spans="1:16" ht="15">
      <c r="A13" s="12"/>
      <c r="B13" s="25">
        <v>314.4</v>
      </c>
      <c r="C13" s="20" t="s">
        <v>14</v>
      </c>
      <c r="D13" s="46">
        <v>78812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78812</v>
      </c>
      <c r="O13" s="47">
        <f t="shared" si="1"/>
        <v>3.915735082227853</v>
      </c>
      <c r="P13" s="9"/>
    </row>
    <row r="14" spans="1:16" ht="15">
      <c r="A14" s="12"/>
      <c r="B14" s="25">
        <v>315</v>
      </c>
      <c r="C14" s="20" t="s">
        <v>106</v>
      </c>
      <c r="D14" s="46">
        <v>586284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586284</v>
      </c>
      <c r="O14" s="47">
        <f t="shared" si="1"/>
        <v>29.12922939335221</v>
      </c>
      <c r="P14" s="9"/>
    </row>
    <row r="15" spans="1:16" ht="15">
      <c r="A15" s="12"/>
      <c r="B15" s="25">
        <v>316</v>
      </c>
      <c r="C15" s="20" t="s">
        <v>118</v>
      </c>
      <c r="D15" s="46">
        <v>67973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67973</v>
      </c>
      <c r="O15" s="47">
        <f t="shared" si="1"/>
        <v>3.3772047498385254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SUM(D17:D24)</f>
        <v>2268098</v>
      </c>
      <c r="E16" s="32">
        <f t="shared" si="3"/>
        <v>336891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1224995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3829984</v>
      </c>
      <c r="O16" s="45">
        <f t="shared" si="1"/>
        <v>190.29085308292343</v>
      </c>
      <c r="P16" s="10"/>
    </row>
    <row r="17" spans="1:16" ht="15">
      <c r="A17" s="12"/>
      <c r="B17" s="25">
        <v>322</v>
      </c>
      <c r="C17" s="20" t="s">
        <v>0</v>
      </c>
      <c r="D17" s="46">
        <v>806599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806599</v>
      </c>
      <c r="O17" s="47">
        <f t="shared" si="1"/>
        <v>40.075470760669745</v>
      </c>
      <c r="P17" s="9"/>
    </row>
    <row r="18" spans="1:16" ht="15">
      <c r="A18" s="12"/>
      <c r="B18" s="25">
        <v>323.1</v>
      </c>
      <c r="C18" s="20" t="s">
        <v>18</v>
      </c>
      <c r="D18" s="46">
        <v>1265415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3">SUM(D18:M18)</f>
        <v>1265415</v>
      </c>
      <c r="O18" s="47">
        <f t="shared" si="1"/>
        <v>62.871515874198835</v>
      </c>
      <c r="P18" s="9"/>
    </row>
    <row r="19" spans="1:16" ht="15">
      <c r="A19" s="12"/>
      <c r="B19" s="25">
        <v>323.4</v>
      </c>
      <c r="C19" s="20" t="s">
        <v>19</v>
      </c>
      <c r="D19" s="46">
        <v>13882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13882</v>
      </c>
      <c r="O19" s="47">
        <f t="shared" si="1"/>
        <v>0.6897202762458389</v>
      </c>
      <c r="P19" s="9"/>
    </row>
    <row r="20" spans="1:16" ht="15">
      <c r="A20" s="12"/>
      <c r="B20" s="25">
        <v>323.7</v>
      </c>
      <c r="C20" s="20" t="s">
        <v>20</v>
      </c>
      <c r="D20" s="46">
        <v>174371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174371</v>
      </c>
      <c r="O20" s="47">
        <f t="shared" si="1"/>
        <v>8.663536542952253</v>
      </c>
      <c r="P20" s="9"/>
    </row>
    <row r="21" spans="1:16" ht="15">
      <c r="A21" s="12"/>
      <c r="B21" s="25">
        <v>324.11</v>
      </c>
      <c r="C21" s="20" t="s">
        <v>119</v>
      </c>
      <c r="D21" s="46">
        <v>0</v>
      </c>
      <c r="E21" s="46">
        <v>129686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129686</v>
      </c>
      <c r="O21" s="47">
        <f t="shared" si="1"/>
        <v>6.443384508371839</v>
      </c>
      <c r="P21" s="9"/>
    </row>
    <row r="22" spans="1:16" ht="15">
      <c r="A22" s="12"/>
      <c r="B22" s="25">
        <v>324.21</v>
      </c>
      <c r="C22" s="20" t="s">
        <v>125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1224995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1224995</v>
      </c>
      <c r="O22" s="47">
        <f t="shared" si="1"/>
        <v>60.86326824663387</v>
      </c>
      <c r="P22" s="9"/>
    </row>
    <row r="23" spans="1:16" ht="15">
      <c r="A23" s="12"/>
      <c r="B23" s="25">
        <v>324.61</v>
      </c>
      <c r="C23" s="20" t="s">
        <v>88</v>
      </c>
      <c r="D23" s="46">
        <v>0</v>
      </c>
      <c r="E23" s="46">
        <v>207205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207205</v>
      </c>
      <c r="O23" s="47">
        <f t="shared" si="1"/>
        <v>10.29487752769911</v>
      </c>
      <c r="P23" s="9"/>
    </row>
    <row r="24" spans="1:16" ht="15">
      <c r="A24" s="12"/>
      <c r="B24" s="25">
        <v>329</v>
      </c>
      <c r="C24" s="20" t="s">
        <v>24</v>
      </c>
      <c r="D24" s="46">
        <v>7831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7831</v>
      </c>
      <c r="O24" s="47">
        <f t="shared" si="1"/>
        <v>0.38907934615193523</v>
      </c>
      <c r="P24" s="9"/>
    </row>
    <row r="25" spans="1:16" ht="15.75">
      <c r="A25" s="29" t="s">
        <v>26</v>
      </c>
      <c r="B25" s="30"/>
      <c r="C25" s="31"/>
      <c r="D25" s="32">
        <f aca="true" t="shared" si="5" ref="D25:M25">SUM(D26:D35)</f>
        <v>1686029</v>
      </c>
      <c r="E25" s="32">
        <f t="shared" si="5"/>
        <v>503992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2190021</v>
      </c>
      <c r="O25" s="45">
        <f t="shared" si="1"/>
        <v>108.81010582799225</v>
      </c>
      <c r="P25" s="10"/>
    </row>
    <row r="26" spans="1:16" ht="15">
      <c r="A26" s="12"/>
      <c r="B26" s="25">
        <v>331.2</v>
      </c>
      <c r="C26" s="20" t="s">
        <v>25</v>
      </c>
      <c r="D26" s="46">
        <v>4532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4532</v>
      </c>
      <c r="O26" s="47">
        <f t="shared" si="1"/>
        <v>0.2251701694241566</v>
      </c>
      <c r="P26" s="9"/>
    </row>
    <row r="27" spans="1:16" ht="15">
      <c r="A27" s="12"/>
      <c r="B27" s="25">
        <v>334.2</v>
      </c>
      <c r="C27" s="20" t="s">
        <v>27</v>
      </c>
      <c r="D27" s="46">
        <v>12150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12150</v>
      </c>
      <c r="O27" s="47">
        <f t="shared" si="1"/>
        <v>0.6036667163511701</v>
      </c>
      <c r="P27" s="9"/>
    </row>
    <row r="28" spans="1:16" ht="15">
      <c r="A28" s="12"/>
      <c r="B28" s="25">
        <v>335.12</v>
      </c>
      <c r="C28" s="20" t="s">
        <v>108</v>
      </c>
      <c r="D28" s="46">
        <v>477968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3">SUM(D28:M28)</f>
        <v>477968</v>
      </c>
      <c r="O28" s="47">
        <f t="shared" si="1"/>
        <v>23.747602722710788</v>
      </c>
      <c r="P28" s="9"/>
    </row>
    <row r="29" spans="1:16" ht="15">
      <c r="A29" s="12"/>
      <c r="B29" s="25">
        <v>335.14</v>
      </c>
      <c r="C29" s="20" t="s">
        <v>109</v>
      </c>
      <c r="D29" s="46">
        <v>10840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10840</v>
      </c>
      <c r="O29" s="47">
        <f t="shared" si="1"/>
        <v>0.5385800168927312</v>
      </c>
      <c r="P29" s="9"/>
    </row>
    <row r="30" spans="1:16" ht="15">
      <c r="A30" s="12"/>
      <c r="B30" s="25">
        <v>335.15</v>
      </c>
      <c r="C30" s="20" t="s">
        <v>110</v>
      </c>
      <c r="D30" s="46">
        <v>40928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40928</v>
      </c>
      <c r="O30" s="47">
        <f t="shared" si="1"/>
        <v>2.0334873552938837</v>
      </c>
      <c r="P30" s="9"/>
    </row>
    <row r="31" spans="1:16" ht="15">
      <c r="A31" s="12"/>
      <c r="B31" s="25">
        <v>335.18</v>
      </c>
      <c r="C31" s="20" t="s">
        <v>111</v>
      </c>
      <c r="D31" s="46">
        <v>1111814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1111814</v>
      </c>
      <c r="O31" s="47">
        <f t="shared" si="1"/>
        <v>55.23992646693496</v>
      </c>
      <c r="P31" s="9"/>
    </row>
    <row r="32" spans="1:16" ht="15">
      <c r="A32" s="12"/>
      <c r="B32" s="25">
        <v>335.21</v>
      </c>
      <c r="C32" s="20" t="s">
        <v>33</v>
      </c>
      <c r="D32" s="46">
        <v>1800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1800</v>
      </c>
      <c r="O32" s="47">
        <f t="shared" si="1"/>
        <v>0.08943210612609927</v>
      </c>
      <c r="P32" s="9"/>
    </row>
    <row r="33" spans="1:16" ht="15">
      <c r="A33" s="12"/>
      <c r="B33" s="25">
        <v>335.49</v>
      </c>
      <c r="C33" s="20" t="s">
        <v>34</v>
      </c>
      <c r="D33" s="46">
        <v>0</v>
      </c>
      <c r="E33" s="46">
        <v>164584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164584</v>
      </c>
      <c r="O33" s="47">
        <f t="shared" si="1"/>
        <v>8.17727430814329</v>
      </c>
      <c r="P33" s="9"/>
    </row>
    <row r="34" spans="1:16" ht="15">
      <c r="A34" s="12"/>
      <c r="B34" s="25">
        <v>338</v>
      </c>
      <c r="C34" s="20" t="s">
        <v>36</v>
      </c>
      <c r="D34" s="46">
        <v>24267</v>
      </c>
      <c r="E34" s="46">
        <v>339408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363675</v>
      </c>
      <c r="O34" s="47">
        <f t="shared" si="1"/>
        <v>18.069011775227306</v>
      </c>
      <c r="P34" s="9"/>
    </row>
    <row r="35" spans="1:16" ht="15">
      <c r="A35" s="12"/>
      <c r="B35" s="25">
        <v>339</v>
      </c>
      <c r="C35" s="20" t="s">
        <v>37</v>
      </c>
      <c r="D35" s="46">
        <v>1730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1730</v>
      </c>
      <c r="O35" s="47">
        <f t="shared" si="1"/>
        <v>0.08595419088786208</v>
      </c>
      <c r="P35" s="9"/>
    </row>
    <row r="36" spans="1:16" ht="15.75">
      <c r="A36" s="29" t="s">
        <v>42</v>
      </c>
      <c r="B36" s="30"/>
      <c r="C36" s="31"/>
      <c r="D36" s="32">
        <f aca="true" t="shared" si="7" ref="D36:M36">SUM(D37:D46)</f>
        <v>433203</v>
      </c>
      <c r="E36" s="32">
        <f t="shared" si="7"/>
        <v>793164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9585885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10812252</v>
      </c>
      <c r="O36" s="45">
        <f t="shared" si="1"/>
        <v>537.201371292294</v>
      </c>
      <c r="P36" s="10"/>
    </row>
    <row r="37" spans="1:16" ht="15">
      <c r="A37" s="12"/>
      <c r="B37" s="25">
        <v>341.9</v>
      </c>
      <c r="C37" s="20" t="s">
        <v>112</v>
      </c>
      <c r="D37" s="46">
        <v>36226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6">SUM(D37:M37)</f>
        <v>36226</v>
      </c>
      <c r="O37" s="47">
        <f aca="true" t="shared" si="9" ref="O37:O64">(N37/O$66)</f>
        <v>1.799870820291151</v>
      </c>
      <c r="P37" s="9"/>
    </row>
    <row r="38" spans="1:16" ht="15">
      <c r="A38" s="12"/>
      <c r="B38" s="25">
        <v>342.1</v>
      </c>
      <c r="C38" s="20" t="s">
        <v>46</v>
      </c>
      <c r="D38" s="46">
        <v>5767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5767</v>
      </c>
      <c r="O38" s="47">
        <f t="shared" si="9"/>
        <v>0.2865305311273414</v>
      </c>
      <c r="P38" s="9"/>
    </row>
    <row r="39" spans="1:16" ht="15">
      <c r="A39" s="12"/>
      <c r="B39" s="25">
        <v>342.2</v>
      </c>
      <c r="C39" s="20" t="s">
        <v>47</v>
      </c>
      <c r="D39" s="46">
        <v>163908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163908</v>
      </c>
      <c r="O39" s="47">
        <f t="shared" si="9"/>
        <v>8.143687583842599</v>
      </c>
      <c r="P39" s="9"/>
    </row>
    <row r="40" spans="1:16" ht="15">
      <c r="A40" s="12"/>
      <c r="B40" s="25">
        <v>343.6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9585885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9585885</v>
      </c>
      <c r="O40" s="47">
        <f t="shared" si="9"/>
        <v>476.2699359069906</v>
      </c>
      <c r="P40" s="9"/>
    </row>
    <row r="41" spans="1:16" ht="15">
      <c r="A41" s="12"/>
      <c r="B41" s="25">
        <v>343.8</v>
      </c>
      <c r="C41" s="20" t="s">
        <v>49</v>
      </c>
      <c r="D41" s="46">
        <v>6988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6988</v>
      </c>
      <c r="O41" s="47">
        <f t="shared" si="9"/>
        <v>0.3471953097828787</v>
      </c>
      <c r="P41" s="9"/>
    </row>
    <row r="42" spans="1:16" ht="15">
      <c r="A42" s="12"/>
      <c r="B42" s="25">
        <v>343.9</v>
      </c>
      <c r="C42" s="20" t="s">
        <v>50</v>
      </c>
      <c r="D42" s="46">
        <v>0</v>
      </c>
      <c r="E42" s="46">
        <v>790646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790646</v>
      </c>
      <c r="O42" s="47">
        <f t="shared" si="9"/>
        <v>39.28285387787549</v>
      </c>
      <c r="P42" s="9"/>
    </row>
    <row r="43" spans="1:16" ht="15">
      <c r="A43" s="12"/>
      <c r="B43" s="25">
        <v>344.9</v>
      </c>
      <c r="C43" s="20" t="s">
        <v>128</v>
      </c>
      <c r="D43" s="46">
        <v>3000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3000</v>
      </c>
      <c r="O43" s="47">
        <f t="shared" si="9"/>
        <v>0.14905351021016544</v>
      </c>
      <c r="P43" s="9"/>
    </row>
    <row r="44" spans="1:16" ht="15">
      <c r="A44" s="12"/>
      <c r="B44" s="25">
        <v>347.1</v>
      </c>
      <c r="C44" s="20" t="s">
        <v>51</v>
      </c>
      <c r="D44" s="46">
        <v>3798</v>
      </c>
      <c r="E44" s="46">
        <v>2518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6316</v>
      </c>
      <c r="O44" s="47">
        <f t="shared" si="9"/>
        <v>0.31380732349580165</v>
      </c>
      <c r="P44" s="9"/>
    </row>
    <row r="45" spans="1:16" ht="15">
      <c r="A45" s="12"/>
      <c r="B45" s="25">
        <v>347.2</v>
      </c>
      <c r="C45" s="20" t="s">
        <v>52</v>
      </c>
      <c r="D45" s="46">
        <v>114265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114265</v>
      </c>
      <c r="O45" s="47">
        <f t="shared" si="9"/>
        <v>5.677199781388185</v>
      </c>
      <c r="P45" s="9"/>
    </row>
    <row r="46" spans="1:16" ht="15">
      <c r="A46" s="12"/>
      <c r="B46" s="25">
        <v>347.5</v>
      </c>
      <c r="C46" s="20" t="s">
        <v>53</v>
      </c>
      <c r="D46" s="46">
        <v>99251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99251</v>
      </c>
      <c r="O46" s="47">
        <f t="shared" si="9"/>
        <v>4.93123664728971</v>
      </c>
      <c r="P46" s="9"/>
    </row>
    <row r="47" spans="1:16" ht="15.75">
      <c r="A47" s="29" t="s">
        <v>43</v>
      </c>
      <c r="B47" s="30"/>
      <c r="C47" s="31"/>
      <c r="D47" s="32">
        <f aca="true" t="shared" si="10" ref="D47:M47">SUM(D48:D52)</f>
        <v>55646</v>
      </c>
      <c r="E47" s="32">
        <f t="shared" si="10"/>
        <v>16513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171868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aca="true" t="shared" si="11" ref="N47:N54">SUM(D47:M47)</f>
        <v>244027</v>
      </c>
      <c r="O47" s="45">
        <f t="shared" si="9"/>
        <v>12.124360312018682</v>
      </c>
      <c r="P47" s="10"/>
    </row>
    <row r="48" spans="1:16" ht="15">
      <c r="A48" s="13"/>
      <c r="B48" s="39">
        <v>351.2</v>
      </c>
      <c r="C48" s="21" t="s">
        <v>121</v>
      </c>
      <c r="D48" s="46">
        <v>0</v>
      </c>
      <c r="E48" s="46">
        <v>3860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3860</v>
      </c>
      <c r="O48" s="47">
        <f t="shared" si="9"/>
        <v>0.19178218313707954</v>
      </c>
      <c r="P48" s="9"/>
    </row>
    <row r="49" spans="1:16" ht="15">
      <c r="A49" s="13"/>
      <c r="B49" s="39">
        <v>351.5</v>
      </c>
      <c r="C49" s="21" t="s">
        <v>56</v>
      </c>
      <c r="D49" s="46">
        <v>23288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23288</v>
      </c>
      <c r="O49" s="47">
        <f t="shared" si="9"/>
        <v>1.157052715258111</v>
      </c>
      <c r="P49" s="9"/>
    </row>
    <row r="50" spans="1:16" ht="15">
      <c r="A50" s="13"/>
      <c r="B50" s="39">
        <v>352</v>
      </c>
      <c r="C50" s="21" t="s">
        <v>57</v>
      </c>
      <c r="D50" s="46">
        <v>0</v>
      </c>
      <c r="E50" s="46">
        <v>7790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7790</v>
      </c>
      <c r="O50" s="47">
        <f t="shared" si="9"/>
        <v>0.3870422815123963</v>
      </c>
      <c r="P50" s="9"/>
    </row>
    <row r="51" spans="1:16" ht="15">
      <c r="A51" s="13"/>
      <c r="B51" s="39">
        <v>354</v>
      </c>
      <c r="C51" s="21" t="s">
        <v>58</v>
      </c>
      <c r="D51" s="46">
        <v>31308</v>
      </c>
      <c r="E51" s="46">
        <v>0</v>
      </c>
      <c r="F51" s="46">
        <v>0</v>
      </c>
      <c r="G51" s="46">
        <v>0</v>
      </c>
      <c r="H51" s="46">
        <v>0</v>
      </c>
      <c r="I51" s="46">
        <v>171868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203176</v>
      </c>
      <c r="O51" s="47">
        <f t="shared" si="9"/>
        <v>10.094698663486858</v>
      </c>
      <c r="P51" s="9"/>
    </row>
    <row r="52" spans="1:16" ht="15">
      <c r="A52" s="13"/>
      <c r="B52" s="39">
        <v>359</v>
      </c>
      <c r="C52" s="21" t="s">
        <v>59</v>
      </c>
      <c r="D52" s="46">
        <v>1050</v>
      </c>
      <c r="E52" s="46">
        <v>4863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5913</v>
      </c>
      <c r="O52" s="47">
        <f t="shared" si="9"/>
        <v>0.29378446862423613</v>
      </c>
      <c r="P52" s="9"/>
    </row>
    <row r="53" spans="1:16" ht="15.75">
      <c r="A53" s="29" t="s">
        <v>3</v>
      </c>
      <c r="B53" s="30"/>
      <c r="C53" s="31"/>
      <c r="D53" s="32">
        <f aca="true" t="shared" si="12" ref="D53:M53">SUM(D54:D61)</f>
        <v>425690</v>
      </c>
      <c r="E53" s="32">
        <f t="shared" si="12"/>
        <v>309503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76346</v>
      </c>
      <c r="J53" s="32">
        <f t="shared" si="12"/>
        <v>0</v>
      </c>
      <c r="K53" s="32">
        <f t="shared" si="12"/>
        <v>3675045</v>
      </c>
      <c r="L53" s="32">
        <f t="shared" si="12"/>
        <v>0</v>
      </c>
      <c r="M53" s="32">
        <f t="shared" si="12"/>
        <v>0</v>
      </c>
      <c r="N53" s="32">
        <f t="shared" si="11"/>
        <v>4486584</v>
      </c>
      <c r="O53" s="45">
        <f t="shared" si="9"/>
        <v>222.9136980175883</v>
      </c>
      <c r="P53" s="10"/>
    </row>
    <row r="54" spans="1:16" ht="15">
      <c r="A54" s="12"/>
      <c r="B54" s="25">
        <v>361.1</v>
      </c>
      <c r="C54" s="20" t="s">
        <v>60</v>
      </c>
      <c r="D54" s="46">
        <v>47656</v>
      </c>
      <c r="E54" s="46">
        <v>6362</v>
      </c>
      <c r="F54" s="46">
        <v>0</v>
      </c>
      <c r="G54" s="46">
        <v>0</v>
      </c>
      <c r="H54" s="46">
        <v>0</v>
      </c>
      <c r="I54" s="46">
        <v>31493</v>
      </c>
      <c r="J54" s="46">
        <v>0</v>
      </c>
      <c r="K54" s="46">
        <v>412443</v>
      </c>
      <c r="L54" s="46">
        <v>0</v>
      </c>
      <c r="M54" s="46">
        <v>0</v>
      </c>
      <c r="N54" s="46">
        <f t="shared" si="11"/>
        <v>497954</v>
      </c>
      <c r="O54" s="47">
        <f t="shared" si="9"/>
        <v>24.740597207730907</v>
      </c>
      <c r="P54" s="9"/>
    </row>
    <row r="55" spans="1:16" ht="15">
      <c r="A55" s="12"/>
      <c r="B55" s="25">
        <v>361.2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215231</v>
      </c>
      <c r="L55" s="46">
        <v>0</v>
      </c>
      <c r="M55" s="46">
        <v>0</v>
      </c>
      <c r="N55" s="46">
        <f aca="true" t="shared" si="13" ref="N55:N61">SUM(D55:M55)</f>
        <v>215231</v>
      </c>
      <c r="O55" s="47">
        <f t="shared" si="9"/>
        <v>10.693645352014707</v>
      </c>
      <c r="P55" s="9"/>
    </row>
    <row r="56" spans="1:16" ht="15">
      <c r="A56" s="12"/>
      <c r="B56" s="25">
        <v>361.3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1357881</v>
      </c>
      <c r="L56" s="46">
        <v>0</v>
      </c>
      <c r="M56" s="46">
        <v>0</v>
      </c>
      <c r="N56" s="46">
        <f t="shared" si="13"/>
        <v>1357881</v>
      </c>
      <c r="O56" s="47">
        <f t="shared" si="9"/>
        <v>67.46564316589655</v>
      </c>
      <c r="P56" s="9"/>
    </row>
    <row r="57" spans="1:16" ht="15">
      <c r="A57" s="12"/>
      <c r="B57" s="25">
        <v>362</v>
      </c>
      <c r="C57" s="20" t="s">
        <v>64</v>
      </c>
      <c r="D57" s="46">
        <v>157924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157924</v>
      </c>
      <c r="O57" s="47">
        <f t="shared" si="9"/>
        <v>7.846375515476723</v>
      </c>
      <c r="P57" s="9"/>
    </row>
    <row r="58" spans="1:16" ht="15">
      <c r="A58" s="12"/>
      <c r="B58" s="25">
        <v>364</v>
      </c>
      <c r="C58" s="20" t="s">
        <v>113</v>
      </c>
      <c r="D58" s="46">
        <v>117708</v>
      </c>
      <c r="E58" s="46">
        <v>7189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124897</v>
      </c>
      <c r="O58" s="47">
        <f t="shared" si="9"/>
        <v>6.205445421573011</v>
      </c>
      <c r="P58" s="9"/>
    </row>
    <row r="59" spans="1:16" ht="15">
      <c r="A59" s="12"/>
      <c r="B59" s="25">
        <v>366</v>
      </c>
      <c r="C59" s="20" t="s">
        <v>66</v>
      </c>
      <c r="D59" s="46">
        <v>0</v>
      </c>
      <c r="E59" s="46">
        <v>3004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3004</v>
      </c>
      <c r="O59" s="47">
        <f t="shared" si="9"/>
        <v>0.149252248223779</v>
      </c>
      <c r="P59" s="9"/>
    </row>
    <row r="60" spans="1:16" ht="15">
      <c r="A60" s="12"/>
      <c r="B60" s="25">
        <v>368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1689490</v>
      </c>
      <c r="L60" s="46">
        <v>0</v>
      </c>
      <c r="M60" s="46">
        <v>0</v>
      </c>
      <c r="N60" s="46">
        <f t="shared" si="13"/>
        <v>1689490</v>
      </c>
      <c r="O60" s="47">
        <f t="shared" si="9"/>
        <v>83.9414716549908</v>
      </c>
      <c r="P60" s="9"/>
    </row>
    <row r="61" spans="1:16" ht="15">
      <c r="A61" s="12"/>
      <c r="B61" s="25">
        <v>369.9</v>
      </c>
      <c r="C61" s="20" t="s">
        <v>68</v>
      </c>
      <c r="D61" s="46">
        <v>102402</v>
      </c>
      <c r="E61" s="46">
        <v>292948</v>
      </c>
      <c r="F61" s="46">
        <v>0</v>
      </c>
      <c r="G61" s="46">
        <v>0</v>
      </c>
      <c r="H61" s="46">
        <v>0</v>
      </c>
      <c r="I61" s="46">
        <v>44853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440203</v>
      </c>
      <c r="O61" s="47">
        <f t="shared" si="9"/>
        <v>21.87126745168182</v>
      </c>
      <c r="P61" s="9"/>
    </row>
    <row r="62" spans="1:16" ht="15.75">
      <c r="A62" s="29" t="s">
        <v>44</v>
      </c>
      <c r="B62" s="30"/>
      <c r="C62" s="31"/>
      <c r="D62" s="32">
        <f aca="true" t="shared" si="14" ref="D62:M62">SUM(D63:D63)</f>
        <v>1500301</v>
      </c>
      <c r="E62" s="32">
        <f t="shared" si="14"/>
        <v>959385</v>
      </c>
      <c r="F62" s="32">
        <f t="shared" si="14"/>
        <v>0</v>
      </c>
      <c r="G62" s="32">
        <f t="shared" si="14"/>
        <v>0</v>
      </c>
      <c r="H62" s="32">
        <f t="shared" si="14"/>
        <v>0</v>
      </c>
      <c r="I62" s="32">
        <f t="shared" si="14"/>
        <v>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2459686</v>
      </c>
      <c r="O62" s="45">
        <f t="shared" si="9"/>
        <v>122.208277438267</v>
      </c>
      <c r="P62" s="9"/>
    </row>
    <row r="63" spans="1:16" ht="15.75" thickBot="1">
      <c r="A63" s="12"/>
      <c r="B63" s="25">
        <v>381</v>
      </c>
      <c r="C63" s="20" t="s">
        <v>69</v>
      </c>
      <c r="D63" s="46">
        <v>1500301</v>
      </c>
      <c r="E63" s="46">
        <v>959385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2459686</v>
      </c>
      <c r="O63" s="47">
        <f t="shared" si="9"/>
        <v>122.208277438267</v>
      </c>
      <c r="P63" s="9"/>
    </row>
    <row r="64" spans="1:119" ht="16.5" thickBot="1">
      <c r="A64" s="14" t="s">
        <v>54</v>
      </c>
      <c r="B64" s="23"/>
      <c r="C64" s="22"/>
      <c r="D64" s="15">
        <f aca="true" t="shared" si="15" ref="D64:M64">SUM(D5,D16,D25,D36,D47,D53,D62)</f>
        <v>14989097</v>
      </c>
      <c r="E64" s="15">
        <f t="shared" si="15"/>
        <v>5176817</v>
      </c>
      <c r="F64" s="15">
        <f t="shared" si="15"/>
        <v>0</v>
      </c>
      <c r="G64" s="15">
        <f t="shared" si="15"/>
        <v>0</v>
      </c>
      <c r="H64" s="15">
        <f t="shared" si="15"/>
        <v>0</v>
      </c>
      <c r="I64" s="15">
        <f t="shared" si="15"/>
        <v>11059094</v>
      </c>
      <c r="J64" s="15">
        <f t="shared" si="15"/>
        <v>0</v>
      </c>
      <c r="K64" s="15">
        <f t="shared" si="15"/>
        <v>3918136</v>
      </c>
      <c r="L64" s="15">
        <f t="shared" si="15"/>
        <v>0</v>
      </c>
      <c r="M64" s="15">
        <f t="shared" si="15"/>
        <v>0</v>
      </c>
      <c r="N64" s="15">
        <f>SUM(D64:M64)</f>
        <v>35143144</v>
      </c>
      <c r="O64" s="38">
        <f t="shared" si="9"/>
        <v>1746.0696576737716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129</v>
      </c>
      <c r="M66" s="48"/>
      <c r="N66" s="48"/>
      <c r="O66" s="43">
        <v>20127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8086702</v>
      </c>
      <c r="E5" s="27">
        <f t="shared" si="0"/>
        <v>2236622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219606</v>
      </c>
      <c r="L5" s="27">
        <f t="shared" si="0"/>
        <v>0</v>
      </c>
      <c r="M5" s="27">
        <f t="shared" si="0"/>
        <v>0</v>
      </c>
      <c r="N5" s="28">
        <f>SUM(D5:M5)</f>
        <v>10542930</v>
      </c>
      <c r="O5" s="33">
        <f aca="true" t="shared" si="1" ref="O5:O36">(N5/O$64)</f>
        <v>542.5550638122684</v>
      </c>
      <c r="P5" s="6"/>
    </row>
    <row r="6" spans="1:16" ht="15">
      <c r="A6" s="12"/>
      <c r="B6" s="25">
        <v>311</v>
      </c>
      <c r="C6" s="20" t="s">
        <v>2</v>
      </c>
      <c r="D6" s="46">
        <v>5583523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5583523</v>
      </c>
      <c r="O6" s="47">
        <f t="shared" si="1"/>
        <v>287.3365067929189</v>
      </c>
      <c r="P6" s="9"/>
    </row>
    <row r="7" spans="1:16" ht="15">
      <c r="A7" s="12"/>
      <c r="B7" s="25">
        <v>312.1</v>
      </c>
      <c r="C7" s="20" t="s">
        <v>103</v>
      </c>
      <c r="D7" s="46">
        <v>0</v>
      </c>
      <c r="E7" s="46">
        <v>1763125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1763125</v>
      </c>
      <c r="O7" s="47">
        <f t="shared" si="1"/>
        <v>90.73306916426513</v>
      </c>
      <c r="P7" s="9"/>
    </row>
    <row r="8" spans="1:16" ht="15">
      <c r="A8" s="12"/>
      <c r="B8" s="25">
        <v>312.41</v>
      </c>
      <c r="C8" s="20" t="s">
        <v>10</v>
      </c>
      <c r="D8" s="46">
        <v>0</v>
      </c>
      <c r="E8" s="46">
        <v>473497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473497</v>
      </c>
      <c r="O8" s="47">
        <f t="shared" si="1"/>
        <v>24.36686908192672</v>
      </c>
      <c r="P8" s="9"/>
    </row>
    <row r="9" spans="1:16" ht="15">
      <c r="A9" s="12"/>
      <c r="B9" s="25">
        <v>312.51</v>
      </c>
      <c r="C9" s="20" t="s">
        <v>77</v>
      </c>
      <c r="D9" s="46">
        <v>101739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101739</v>
      </c>
      <c r="L9" s="46">
        <v>0</v>
      </c>
      <c r="M9" s="46">
        <v>0</v>
      </c>
      <c r="N9" s="46">
        <f>SUM(D9:M9)</f>
        <v>203478</v>
      </c>
      <c r="O9" s="47">
        <f t="shared" si="1"/>
        <v>10.471284479209551</v>
      </c>
      <c r="P9" s="9"/>
    </row>
    <row r="10" spans="1:16" ht="15">
      <c r="A10" s="12"/>
      <c r="B10" s="25">
        <v>312.52</v>
      </c>
      <c r="C10" s="20" t="s">
        <v>104</v>
      </c>
      <c r="D10" s="46">
        <v>117867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117867</v>
      </c>
      <c r="L10" s="46">
        <v>0</v>
      </c>
      <c r="M10" s="46">
        <v>0</v>
      </c>
      <c r="N10" s="46">
        <f>SUM(D10:M10)</f>
        <v>235734</v>
      </c>
      <c r="O10" s="47">
        <f t="shared" si="1"/>
        <v>12.131226842321944</v>
      </c>
      <c r="P10" s="9"/>
    </row>
    <row r="11" spans="1:16" ht="15">
      <c r="A11" s="12"/>
      <c r="B11" s="25">
        <v>314.1</v>
      </c>
      <c r="C11" s="20" t="s">
        <v>12</v>
      </c>
      <c r="D11" s="46">
        <v>1365854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1365854</v>
      </c>
      <c r="O11" s="47">
        <f t="shared" si="1"/>
        <v>70.28890489913545</v>
      </c>
      <c r="P11" s="9"/>
    </row>
    <row r="12" spans="1:16" ht="15">
      <c r="A12" s="12"/>
      <c r="B12" s="25">
        <v>314.3</v>
      </c>
      <c r="C12" s="20" t="s">
        <v>13</v>
      </c>
      <c r="D12" s="46">
        <v>309574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309574</v>
      </c>
      <c r="O12" s="47">
        <f t="shared" si="1"/>
        <v>15.931144503911074</v>
      </c>
      <c r="P12" s="9"/>
    </row>
    <row r="13" spans="1:16" ht="15">
      <c r="A13" s="12"/>
      <c r="B13" s="25">
        <v>314.4</v>
      </c>
      <c r="C13" s="20" t="s">
        <v>14</v>
      </c>
      <c r="D13" s="46">
        <v>55548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55548</v>
      </c>
      <c r="O13" s="47">
        <f t="shared" si="1"/>
        <v>2.858583779333059</v>
      </c>
      <c r="P13" s="9"/>
    </row>
    <row r="14" spans="1:16" ht="15">
      <c r="A14" s="12"/>
      <c r="B14" s="25">
        <v>315</v>
      </c>
      <c r="C14" s="20" t="s">
        <v>106</v>
      </c>
      <c r="D14" s="46">
        <v>552597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552597</v>
      </c>
      <c r="O14" s="47">
        <f t="shared" si="1"/>
        <v>28.437474269246604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SUM(D16:D21)</f>
        <v>2006608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816756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4">SUM(D15:M15)</f>
        <v>2823364</v>
      </c>
      <c r="O15" s="45">
        <f t="shared" si="1"/>
        <v>145.29456566488267</v>
      </c>
      <c r="P15" s="10"/>
    </row>
    <row r="16" spans="1:16" ht="15">
      <c r="A16" s="12"/>
      <c r="B16" s="25">
        <v>322</v>
      </c>
      <c r="C16" s="20" t="s">
        <v>0</v>
      </c>
      <c r="D16" s="46">
        <v>565507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565507</v>
      </c>
      <c r="O16" s="47">
        <f t="shared" si="1"/>
        <v>29.101842321943188</v>
      </c>
      <c r="P16" s="9"/>
    </row>
    <row r="17" spans="1:16" ht="15">
      <c r="A17" s="12"/>
      <c r="B17" s="25">
        <v>323.1</v>
      </c>
      <c r="C17" s="20" t="s">
        <v>18</v>
      </c>
      <c r="D17" s="46">
        <v>1235257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1235257</v>
      </c>
      <c r="O17" s="47">
        <f t="shared" si="1"/>
        <v>63.568186496500616</v>
      </c>
      <c r="P17" s="9"/>
    </row>
    <row r="18" spans="1:16" ht="15">
      <c r="A18" s="12"/>
      <c r="B18" s="25">
        <v>323.4</v>
      </c>
      <c r="C18" s="20" t="s">
        <v>19</v>
      </c>
      <c r="D18" s="46">
        <v>31734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31734</v>
      </c>
      <c r="O18" s="47">
        <f t="shared" si="1"/>
        <v>1.6330794565664883</v>
      </c>
      <c r="P18" s="9"/>
    </row>
    <row r="19" spans="1:16" ht="15">
      <c r="A19" s="12"/>
      <c r="B19" s="25">
        <v>323.7</v>
      </c>
      <c r="C19" s="20" t="s">
        <v>20</v>
      </c>
      <c r="D19" s="46">
        <v>170156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170156</v>
      </c>
      <c r="O19" s="47">
        <f t="shared" si="1"/>
        <v>8.756484149855908</v>
      </c>
      <c r="P19" s="9"/>
    </row>
    <row r="20" spans="1:16" ht="15">
      <c r="A20" s="12"/>
      <c r="B20" s="25">
        <v>324.21</v>
      </c>
      <c r="C20" s="20" t="s">
        <v>125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816756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816756</v>
      </c>
      <c r="O20" s="47">
        <f t="shared" si="1"/>
        <v>42.03149444215727</v>
      </c>
      <c r="P20" s="9"/>
    </row>
    <row r="21" spans="1:16" ht="15">
      <c r="A21" s="12"/>
      <c r="B21" s="25">
        <v>329</v>
      </c>
      <c r="C21" s="20" t="s">
        <v>24</v>
      </c>
      <c r="D21" s="46">
        <v>3954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3954</v>
      </c>
      <c r="O21" s="47">
        <f t="shared" si="1"/>
        <v>0.2034787978592013</v>
      </c>
      <c r="P21" s="9"/>
    </row>
    <row r="22" spans="1:16" ht="15.75">
      <c r="A22" s="29" t="s">
        <v>26</v>
      </c>
      <c r="B22" s="30"/>
      <c r="C22" s="31"/>
      <c r="D22" s="32">
        <f aca="true" t="shared" si="5" ref="D22:M22">SUM(D23:D33)</f>
        <v>1568489</v>
      </c>
      <c r="E22" s="32">
        <f t="shared" si="5"/>
        <v>881432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2449921</v>
      </c>
      <c r="O22" s="45">
        <f t="shared" si="1"/>
        <v>126.07662618361465</v>
      </c>
      <c r="P22" s="10"/>
    </row>
    <row r="23" spans="1:16" ht="15">
      <c r="A23" s="12"/>
      <c r="B23" s="25">
        <v>331.2</v>
      </c>
      <c r="C23" s="20" t="s">
        <v>25</v>
      </c>
      <c r="D23" s="46">
        <v>2987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2987</v>
      </c>
      <c r="O23" s="47">
        <f t="shared" si="1"/>
        <v>0.15371552079044876</v>
      </c>
      <c r="P23" s="9"/>
    </row>
    <row r="24" spans="1:16" ht="15">
      <c r="A24" s="12"/>
      <c r="B24" s="25">
        <v>334.2</v>
      </c>
      <c r="C24" s="20" t="s">
        <v>27</v>
      </c>
      <c r="D24" s="46">
        <v>17301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17301</v>
      </c>
      <c r="O24" s="47">
        <f t="shared" si="1"/>
        <v>0.8903355290242898</v>
      </c>
      <c r="P24" s="9"/>
    </row>
    <row r="25" spans="1:16" ht="15">
      <c r="A25" s="12"/>
      <c r="B25" s="25">
        <v>334.39</v>
      </c>
      <c r="C25" s="20" t="s">
        <v>83</v>
      </c>
      <c r="D25" s="46">
        <v>0</v>
      </c>
      <c r="E25" s="46">
        <v>398907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1">SUM(D25:M25)</f>
        <v>398907</v>
      </c>
      <c r="O25" s="47">
        <f t="shared" si="1"/>
        <v>20.5283552902429</v>
      </c>
      <c r="P25" s="9"/>
    </row>
    <row r="26" spans="1:16" ht="15">
      <c r="A26" s="12"/>
      <c r="B26" s="25">
        <v>335.12</v>
      </c>
      <c r="C26" s="20" t="s">
        <v>108</v>
      </c>
      <c r="D26" s="46">
        <v>450371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450371</v>
      </c>
      <c r="O26" s="47">
        <f t="shared" si="1"/>
        <v>23.176770275833675</v>
      </c>
      <c r="P26" s="9"/>
    </row>
    <row r="27" spans="1:16" ht="15">
      <c r="A27" s="12"/>
      <c r="B27" s="25">
        <v>335.14</v>
      </c>
      <c r="C27" s="20" t="s">
        <v>109</v>
      </c>
      <c r="D27" s="46">
        <v>10174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10174</v>
      </c>
      <c r="O27" s="47">
        <f t="shared" si="1"/>
        <v>0.5235693701111569</v>
      </c>
      <c r="P27" s="9"/>
    </row>
    <row r="28" spans="1:16" ht="15">
      <c r="A28" s="12"/>
      <c r="B28" s="25">
        <v>335.15</v>
      </c>
      <c r="C28" s="20" t="s">
        <v>110</v>
      </c>
      <c r="D28" s="46">
        <v>11232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11232</v>
      </c>
      <c r="O28" s="47">
        <f t="shared" si="1"/>
        <v>0.5780156442980651</v>
      </c>
      <c r="P28" s="9"/>
    </row>
    <row r="29" spans="1:16" ht="15">
      <c r="A29" s="12"/>
      <c r="B29" s="25">
        <v>335.18</v>
      </c>
      <c r="C29" s="20" t="s">
        <v>111</v>
      </c>
      <c r="D29" s="46">
        <v>1054173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1054173</v>
      </c>
      <c r="O29" s="47">
        <f t="shared" si="1"/>
        <v>54.24933100041169</v>
      </c>
      <c r="P29" s="9"/>
    </row>
    <row r="30" spans="1:16" ht="15">
      <c r="A30" s="12"/>
      <c r="B30" s="25">
        <v>335.21</v>
      </c>
      <c r="C30" s="20" t="s">
        <v>33</v>
      </c>
      <c r="D30" s="46">
        <v>1800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1800</v>
      </c>
      <c r="O30" s="47">
        <f t="shared" si="1"/>
        <v>0.09263071222725401</v>
      </c>
      <c r="P30" s="9"/>
    </row>
    <row r="31" spans="1:16" ht="15">
      <c r="A31" s="12"/>
      <c r="B31" s="25">
        <v>335.49</v>
      </c>
      <c r="C31" s="20" t="s">
        <v>34</v>
      </c>
      <c r="D31" s="46">
        <v>0</v>
      </c>
      <c r="E31" s="46">
        <v>168402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168402</v>
      </c>
      <c r="O31" s="47">
        <f t="shared" si="1"/>
        <v>8.666220666941127</v>
      </c>
      <c r="P31" s="9"/>
    </row>
    <row r="32" spans="1:16" ht="15">
      <c r="A32" s="12"/>
      <c r="B32" s="25">
        <v>338</v>
      </c>
      <c r="C32" s="20" t="s">
        <v>36</v>
      </c>
      <c r="D32" s="46">
        <v>18754</v>
      </c>
      <c r="E32" s="46">
        <v>314123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332877</v>
      </c>
      <c r="O32" s="47">
        <f t="shared" si="1"/>
        <v>17.130351996706462</v>
      </c>
      <c r="P32" s="9"/>
    </row>
    <row r="33" spans="1:16" ht="15">
      <c r="A33" s="12"/>
      <c r="B33" s="25">
        <v>339</v>
      </c>
      <c r="C33" s="20" t="s">
        <v>37</v>
      </c>
      <c r="D33" s="46">
        <v>1697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1697</v>
      </c>
      <c r="O33" s="47">
        <f t="shared" si="1"/>
        <v>0.08733017702758336</v>
      </c>
      <c r="P33" s="9"/>
    </row>
    <row r="34" spans="1:16" ht="15.75">
      <c r="A34" s="29" t="s">
        <v>42</v>
      </c>
      <c r="B34" s="30"/>
      <c r="C34" s="31"/>
      <c r="D34" s="32">
        <f aca="true" t="shared" si="7" ref="D34:M34">SUM(D35:D43)</f>
        <v>414693</v>
      </c>
      <c r="E34" s="32">
        <f t="shared" si="7"/>
        <v>783307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8969492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10167492</v>
      </c>
      <c r="O34" s="45">
        <f t="shared" si="1"/>
        <v>523.2344586249485</v>
      </c>
      <c r="P34" s="10"/>
    </row>
    <row r="35" spans="1:16" ht="15">
      <c r="A35" s="12"/>
      <c r="B35" s="25">
        <v>341.9</v>
      </c>
      <c r="C35" s="20" t="s">
        <v>112</v>
      </c>
      <c r="D35" s="46">
        <v>69326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3">SUM(D35:M35)</f>
        <v>69326</v>
      </c>
      <c r="O35" s="47">
        <f t="shared" si="1"/>
        <v>3.5676204199258956</v>
      </c>
      <c r="P35" s="9"/>
    </row>
    <row r="36" spans="1:16" ht="15">
      <c r="A36" s="12"/>
      <c r="B36" s="25">
        <v>342.1</v>
      </c>
      <c r="C36" s="20" t="s">
        <v>46</v>
      </c>
      <c r="D36" s="46">
        <v>16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</v>
      </c>
      <c r="O36" s="47">
        <f t="shared" si="1"/>
        <v>0.0008233841086867024</v>
      </c>
      <c r="P36" s="9"/>
    </row>
    <row r="37" spans="1:16" ht="15">
      <c r="A37" s="12"/>
      <c r="B37" s="25">
        <v>342.2</v>
      </c>
      <c r="C37" s="20" t="s">
        <v>47</v>
      </c>
      <c r="D37" s="46">
        <v>153201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153201</v>
      </c>
      <c r="O37" s="47">
        <f aca="true" t="shared" si="9" ref="O37:O62">(N37/O$64)</f>
        <v>7.883954302181968</v>
      </c>
      <c r="P37" s="9"/>
    </row>
    <row r="38" spans="1:16" ht="15">
      <c r="A38" s="12"/>
      <c r="B38" s="25">
        <v>343.6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8969492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8969492</v>
      </c>
      <c r="O38" s="47">
        <f t="shared" si="9"/>
        <v>461.5835734870317</v>
      </c>
      <c r="P38" s="9"/>
    </row>
    <row r="39" spans="1:16" ht="15">
      <c r="A39" s="12"/>
      <c r="B39" s="25">
        <v>343.8</v>
      </c>
      <c r="C39" s="20" t="s">
        <v>49</v>
      </c>
      <c r="D39" s="46">
        <v>15961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15961</v>
      </c>
      <c r="O39" s="47">
        <f t="shared" si="9"/>
        <v>0.8213771099217785</v>
      </c>
      <c r="P39" s="9"/>
    </row>
    <row r="40" spans="1:16" ht="15">
      <c r="A40" s="12"/>
      <c r="B40" s="25">
        <v>343.9</v>
      </c>
      <c r="C40" s="20" t="s">
        <v>50</v>
      </c>
      <c r="D40" s="46">
        <v>0</v>
      </c>
      <c r="E40" s="46">
        <v>783307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783307</v>
      </c>
      <c r="O40" s="47">
        <f t="shared" si="9"/>
        <v>40.310158501440924</v>
      </c>
      <c r="P40" s="9"/>
    </row>
    <row r="41" spans="1:16" ht="15">
      <c r="A41" s="12"/>
      <c r="B41" s="25">
        <v>347.1</v>
      </c>
      <c r="C41" s="20" t="s">
        <v>51</v>
      </c>
      <c r="D41" s="46">
        <v>4512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4512</v>
      </c>
      <c r="O41" s="47">
        <f t="shared" si="9"/>
        <v>0.23219431864965007</v>
      </c>
      <c r="P41" s="9"/>
    </row>
    <row r="42" spans="1:16" ht="15">
      <c r="A42" s="12"/>
      <c r="B42" s="25">
        <v>347.2</v>
      </c>
      <c r="C42" s="20" t="s">
        <v>52</v>
      </c>
      <c r="D42" s="46">
        <v>83543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83543</v>
      </c>
      <c r="O42" s="47">
        <f t="shared" si="9"/>
        <v>4.2992486620008235</v>
      </c>
      <c r="P42" s="9"/>
    </row>
    <row r="43" spans="1:16" ht="15">
      <c r="A43" s="12"/>
      <c r="B43" s="25">
        <v>347.5</v>
      </c>
      <c r="C43" s="20" t="s">
        <v>53</v>
      </c>
      <c r="D43" s="46">
        <v>88134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88134</v>
      </c>
      <c r="O43" s="47">
        <f t="shared" si="9"/>
        <v>4.535508439687114</v>
      </c>
      <c r="P43" s="9"/>
    </row>
    <row r="44" spans="1:16" ht="15.75">
      <c r="A44" s="29" t="s">
        <v>43</v>
      </c>
      <c r="B44" s="30"/>
      <c r="C44" s="31"/>
      <c r="D44" s="32">
        <f aca="true" t="shared" si="10" ref="D44:M44">SUM(D45:D49)</f>
        <v>54634</v>
      </c>
      <c r="E44" s="32">
        <f t="shared" si="10"/>
        <v>11330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175396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aca="true" t="shared" si="11" ref="N44:N51">SUM(D44:M44)</f>
        <v>241360</v>
      </c>
      <c r="O44" s="45">
        <f t="shared" si="9"/>
        <v>12.420749279538905</v>
      </c>
      <c r="P44" s="10"/>
    </row>
    <row r="45" spans="1:16" ht="15">
      <c r="A45" s="13"/>
      <c r="B45" s="39">
        <v>351.2</v>
      </c>
      <c r="C45" s="21" t="s">
        <v>121</v>
      </c>
      <c r="D45" s="46">
        <v>0</v>
      </c>
      <c r="E45" s="46">
        <v>3413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3413</v>
      </c>
      <c r="O45" s="47">
        <f t="shared" si="9"/>
        <v>0.1756381226842322</v>
      </c>
      <c r="P45" s="9"/>
    </row>
    <row r="46" spans="1:16" ht="15">
      <c r="A46" s="13"/>
      <c r="B46" s="39">
        <v>351.5</v>
      </c>
      <c r="C46" s="21" t="s">
        <v>56</v>
      </c>
      <c r="D46" s="46">
        <v>30604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30604</v>
      </c>
      <c r="O46" s="47">
        <f t="shared" si="9"/>
        <v>1.57492795389049</v>
      </c>
      <c r="P46" s="9"/>
    </row>
    <row r="47" spans="1:16" ht="15">
      <c r="A47" s="13"/>
      <c r="B47" s="39">
        <v>352</v>
      </c>
      <c r="C47" s="21" t="s">
        <v>57</v>
      </c>
      <c r="D47" s="46">
        <v>0</v>
      </c>
      <c r="E47" s="46">
        <v>7917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7917</v>
      </c>
      <c r="O47" s="47">
        <f t="shared" si="9"/>
        <v>0.4074207492795389</v>
      </c>
      <c r="P47" s="9"/>
    </row>
    <row r="48" spans="1:16" ht="15">
      <c r="A48" s="13"/>
      <c r="B48" s="39">
        <v>354</v>
      </c>
      <c r="C48" s="21" t="s">
        <v>58</v>
      </c>
      <c r="D48" s="46">
        <v>22405</v>
      </c>
      <c r="E48" s="46">
        <v>0</v>
      </c>
      <c r="F48" s="46">
        <v>0</v>
      </c>
      <c r="G48" s="46">
        <v>0</v>
      </c>
      <c r="H48" s="46">
        <v>0</v>
      </c>
      <c r="I48" s="46">
        <v>175396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197801</v>
      </c>
      <c r="O48" s="47">
        <f t="shared" si="9"/>
        <v>10.179137505146151</v>
      </c>
      <c r="P48" s="9"/>
    </row>
    <row r="49" spans="1:16" ht="15">
      <c r="A49" s="13"/>
      <c r="B49" s="39">
        <v>359</v>
      </c>
      <c r="C49" s="21" t="s">
        <v>59</v>
      </c>
      <c r="D49" s="46">
        <v>1625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1625</v>
      </c>
      <c r="O49" s="47">
        <f t="shared" si="9"/>
        <v>0.08362494853849321</v>
      </c>
      <c r="P49" s="9"/>
    </row>
    <row r="50" spans="1:16" ht="15.75">
      <c r="A50" s="29" t="s">
        <v>3</v>
      </c>
      <c r="B50" s="30"/>
      <c r="C50" s="31"/>
      <c r="D50" s="32">
        <f aca="true" t="shared" si="12" ref="D50:M50">SUM(D51:D59)</f>
        <v>247569</v>
      </c>
      <c r="E50" s="32">
        <f t="shared" si="12"/>
        <v>426985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-44387</v>
      </c>
      <c r="J50" s="32">
        <f t="shared" si="12"/>
        <v>0</v>
      </c>
      <c r="K50" s="32">
        <f t="shared" si="12"/>
        <v>1356364</v>
      </c>
      <c r="L50" s="32">
        <f t="shared" si="12"/>
        <v>0</v>
      </c>
      <c r="M50" s="32">
        <f t="shared" si="12"/>
        <v>0</v>
      </c>
      <c r="N50" s="32">
        <f t="shared" si="11"/>
        <v>1986531</v>
      </c>
      <c r="O50" s="45">
        <f t="shared" si="9"/>
        <v>102.22987855084396</v>
      </c>
      <c r="P50" s="10"/>
    </row>
    <row r="51" spans="1:16" ht="15">
      <c r="A51" s="12"/>
      <c r="B51" s="25">
        <v>361.1</v>
      </c>
      <c r="C51" s="20" t="s">
        <v>60</v>
      </c>
      <c r="D51" s="46">
        <v>64568</v>
      </c>
      <c r="E51" s="46">
        <v>3974</v>
      </c>
      <c r="F51" s="46">
        <v>0</v>
      </c>
      <c r="G51" s="46">
        <v>0</v>
      </c>
      <c r="H51" s="46">
        <v>0</v>
      </c>
      <c r="I51" s="46">
        <v>45221</v>
      </c>
      <c r="J51" s="46">
        <v>0</v>
      </c>
      <c r="K51" s="46">
        <v>105325</v>
      </c>
      <c r="L51" s="46">
        <v>0</v>
      </c>
      <c r="M51" s="46">
        <v>0</v>
      </c>
      <c r="N51" s="46">
        <f t="shared" si="11"/>
        <v>219088</v>
      </c>
      <c r="O51" s="47">
        <f t="shared" si="9"/>
        <v>11.274598600247016</v>
      </c>
      <c r="P51" s="9"/>
    </row>
    <row r="52" spans="1:16" ht="15">
      <c r="A52" s="12"/>
      <c r="B52" s="25">
        <v>361.2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479692</v>
      </c>
      <c r="L52" s="46">
        <v>0</v>
      </c>
      <c r="M52" s="46">
        <v>0</v>
      </c>
      <c r="N52" s="46">
        <f aca="true" t="shared" si="13" ref="N52:N59">SUM(D52:M52)</f>
        <v>479692</v>
      </c>
      <c r="O52" s="47">
        <f t="shared" si="9"/>
        <v>24.685673116508852</v>
      </c>
      <c r="P52" s="9"/>
    </row>
    <row r="53" spans="1:16" ht="15">
      <c r="A53" s="12"/>
      <c r="B53" s="25">
        <v>361.3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-632186</v>
      </c>
      <c r="L53" s="46">
        <v>0</v>
      </c>
      <c r="M53" s="46">
        <v>0</v>
      </c>
      <c r="N53" s="46">
        <f t="shared" si="13"/>
        <v>-632186</v>
      </c>
      <c r="O53" s="47">
        <f t="shared" si="9"/>
        <v>-32.53324413338822</v>
      </c>
      <c r="P53" s="9"/>
    </row>
    <row r="54" spans="1:16" ht="15">
      <c r="A54" s="12"/>
      <c r="B54" s="25">
        <v>362</v>
      </c>
      <c r="C54" s="20" t="s">
        <v>64</v>
      </c>
      <c r="D54" s="46">
        <v>68248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68248</v>
      </c>
      <c r="O54" s="47">
        <f t="shared" si="9"/>
        <v>3.512144915603129</v>
      </c>
      <c r="P54" s="9"/>
    </row>
    <row r="55" spans="1:16" ht="15">
      <c r="A55" s="12"/>
      <c r="B55" s="25">
        <v>364</v>
      </c>
      <c r="C55" s="20" t="s">
        <v>113</v>
      </c>
      <c r="D55" s="46">
        <v>57267</v>
      </c>
      <c r="E55" s="46">
        <v>5252</v>
      </c>
      <c r="F55" s="46">
        <v>0</v>
      </c>
      <c r="G55" s="46">
        <v>0</v>
      </c>
      <c r="H55" s="46">
        <v>0</v>
      </c>
      <c r="I55" s="46">
        <v>-117090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-54571</v>
      </c>
      <c r="O55" s="47">
        <f t="shared" si="9"/>
        <v>-2.808305887196377</v>
      </c>
      <c r="P55" s="9"/>
    </row>
    <row r="56" spans="1:16" ht="15">
      <c r="A56" s="12"/>
      <c r="B56" s="25">
        <v>365</v>
      </c>
      <c r="C56" s="20" t="s">
        <v>114</v>
      </c>
      <c r="D56" s="46">
        <v>100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100</v>
      </c>
      <c r="O56" s="47">
        <f t="shared" si="9"/>
        <v>0.00514615067929189</v>
      </c>
      <c r="P56" s="9"/>
    </row>
    <row r="57" spans="1:16" ht="15">
      <c r="A57" s="12"/>
      <c r="B57" s="25">
        <v>366</v>
      </c>
      <c r="C57" s="20" t="s">
        <v>66</v>
      </c>
      <c r="D57" s="46">
        <v>0</v>
      </c>
      <c r="E57" s="46">
        <v>7039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7039</v>
      </c>
      <c r="O57" s="47">
        <f t="shared" si="9"/>
        <v>0.3622375463153561</v>
      </c>
      <c r="P57" s="9"/>
    </row>
    <row r="58" spans="1:16" ht="15">
      <c r="A58" s="12"/>
      <c r="B58" s="25">
        <v>368</v>
      </c>
      <c r="C58" s="20" t="s">
        <v>67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1403533</v>
      </c>
      <c r="L58" s="46">
        <v>0</v>
      </c>
      <c r="M58" s="46">
        <v>0</v>
      </c>
      <c r="N58" s="46">
        <f t="shared" si="13"/>
        <v>1403533</v>
      </c>
      <c r="O58" s="47">
        <f t="shared" si="9"/>
        <v>72.22792301358584</v>
      </c>
      <c r="P58" s="9"/>
    </row>
    <row r="59" spans="1:16" ht="15">
      <c r="A59" s="12"/>
      <c r="B59" s="25">
        <v>369.9</v>
      </c>
      <c r="C59" s="20" t="s">
        <v>68</v>
      </c>
      <c r="D59" s="46">
        <v>57386</v>
      </c>
      <c r="E59" s="46">
        <v>410720</v>
      </c>
      <c r="F59" s="46">
        <v>0</v>
      </c>
      <c r="G59" s="46">
        <v>0</v>
      </c>
      <c r="H59" s="46">
        <v>0</v>
      </c>
      <c r="I59" s="46">
        <v>27482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495588</v>
      </c>
      <c r="O59" s="47">
        <f t="shared" si="9"/>
        <v>25.50370522848909</v>
      </c>
      <c r="P59" s="9"/>
    </row>
    <row r="60" spans="1:16" ht="15.75">
      <c r="A60" s="29" t="s">
        <v>44</v>
      </c>
      <c r="B60" s="30"/>
      <c r="C60" s="31"/>
      <c r="D60" s="32">
        <f aca="true" t="shared" si="14" ref="D60:M60">SUM(D61:D61)</f>
        <v>1500298</v>
      </c>
      <c r="E60" s="32">
        <f t="shared" si="14"/>
        <v>997688</v>
      </c>
      <c r="F60" s="32">
        <f t="shared" si="14"/>
        <v>0</v>
      </c>
      <c r="G60" s="32">
        <f t="shared" si="14"/>
        <v>0</v>
      </c>
      <c r="H60" s="32">
        <f t="shared" si="14"/>
        <v>0</v>
      </c>
      <c r="I60" s="32">
        <f t="shared" si="14"/>
        <v>0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2497986</v>
      </c>
      <c r="O60" s="45">
        <f t="shared" si="9"/>
        <v>128.5501235076163</v>
      </c>
      <c r="P60" s="9"/>
    </row>
    <row r="61" spans="1:16" ht="15.75" thickBot="1">
      <c r="A61" s="12"/>
      <c r="B61" s="25">
        <v>381</v>
      </c>
      <c r="C61" s="20" t="s">
        <v>69</v>
      </c>
      <c r="D61" s="46">
        <v>1500298</v>
      </c>
      <c r="E61" s="46">
        <v>997688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2497986</v>
      </c>
      <c r="O61" s="47">
        <f t="shared" si="9"/>
        <v>128.5501235076163</v>
      </c>
      <c r="P61" s="9"/>
    </row>
    <row r="62" spans="1:119" ht="16.5" thickBot="1">
      <c r="A62" s="14" t="s">
        <v>54</v>
      </c>
      <c r="B62" s="23"/>
      <c r="C62" s="22"/>
      <c r="D62" s="15">
        <f aca="true" t="shared" si="15" ref="D62:M62">SUM(D5,D15,D22,D34,D44,D50,D60)</f>
        <v>13878993</v>
      </c>
      <c r="E62" s="15">
        <f t="shared" si="15"/>
        <v>5337364</v>
      </c>
      <c r="F62" s="15">
        <f t="shared" si="15"/>
        <v>0</v>
      </c>
      <c r="G62" s="15">
        <f t="shared" si="15"/>
        <v>0</v>
      </c>
      <c r="H62" s="15">
        <f t="shared" si="15"/>
        <v>0</v>
      </c>
      <c r="I62" s="15">
        <f t="shared" si="15"/>
        <v>9917257</v>
      </c>
      <c r="J62" s="15">
        <f t="shared" si="15"/>
        <v>0</v>
      </c>
      <c r="K62" s="15">
        <f t="shared" si="15"/>
        <v>1575970</v>
      </c>
      <c r="L62" s="15">
        <f t="shared" si="15"/>
        <v>0</v>
      </c>
      <c r="M62" s="15">
        <f t="shared" si="15"/>
        <v>0</v>
      </c>
      <c r="N62" s="15">
        <f>SUM(D62:M62)</f>
        <v>30709584</v>
      </c>
      <c r="O62" s="38">
        <f t="shared" si="9"/>
        <v>1580.3614656237135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126</v>
      </c>
      <c r="M64" s="48"/>
      <c r="N64" s="48"/>
      <c r="O64" s="43">
        <v>19432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SUM(D6:D17)</f>
        <v>8031560</v>
      </c>
      <c r="E5" s="27">
        <f t="shared" si="0"/>
        <v>2157187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203099</v>
      </c>
      <c r="L5" s="27">
        <f t="shared" si="0"/>
        <v>0</v>
      </c>
      <c r="M5" s="27">
        <f t="shared" si="0"/>
        <v>0</v>
      </c>
      <c r="N5" s="28">
        <f>SUM(D5:M5)</f>
        <v>10391846</v>
      </c>
      <c r="O5" s="33">
        <f aca="true" t="shared" si="1" ref="O5:O36">(N5/O$67)</f>
        <v>544.132684050686</v>
      </c>
      <c r="P5" s="6"/>
    </row>
    <row r="6" spans="1:16" ht="15">
      <c r="A6" s="12"/>
      <c r="B6" s="25">
        <v>311</v>
      </c>
      <c r="C6" s="20" t="s">
        <v>2</v>
      </c>
      <c r="D6" s="46">
        <v>5377109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5377109</v>
      </c>
      <c r="O6" s="47">
        <f t="shared" si="1"/>
        <v>281.5535134569065</v>
      </c>
      <c r="P6" s="9"/>
    </row>
    <row r="7" spans="1:16" ht="15">
      <c r="A7" s="12"/>
      <c r="B7" s="25">
        <v>312.1</v>
      </c>
      <c r="C7" s="20" t="s">
        <v>103</v>
      </c>
      <c r="D7" s="46">
        <v>0</v>
      </c>
      <c r="E7" s="46">
        <v>592590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592590</v>
      </c>
      <c r="O7" s="47">
        <f t="shared" si="1"/>
        <v>31.02890355010996</v>
      </c>
      <c r="P7" s="9"/>
    </row>
    <row r="8" spans="1:16" ht="15">
      <c r="A8" s="12"/>
      <c r="B8" s="25">
        <v>312.51</v>
      </c>
      <c r="C8" s="20" t="s">
        <v>77</v>
      </c>
      <c r="D8" s="46">
        <v>90690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90690</v>
      </c>
      <c r="L8" s="46">
        <v>0</v>
      </c>
      <c r="M8" s="46">
        <v>0</v>
      </c>
      <c r="N8" s="46">
        <f>SUM(D8:M8)</f>
        <v>181380</v>
      </c>
      <c r="O8" s="47">
        <f t="shared" si="1"/>
        <v>9.497329563305058</v>
      </c>
      <c r="P8" s="9"/>
    </row>
    <row r="9" spans="1:16" ht="15">
      <c r="A9" s="12"/>
      <c r="B9" s="25">
        <v>312.52</v>
      </c>
      <c r="C9" s="20" t="s">
        <v>104</v>
      </c>
      <c r="D9" s="46">
        <v>112409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112409</v>
      </c>
      <c r="L9" s="46">
        <v>0</v>
      </c>
      <c r="M9" s="46">
        <v>0</v>
      </c>
      <c r="N9" s="46">
        <f>SUM(D9:M9)</f>
        <v>224818</v>
      </c>
      <c r="O9" s="47">
        <f t="shared" si="1"/>
        <v>11.771808566342026</v>
      </c>
      <c r="P9" s="9"/>
    </row>
    <row r="10" spans="1:16" ht="15">
      <c r="A10" s="12"/>
      <c r="B10" s="25">
        <v>312.6</v>
      </c>
      <c r="C10" s="20" t="s">
        <v>11</v>
      </c>
      <c r="D10" s="46">
        <v>0</v>
      </c>
      <c r="E10" s="46">
        <v>1564597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1564597</v>
      </c>
      <c r="O10" s="47">
        <f t="shared" si="1"/>
        <v>81.92465179599958</v>
      </c>
      <c r="P10" s="9"/>
    </row>
    <row r="11" spans="1:16" ht="15">
      <c r="A11" s="12"/>
      <c r="B11" s="25">
        <v>314.1</v>
      </c>
      <c r="C11" s="20" t="s">
        <v>12</v>
      </c>
      <c r="D11" s="46">
        <v>1470458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1470458</v>
      </c>
      <c r="O11" s="47">
        <f t="shared" si="1"/>
        <v>76.99539218766363</v>
      </c>
      <c r="P11" s="9"/>
    </row>
    <row r="12" spans="1:16" ht="15">
      <c r="A12" s="12"/>
      <c r="B12" s="25">
        <v>314.3</v>
      </c>
      <c r="C12" s="20" t="s">
        <v>13</v>
      </c>
      <c r="D12" s="46">
        <v>260551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260551</v>
      </c>
      <c r="O12" s="47">
        <f t="shared" si="1"/>
        <v>13.64284218242748</v>
      </c>
      <c r="P12" s="9"/>
    </row>
    <row r="13" spans="1:16" ht="15">
      <c r="A13" s="12"/>
      <c r="B13" s="25">
        <v>314.4</v>
      </c>
      <c r="C13" s="20" t="s">
        <v>14</v>
      </c>
      <c r="D13" s="46">
        <v>46646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46646</v>
      </c>
      <c r="O13" s="47">
        <f t="shared" si="1"/>
        <v>2.4424547072991936</v>
      </c>
      <c r="P13" s="9"/>
    </row>
    <row r="14" spans="1:16" ht="15">
      <c r="A14" s="12"/>
      <c r="B14" s="25">
        <v>314.8</v>
      </c>
      <c r="C14" s="20" t="s">
        <v>105</v>
      </c>
      <c r="D14" s="46">
        <v>656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656</v>
      </c>
      <c r="O14" s="47">
        <f t="shared" si="1"/>
        <v>0.034349146507487695</v>
      </c>
      <c r="P14" s="9"/>
    </row>
    <row r="15" spans="1:16" ht="15">
      <c r="A15" s="12"/>
      <c r="B15" s="25">
        <v>314.9</v>
      </c>
      <c r="C15" s="20" t="s">
        <v>117</v>
      </c>
      <c r="D15" s="46">
        <v>18270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18270</v>
      </c>
      <c r="O15" s="47">
        <f t="shared" si="1"/>
        <v>0.9566446748350612</v>
      </c>
      <c r="P15" s="9"/>
    </row>
    <row r="16" spans="1:16" ht="15">
      <c r="A16" s="12"/>
      <c r="B16" s="25">
        <v>315</v>
      </c>
      <c r="C16" s="20" t="s">
        <v>106</v>
      </c>
      <c r="D16" s="46">
        <v>576351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576351</v>
      </c>
      <c r="O16" s="47">
        <f t="shared" si="1"/>
        <v>30.17860508953817</v>
      </c>
      <c r="P16" s="9"/>
    </row>
    <row r="17" spans="1:16" ht="15">
      <c r="A17" s="12"/>
      <c r="B17" s="25">
        <v>316</v>
      </c>
      <c r="C17" s="20" t="s">
        <v>118</v>
      </c>
      <c r="D17" s="46">
        <v>78420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78420</v>
      </c>
      <c r="O17" s="47">
        <f t="shared" si="1"/>
        <v>4.106189129751806</v>
      </c>
      <c r="P17" s="9"/>
    </row>
    <row r="18" spans="1:16" ht="15.75">
      <c r="A18" s="29" t="s">
        <v>17</v>
      </c>
      <c r="B18" s="30"/>
      <c r="C18" s="31"/>
      <c r="D18" s="32">
        <f aca="true" t="shared" si="3" ref="D18:M18">SUM(D19:D26)</f>
        <v>1974000</v>
      </c>
      <c r="E18" s="32">
        <f t="shared" si="3"/>
        <v>120869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669860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2764729</v>
      </c>
      <c r="O18" s="45">
        <f t="shared" si="1"/>
        <v>144.76536810137188</v>
      </c>
      <c r="P18" s="10"/>
    </row>
    <row r="19" spans="1:16" ht="15">
      <c r="A19" s="12"/>
      <c r="B19" s="25">
        <v>322</v>
      </c>
      <c r="C19" s="20" t="s">
        <v>0</v>
      </c>
      <c r="D19" s="46">
        <v>499067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499067</v>
      </c>
      <c r="O19" s="47">
        <f t="shared" si="1"/>
        <v>26.1318986281286</v>
      </c>
      <c r="P19" s="9"/>
    </row>
    <row r="20" spans="1:16" ht="15">
      <c r="A20" s="12"/>
      <c r="B20" s="25">
        <v>323.1</v>
      </c>
      <c r="C20" s="20" t="s">
        <v>18</v>
      </c>
      <c r="D20" s="46">
        <v>1279837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4" ref="N20:N25">SUM(D20:M20)</f>
        <v>1279837</v>
      </c>
      <c r="O20" s="47">
        <f t="shared" si="1"/>
        <v>67.01418996753587</v>
      </c>
      <c r="P20" s="9"/>
    </row>
    <row r="21" spans="1:16" ht="15">
      <c r="A21" s="12"/>
      <c r="B21" s="25">
        <v>323.4</v>
      </c>
      <c r="C21" s="20" t="s">
        <v>19</v>
      </c>
      <c r="D21" s="46">
        <v>13579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13579</v>
      </c>
      <c r="O21" s="47">
        <f t="shared" si="1"/>
        <v>0.7110168604042308</v>
      </c>
      <c r="P21" s="9"/>
    </row>
    <row r="22" spans="1:16" ht="15">
      <c r="A22" s="12"/>
      <c r="B22" s="25">
        <v>323.7</v>
      </c>
      <c r="C22" s="20" t="s">
        <v>20</v>
      </c>
      <c r="D22" s="46">
        <v>179439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179439</v>
      </c>
      <c r="O22" s="47">
        <f t="shared" si="1"/>
        <v>9.3956958843858</v>
      </c>
      <c r="P22" s="9"/>
    </row>
    <row r="23" spans="1:16" ht="15">
      <c r="A23" s="12"/>
      <c r="B23" s="25">
        <v>324.11</v>
      </c>
      <c r="C23" s="20" t="s">
        <v>119</v>
      </c>
      <c r="D23" s="46">
        <v>0</v>
      </c>
      <c r="E23" s="46">
        <v>30750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30750</v>
      </c>
      <c r="O23" s="47">
        <f t="shared" si="1"/>
        <v>1.6101162425384856</v>
      </c>
      <c r="P23" s="9"/>
    </row>
    <row r="24" spans="1:16" ht="15">
      <c r="A24" s="12"/>
      <c r="B24" s="25">
        <v>324.22</v>
      </c>
      <c r="C24" s="20" t="s">
        <v>22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669860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669860</v>
      </c>
      <c r="O24" s="47">
        <f t="shared" si="1"/>
        <v>35.07487695046602</v>
      </c>
      <c r="P24" s="9"/>
    </row>
    <row r="25" spans="1:16" ht="15">
      <c r="A25" s="12"/>
      <c r="B25" s="25">
        <v>324.61</v>
      </c>
      <c r="C25" s="20" t="s">
        <v>88</v>
      </c>
      <c r="D25" s="46">
        <v>0</v>
      </c>
      <c r="E25" s="46">
        <v>90119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90119</v>
      </c>
      <c r="O25" s="47">
        <f t="shared" si="1"/>
        <v>4.718766362969944</v>
      </c>
      <c r="P25" s="9"/>
    </row>
    <row r="26" spans="1:16" ht="15">
      <c r="A26" s="12"/>
      <c r="B26" s="25">
        <v>329</v>
      </c>
      <c r="C26" s="20" t="s">
        <v>24</v>
      </c>
      <c r="D26" s="46">
        <v>2078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2078</v>
      </c>
      <c r="O26" s="47">
        <f t="shared" si="1"/>
        <v>0.10880720494292596</v>
      </c>
      <c r="P26" s="9"/>
    </row>
    <row r="27" spans="1:16" ht="15.75">
      <c r="A27" s="29" t="s">
        <v>26</v>
      </c>
      <c r="B27" s="30"/>
      <c r="C27" s="31"/>
      <c r="D27" s="32">
        <f aca="true" t="shared" si="5" ref="D27:M27">SUM(D28:D37)</f>
        <v>1340097</v>
      </c>
      <c r="E27" s="32">
        <f t="shared" si="5"/>
        <v>450471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1790568</v>
      </c>
      <c r="O27" s="45">
        <f t="shared" si="1"/>
        <v>93.75683317624882</v>
      </c>
      <c r="P27" s="10"/>
    </row>
    <row r="28" spans="1:16" ht="15">
      <c r="A28" s="12"/>
      <c r="B28" s="25">
        <v>331.5</v>
      </c>
      <c r="C28" s="20" t="s">
        <v>120</v>
      </c>
      <c r="D28" s="46">
        <v>0</v>
      </c>
      <c r="E28" s="46">
        <v>162913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162913</v>
      </c>
      <c r="O28" s="47">
        <f t="shared" si="1"/>
        <v>8.530369672216986</v>
      </c>
      <c r="P28" s="9"/>
    </row>
    <row r="29" spans="1:16" ht="15">
      <c r="A29" s="12"/>
      <c r="B29" s="25">
        <v>334.2</v>
      </c>
      <c r="C29" s="20" t="s">
        <v>27</v>
      </c>
      <c r="D29" s="46">
        <v>10883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10883</v>
      </c>
      <c r="O29" s="47">
        <f t="shared" si="1"/>
        <v>0.569850246099068</v>
      </c>
      <c r="P29" s="9"/>
    </row>
    <row r="30" spans="1:16" ht="15">
      <c r="A30" s="12"/>
      <c r="B30" s="25">
        <v>335.12</v>
      </c>
      <c r="C30" s="20" t="s">
        <v>108</v>
      </c>
      <c r="D30" s="46">
        <v>376796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5">SUM(D30:M30)</f>
        <v>376796</v>
      </c>
      <c r="O30" s="47">
        <f t="shared" si="1"/>
        <v>19.72960519426118</v>
      </c>
      <c r="P30" s="9"/>
    </row>
    <row r="31" spans="1:16" ht="15">
      <c r="A31" s="12"/>
      <c r="B31" s="25">
        <v>335.14</v>
      </c>
      <c r="C31" s="20" t="s">
        <v>109</v>
      </c>
      <c r="D31" s="46">
        <v>9200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9200</v>
      </c>
      <c r="O31" s="47">
        <f t="shared" si="1"/>
        <v>0.481725835165986</v>
      </c>
      <c r="P31" s="9"/>
    </row>
    <row r="32" spans="1:16" ht="15">
      <c r="A32" s="12"/>
      <c r="B32" s="25">
        <v>335.15</v>
      </c>
      <c r="C32" s="20" t="s">
        <v>110</v>
      </c>
      <c r="D32" s="46">
        <v>19464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19464</v>
      </c>
      <c r="O32" s="47">
        <f t="shared" si="1"/>
        <v>1.0191643103989947</v>
      </c>
      <c r="P32" s="9"/>
    </row>
    <row r="33" spans="1:16" ht="15">
      <c r="A33" s="12"/>
      <c r="B33" s="25">
        <v>335.18</v>
      </c>
      <c r="C33" s="20" t="s">
        <v>111</v>
      </c>
      <c r="D33" s="46">
        <v>905765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905765</v>
      </c>
      <c r="O33" s="47">
        <f t="shared" si="1"/>
        <v>47.427217509686876</v>
      </c>
      <c r="P33" s="9"/>
    </row>
    <row r="34" spans="1:16" ht="15">
      <c r="A34" s="12"/>
      <c r="B34" s="25">
        <v>335.21</v>
      </c>
      <c r="C34" s="20" t="s">
        <v>33</v>
      </c>
      <c r="D34" s="46">
        <v>1859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1859</v>
      </c>
      <c r="O34" s="47">
        <f t="shared" si="1"/>
        <v>0.0973400356058226</v>
      </c>
      <c r="P34" s="9"/>
    </row>
    <row r="35" spans="1:16" ht="15">
      <c r="A35" s="12"/>
      <c r="B35" s="25">
        <v>335.49</v>
      </c>
      <c r="C35" s="20" t="s">
        <v>34</v>
      </c>
      <c r="D35" s="46">
        <v>0</v>
      </c>
      <c r="E35" s="46">
        <v>148092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148092</v>
      </c>
      <c r="O35" s="47">
        <f t="shared" si="1"/>
        <v>7.754319824065347</v>
      </c>
      <c r="P35" s="9"/>
    </row>
    <row r="36" spans="1:16" ht="15">
      <c r="A36" s="12"/>
      <c r="B36" s="25">
        <v>338</v>
      </c>
      <c r="C36" s="20" t="s">
        <v>36</v>
      </c>
      <c r="D36" s="46">
        <v>13338</v>
      </c>
      <c r="E36" s="46">
        <v>139466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152804</v>
      </c>
      <c r="O36" s="47">
        <f t="shared" si="1"/>
        <v>8.001047230076448</v>
      </c>
      <c r="P36" s="9"/>
    </row>
    <row r="37" spans="1:16" ht="15">
      <c r="A37" s="12"/>
      <c r="B37" s="25">
        <v>339</v>
      </c>
      <c r="C37" s="20" t="s">
        <v>37</v>
      </c>
      <c r="D37" s="46">
        <v>2792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2792</v>
      </c>
      <c r="O37" s="47">
        <f aca="true" t="shared" si="7" ref="O37:O65">(N37/O$67)</f>
        <v>0.14619331867211227</v>
      </c>
      <c r="P37" s="9"/>
    </row>
    <row r="38" spans="1:16" ht="15.75">
      <c r="A38" s="29" t="s">
        <v>42</v>
      </c>
      <c r="B38" s="30"/>
      <c r="C38" s="31"/>
      <c r="D38" s="32">
        <f aca="true" t="shared" si="8" ref="D38:M38">SUM(D39:D47)</f>
        <v>1110227</v>
      </c>
      <c r="E38" s="32">
        <f t="shared" si="8"/>
        <v>711916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8119537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9941680</v>
      </c>
      <c r="O38" s="45">
        <f t="shared" si="7"/>
        <v>520.5613153209761</v>
      </c>
      <c r="P38" s="10"/>
    </row>
    <row r="39" spans="1:16" ht="15">
      <c r="A39" s="12"/>
      <c r="B39" s="25">
        <v>341.9</v>
      </c>
      <c r="C39" s="20" t="s">
        <v>112</v>
      </c>
      <c r="D39" s="46">
        <v>789555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7">SUM(D39:M39)</f>
        <v>789555</v>
      </c>
      <c r="O39" s="47">
        <f t="shared" si="7"/>
        <v>41.34228715048696</v>
      </c>
      <c r="P39" s="9"/>
    </row>
    <row r="40" spans="1:16" ht="15">
      <c r="A40" s="12"/>
      <c r="B40" s="25">
        <v>342.1</v>
      </c>
      <c r="C40" s="20" t="s">
        <v>46</v>
      </c>
      <c r="D40" s="46">
        <v>804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804</v>
      </c>
      <c r="O40" s="47">
        <f t="shared" si="7"/>
        <v>0.042098649073201384</v>
      </c>
      <c r="P40" s="9"/>
    </row>
    <row r="41" spans="1:16" ht="15">
      <c r="A41" s="12"/>
      <c r="B41" s="25">
        <v>342.2</v>
      </c>
      <c r="C41" s="20" t="s">
        <v>47</v>
      </c>
      <c r="D41" s="46">
        <v>132614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132614</v>
      </c>
      <c r="O41" s="47">
        <f t="shared" si="7"/>
        <v>6.943868467902398</v>
      </c>
      <c r="P41" s="9"/>
    </row>
    <row r="42" spans="1:16" ht="15">
      <c r="A42" s="12"/>
      <c r="B42" s="25">
        <v>343.6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8119537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8119537</v>
      </c>
      <c r="O42" s="47">
        <f t="shared" si="7"/>
        <v>425.1511676615352</v>
      </c>
      <c r="P42" s="9"/>
    </row>
    <row r="43" spans="1:16" ht="15">
      <c r="A43" s="12"/>
      <c r="B43" s="25">
        <v>343.8</v>
      </c>
      <c r="C43" s="20" t="s">
        <v>49</v>
      </c>
      <c r="D43" s="46">
        <v>16765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16765</v>
      </c>
      <c r="O43" s="47">
        <f t="shared" si="7"/>
        <v>0.8778406115823646</v>
      </c>
      <c r="P43" s="9"/>
    </row>
    <row r="44" spans="1:16" ht="15">
      <c r="A44" s="12"/>
      <c r="B44" s="25">
        <v>343.9</v>
      </c>
      <c r="C44" s="20" t="s">
        <v>50</v>
      </c>
      <c r="D44" s="46">
        <v>0</v>
      </c>
      <c r="E44" s="46">
        <v>711916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711916</v>
      </c>
      <c r="O44" s="47">
        <f t="shared" si="7"/>
        <v>37.27699235522044</v>
      </c>
      <c r="P44" s="9"/>
    </row>
    <row r="45" spans="1:16" ht="15">
      <c r="A45" s="12"/>
      <c r="B45" s="25">
        <v>347.1</v>
      </c>
      <c r="C45" s="20" t="s">
        <v>51</v>
      </c>
      <c r="D45" s="46">
        <v>4281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4281</v>
      </c>
      <c r="O45" s="47">
        <f t="shared" si="7"/>
        <v>0.22415959786365064</v>
      </c>
      <c r="P45" s="9"/>
    </row>
    <row r="46" spans="1:16" ht="15">
      <c r="A46" s="12"/>
      <c r="B46" s="25">
        <v>347.2</v>
      </c>
      <c r="C46" s="20" t="s">
        <v>52</v>
      </c>
      <c r="D46" s="46">
        <v>88926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88926</v>
      </c>
      <c r="O46" s="47">
        <f t="shared" si="7"/>
        <v>4.656299088909834</v>
      </c>
      <c r="P46" s="9"/>
    </row>
    <row r="47" spans="1:16" ht="15">
      <c r="A47" s="12"/>
      <c r="B47" s="25">
        <v>347.5</v>
      </c>
      <c r="C47" s="20" t="s">
        <v>53</v>
      </c>
      <c r="D47" s="46">
        <v>77282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77282</v>
      </c>
      <c r="O47" s="47">
        <f t="shared" si="7"/>
        <v>4.046601738401927</v>
      </c>
      <c r="P47" s="9"/>
    </row>
    <row r="48" spans="1:16" ht="15.75">
      <c r="A48" s="29" t="s">
        <v>43</v>
      </c>
      <c r="B48" s="30"/>
      <c r="C48" s="31"/>
      <c r="D48" s="32">
        <f aca="true" t="shared" si="10" ref="D48:M48">SUM(D49:D53)</f>
        <v>46526</v>
      </c>
      <c r="E48" s="32">
        <f t="shared" si="10"/>
        <v>12078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102617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aca="true" t="shared" si="11" ref="N48:N55">SUM(D48:M48)</f>
        <v>161221</v>
      </c>
      <c r="O48" s="45">
        <f t="shared" si="7"/>
        <v>8.441774007749503</v>
      </c>
      <c r="P48" s="10"/>
    </row>
    <row r="49" spans="1:16" ht="15">
      <c r="A49" s="13"/>
      <c r="B49" s="39">
        <v>351.2</v>
      </c>
      <c r="C49" s="21" t="s">
        <v>121</v>
      </c>
      <c r="D49" s="46">
        <v>0</v>
      </c>
      <c r="E49" s="46">
        <v>2360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2360</v>
      </c>
      <c r="O49" s="47">
        <f t="shared" si="7"/>
        <v>0.12357314902083988</v>
      </c>
      <c r="P49" s="9"/>
    </row>
    <row r="50" spans="1:16" ht="15">
      <c r="A50" s="13"/>
      <c r="B50" s="39">
        <v>351.5</v>
      </c>
      <c r="C50" s="21" t="s">
        <v>56</v>
      </c>
      <c r="D50" s="46">
        <v>16170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16170</v>
      </c>
      <c r="O50" s="47">
        <f t="shared" si="7"/>
        <v>0.8466855168080427</v>
      </c>
      <c r="P50" s="9"/>
    </row>
    <row r="51" spans="1:16" ht="15">
      <c r="A51" s="13"/>
      <c r="B51" s="39">
        <v>351.9</v>
      </c>
      <c r="C51" s="21" t="s">
        <v>122</v>
      </c>
      <c r="D51" s="46">
        <v>0</v>
      </c>
      <c r="E51" s="46">
        <v>9718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9718</v>
      </c>
      <c r="O51" s="47">
        <f t="shared" si="7"/>
        <v>0.5088490941459839</v>
      </c>
      <c r="P51" s="9"/>
    </row>
    <row r="52" spans="1:16" ht="15">
      <c r="A52" s="13"/>
      <c r="B52" s="39">
        <v>354</v>
      </c>
      <c r="C52" s="21" t="s">
        <v>58</v>
      </c>
      <c r="D52" s="46">
        <v>28181</v>
      </c>
      <c r="E52" s="46">
        <v>0</v>
      </c>
      <c r="F52" s="46">
        <v>0</v>
      </c>
      <c r="G52" s="46">
        <v>0</v>
      </c>
      <c r="H52" s="46">
        <v>0</v>
      </c>
      <c r="I52" s="46">
        <v>102617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130798</v>
      </c>
      <c r="O52" s="47">
        <f t="shared" si="7"/>
        <v>6.848779976960938</v>
      </c>
      <c r="P52" s="9"/>
    </row>
    <row r="53" spans="1:16" ht="15">
      <c r="A53" s="13"/>
      <c r="B53" s="39">
        <v>359</v>
      </c>
      <c r="C53" s="21" t="s">
        <v>59</v>
      </c>
      <c r="D53" s="46">
        <v>2175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2175</v>
      </c>
      <c r="O53" s="47">
        <f t="shared" si="7"/>
        <v>0.11388627081369777</v>
      </c>
      <c r="P53" s="9"/>
    </row>
    <row r="54" spans="1:16" ht="15.75">
      <c r="A54" s="29" t="s">
        <v>3</v>
      </c>
      <c r="B54" s="30"/>
      <c r="C54" s="31"/>
      <c r="D54" s="32">
        <f aca="true" t="shared" si="12" ref="D54:M54">SUM(D55:D62)</f>
        <v>236984</v>
      </c>
      <c r="E54" s="32">
        <f t="shared" si="12"/>
        <v>272279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25152</v>
      </c>
      <c r="J54" s="32">
        <f t="shared" si="12"/>
        <v>0</v>
      </c>
      <c r="K54" s="32">
        <f t="shared" si="12"/>
        <v>3224830</v>
      </c>
      <c r="L54" s="32">
        <f t="shared" si="12"/>
        <v>0</v>
      </c>
      <c r="M54" s="32">
        <f t="shared" si="12"/>
        <v>0</v>
      </c>
      <c r="N54" s="32">
        <f t="shared" si="11"/>
        <v>3759245</v>
      </c>
      <c r="O54" s="45">
        <f t="shared" si="7"/>
        <v>196.83972143679966</v>
      </c>
      <c r="P54" s="10"/>
    </row>
    <row r="55" spans="1:16" ht="15">
      <c r="A55" s="12"/>
      <c r="B55" s="25">
        <v>361.1</v>
      </c>
      <c r="C55" s="20" t="s">
        <v>60</v>
      </c>
      <c r="D55" s="46">
        <v>69774</v>
      </c>
      <c r="E55" s="46">
        <v>9571</v>
      </c>
      <c r="F55" s="46">
        <v>0</v>
      </c>
      <c r="G55" s="46">
        <v>0</v>
      </c>
      <c r="H55" s="46">
        <v>0</v>
      </c>
      <c r="I55" s="46">
        <v>18648</v>
      </c>
      <c r="J55" s="46">
        <v>0</v>
      </c>
      <c r="K55" s="46">
        <v>167733</v>
      </c>
      <c r="L55" s="46">
        <v>0</v>
      </c>
      <c r="M55" s="46">
        <v>0</v>
      </c>
      <c r="N55" s="46">
        <f t="shared" si="11"/>
        <v>265726</v>
      </c>
      <c r="O55" s="47">
        <f t="shared" si="7"/>
        <v>13.913812964708347</v>
      </c>
      <c r="P55" s="9"/>
    </row>
    <row r="56" spans="1:16" ht="15">
      <c r="A56" s="12"/>
      <c r="B56" s="25">
        <v>361.2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332078</v>
      </c>
      <c r="L56" s="46">
        <v>0</v>
      </c>
      <c r="M56" s="46">
        <v>0</v>
      </c>
      <c r="N56" s="46">
        <f aca="true" t="shared" si="13" ref="N56:N62">SUM(D56:M56)</f>
        <v>332078</v>
      </c>
      <c r="O56" s="47">
        <f t="shared" si="7"/>
        <v>17.388103466331554</v>
      </c>
      <c r="P56" s="9"/>
    </row>
    <row r="57" spans="1:16" ht="15">
      <c r="A57" s="12"/>
      <c r="B57" s="25">
        <v>361.3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1696741</v>
      </c>
      <c r="L57" s="46">
        <v>0</v>
      </c>
      <c r="M57" s="46">
        <v>0</v>
      </c>
      <c r="N57" s="46">
        <f t="shared" si="13"/>
        <v>1696741</v>
      </c>
      <c r="O57" s="47">
        <f t="shared" si="7"/>
        <v>88.84391035710546</v>
      </c>
      <c r="P57" s="9"/>
    </row>
    <row r="58" spans="1:16" ht="15">
      <c r="A58" s="12"/>
      <c r="B58" s="25">
        <v>362</v>
      </c>
      <c r="C58" s="20" t="s">
        <v>64</v>
      </c>
      <c r="D58" s="46">
        <v>64435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64435</v>
      </c>
      <c r="O58" s="47">
        <f t="shared" si="7"/>
        <v>3.3739134987956856</v>
      </c>
      <c r="P58" s="9"/>
    </row>
    <row r="59" spans="1:16" ht="15">
      <c r="A59" s="12"/>
      <c r="B59" s="25">
        <v>364</v>
      </c>
      <c r="C59" s="20" t="s">
        <v>113</v>
      </c>
      <c r="D59" s="46">
        <v>71468</v>
      </c>
      <c r="E59" s="46">
        <v>4771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76239</v>
      </c>
      <c r="O59" s="47">
        <f t="shared" si="7"/>
        <v>3.9919886899151744</v>
      </c>
      <c r="P59" s="9"/>
    </row>
    <row r="60" spans="1:16" ht="15">
      <c r="A60" s="12"/>
      <c r="B60" s="25">
        <v>366</v>
      </c>
      <c r="C60" s="20" t="s">
        <v>66</v>
      </c>
      <c r="D60" s="46">
        <v>0</v>
      </c>
      <c r="E60" s="46">
        <v>1433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1433</v>
      </c>
      <c r="O60" s="47">
        <f t="shared" si="7"/>
        <v>0.07503403497748455</v>
      </c>
      <c r="P60" s="9"/>
    </row>
    <row r="61" spans="1:16" ht="15">
      <c r="A61" s="12"/>
      <c r="B61" s="25">
        <v>368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1028278</v>
      </c>
      <c r="L61" s="46">
        <v>0</v>
      </c>
      <c r="M61" s="46">
        <v>0</v>
      </c>
      <c r="N61" s="46">
        <f t="shared" si="13"/>
        <v>1028278</v>
      </c>
      <c r="O61" s="47">
        <f t="shared" si="7"/>
        <v>53.842182427479315</v>
      </c>
      <c r="P61" s="9"/>
    </row>
    <row r="62" spans="1:16" ht="15">
      <c r="A62" s="12"/>
      <c r="B62" s="25">
        <v>369.9</v>
      </c>
      <c r="C62" s="20" t="s">
        <v>68</v>
      </c>
      <c r="D62" s="46">
        <v>31307</v>
      </c>
      <c r="E62" s="46">
        <v>256504</v>
      </c>
      <c r="F62" s="46">
        <v>0</v>
      </c>
      <c r="G62" s="46">
        <v>0</v>
      </c>
      <c r="H62" s="46">
        <v>0</v>
      </c>
      <c r="I62" s="46">
        <v>6504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294315</v>
      </c>
      <c r="O62" s="47">
        <f t="shared" si="7"/>
        <v>15.410775997486647</v>
      </c>
      <c r="P62" s="9"/>
    </row>
    <row r="63" spans="1:16" ht="15.75">
      <c r="A63" s="29" t="s">
        <v>44</v>
      </c>
      <c r="B63" s="30"/>
      <c r="C63" s="31"/>
      <c r="D63" s="32">
        <f aca="true" t="shared" si="14" ref="D63:M63">SUM(D64:D64)</f>
        <v>1260626</v>
      </c>
      <c r="E63" s="32">
        <f t="shared" si="14"/>
        <v>874748</v>
      </c>
      <c r="F63" s="32">
        <f t="shared" si="14"/>
        <v>0</v>
      </c>
      <c r="G63" s="32">
        <f t="shared" si="14"/>
        <v>0</v>
      </c>
      <c r="H63" s="32">
        <f t="shared" si="14"/>
        <v>0</v>
      </c>
      <c r="I63" s="32">
        <f t="shared" si="14"/>
        <v>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2135374</v>
      </c>
      <c r="O63" s="45">
        <f t="shared" si="7"/>
        <v>111.81139386323176</v>
      </c>
      <c r="P63" s="9"/>
    </row>
    <row r="64" spans="1:16" ht="15.75" thickBot="1">
      <c r="A64" s="12"/>
      <c r="B64" s="25">
        <v>381</v>
      </c>
      <c r="C64" s="20" t="s">
        <v>69</v>
      </c>
      <c r="D64" s="46">
        <v>1260626</v>
      </c>
      <c r="E64" s="46">
        <v>874748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2135374</v>
      </c>
      <c r="O64" s="47">
        <f t="shared" si="7"/>
        <v>111.81139386323176</v>
      </c>
      <c r="P64" s="9"/>
    </row>
    <row r="65" spans="1:119" ht="16.5" thickBot="1">
      <c r="A65" s="14" t="s">
        <v>54</v>
      </c>
      <c r="B65" s="23"/>
      <c r="C65" s="22"/>
      <c r="D65" s="15">
        <f aca="true" t="shared" si="15" ref="D65:M65">SUM(D5,D18,D27,D38,D48,D54,D63)</f>
        <v>14000020</v>
      </c>
      <c r="E65" s="15">
        <f t="shared" si="15"/>
        <v>4599548</v>
      </c>
      <c r="F65" s="15">
        <f t="shared" si="15"/>
        <v>0</v>
      </c>
      <c r="G65" s="15">
        <f t="shared" si="15"/>
        <v>0</v>
      </c>
      <c r="H65" s="15">
        <f t="shared" si="15"/>
        <v>0</v>
      </c>
      <c r="I65" s="15">
        <f t="shared" si="15"/>
        <v>8917166</v>
      </c>
      <c r="J65" s="15">
        <f t="shared" si="15"/>
        <v>0</v>
      </c>
      <c r="K65" s="15">
        <f t="shared" si="15"/>
        <v>3427929</v>
      </c>
      <c r="L65" s="15">
        <f t="shared" si="15"/>
        <v>0</v>
      </c>
      <c r="M65" s="15">
        <f t="shared" si="15"/>
        <v>0</v>
      </c>
      <c r="N65" s="15">
        <f>SUM(D65:M65)</f>
        <v>30944663</v>
      </c>
      <c r="O65" s="38">
        <f t="shared" si="7"/>
        <v>1620.3090899570636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123</v>
      </c>
      <c r="M67" s="48"/>
      <c r="N67" s="48"/>
      <c r="O67" s="43">
        <v>19098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customHeight="1" thickBot="1">
      <c r="A69" s="52" t="s">
        <v>86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7261602</v>
      </c>
      <c r="E5" s="27">
        <f t="shared" si="0"/>
        <v>2072415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202870</v>
      </c>
      <c r="L5" s="27">
        <f t="shared" si="0"/>
        <v>0</v>
      </c>
      <c r="M5" s="27">
        <f t="shared" si="0"/>
        <v>0</v>
      </c>
      <c r="N5" s="28">
        <f>SUM(D5:M5)</f>
        <v>9536887</v>
      </c>
      <c r="O5" s="33">
        <f aca="true" t="shared" si="1" ref="O5:O36">(N5/O$66)</f>
        <v>507.41617451449855</v>
      </c>
      <c r="P5" s="6"/>
    </row>
    <row r="6" spans="1:16" ht="15">
      <c r="A6" s="12"/>
      <c r="B6" s="25">
        <v>311</v>
      </c>
      <c r="C6" s="20" t="s">
        <v>2</v>
      </c>
      <c r="D6" s="46">
        <v>4726990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4726990</v>
      </c>
      <c r="O6" s="47">
        <f t="shared" si="1"/>
        <v>251.5025272678904</v>
      </c>
      <c r="P6" s="9"/>
    </row>
    <row r="7" spans="1:16" ht="15">
      <c r="A7" s="12"/>
      <c r="B7" s="25">
        <v>312.1</v>
      </c>
      <c r="C7" s="20" t="s">
        <v>103</v>
      </c>
      <c r="D7" s="46">
        <v>0</v>
      </c>
      <c r="E7" s="46">
        <v>584601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584601</v>
      </c>
      <c r="O7" s="47">
        <f t="shared" si="1"/>
        <v>31.104070231444535</v>
      </c>
      <c r="P7" s="9"/>
    </row>
    <row r="8" spans="1:16" ht="15">
      <c r="A8" s="12"/>
      <c r="B8" s="25">
        <v>312.51</v>
      </c>
      <c r="C8" s="20" t="s">
        <v>77</v>
      </c>
      <c r="D8" s="46">
        <v>94029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94029</v>
      </c>
      <c r="L8" s="46">
        <v>0</v>
      </c>
      <c r="M8" s="46">
        <v>0</v>
      </c>
      <c r="N8" s="46">
        <f>SUM(D8:M8)</f>
        <v>188058</v>
      </c>
      <c r="O8" s="47">
        <f t="shared" si="1"/>
        <v>10.005746209098165</v>
      </c>
      <c r="P8" s="9"/>
    </row>
    <row r="9" spans="1:16" ht="15">
      <c r="A9" s="12"/>
      <c r="B9" s="25">
        <v>312.52</v>
      </c>
      <c r="C9" s="20" t="s">
        <v>104</v>
      </c>
      <c r="D9" s="46">
        <v>108841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108841</v>
      </c>
      <c r="L9" s="46">
        <v>0</v>
      </c>
      <c r="M9" s="46">
        <v>0</v>
      </c>
      <c r="N9" s="46">
        <f>SUM(D9:M9)</f>
        <v>217682</v>
      </c>
      <c r="O9" s="47">
        <f t="shared" si="1"/>
        <v>11.581910082468742</v>
      </c>
      <c r="P9" s="9"/>
    </row>
    <row r="10" spans="1:16" ht="15">
      <c r="A10" s="12"/>
      <c r="B10" s="25">
        <v>312.6</v>
      </c>
      <c r="C10" s="20" t="s">
        <v>11</v>
      </c>
      <c r="D10" s="46">
        <v>0</v>
      </c>
      <c r="E10" s="46">
        <v>1487814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1487814</v>
      </c>
      <c r="O10" s="47">
        <f t="shared" si="1"/>
        <v>79.16009577015164</v>
      </c>
      <c r="P10" s="9"/>
    </row>
    <row r="11" spans="1:16" ht="15">
      <c r="A11" s="12"/>
      <c r="B11" s="25">
        <v>314.1</v>
      </c>
      <c r="C11" s="20" t="s">
        <v>12</v>
      </c>
      <c r="D11" s="46">
        <v>1283237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1283237</v>
      </c>
      <c r="O11" s="47">
        <f t="shared" si="1"/>
        <v>68.2754455972333</v>
      </c>
      <c r="P11" s="9"/>
    </row>
    <row r="12" spans="1:16" ht="15">
      <c r="A12" s="12"/>
      <c r="B12" s="25">
        <v>314.3</v>
      </c>
      <c r="C12" s="20" t="s">
        <v>13</v>
      </c>
      <c r="D12" s="46">
        <v>281115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281115</v>
      </c>
      <c r="O12" s="47">
        <f t="shared" si="1"/>
        <v>14.956903431763767</v>
      </c>
      <c r="P12" s="9"/>
    </row>
    <row r="13" spans="1:16" ht="15">
      <c r="A13" s="12"/>
      <c r="B13" s="25">
        <v>314.4</v>
      </c>
      <c r="C13" s="20" t="s">
        <v>14</v>
      </c>
      <c r="D13" s="46">
        <v>28095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28095</v>
      </c>
      <c r="O13" s="47">
        <f t="shared" si="1"/>
        <v>1.4948124501197126</v>
      </c>
      <c r="P13" s="9"/>
    </row>
    <row r="14" spans="1:16" ht="15">
      <c r="A14" s="12"/>
      <c r="B14" s="25">
        <v>314.8</v>
      </c>
      <c r="C14" s="20" t="s">
        <v>105</v>
      </c>
      <c r="D14" s="46">
        <v>10979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10979</v>
      </c>
      <c r="O14" s="47">
        <f t="shared" si="1"/>
        <v>0.58414471934025</v>
      </c>
      <c r="P14" s="9"/>
    </row>
    <row r="15" spans="1:16" ht="15">
      <c r="A15" s="12"/>
      <c r="B15" s="25">
        <v>315</v>
      </c>
      <c r="C15" s="20" t="s">
        <v>106</v>
      </c>
      <c r="D15" s="46">
        <v>659812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659812</v>
      </c>
      <c r="O15" s="47">
        <f t="shared" si="1"/>
        <v>35.105719606278264</v>
      </c>
      <c r="P15" s="9"/>
    </row>
    <row r="16" spans="1:16" ht="15">
      <c r="A16" s="12"/>
      <c r="B16" s="25">
        <v>319</v>
      </c>
      <c r="C16" s="20" t="s">
        <v>107</v>
      </c>
      <c r="D16" s="46">
        <v>68504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68504</v>
      </c>
      <c r="O16" s="47">
        <f t="shared" si="1"/>
        <v>3.644799148709763</v>
      </c>
      <c r="P16" s="9"/>
    </row>
    <row r="17" spans="1:16" ht="15.75">
      <c r="A17" s="29" t="s">
        <v>17</v>
      </c>
      <c r="B17" s="30"/>
      <c r="C17" s="31"/>
      <c r="D17" s="32">
        <f aca="true" t="shared" si="3" ref="D17:M17">SUM(D18:D25)</f>
        <v>1628549</v>
      </c>
      <c r="E17" s="32">
        <f t="shared" si="3"/>
        <v>65463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381036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2075048</v>
      </c>
      <c r="O17" s="45">
        <f t="shared" si="1"/>
        <v>110.40425645118383</v>
      </c>
      <c r="P17" s="10"/>
    </row>
    <row r="18" spans="1:16" ht="15">
      <c r="A18" s="12"/>
      <c r="B18" s="25">
        <v>322</v>
      </c>
      <c r="C18" s="20" t="s">
        <v>0</v>
      </c>
      <c r="D18" s="46">
        <v>286074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286074</v>
      </c>
      <c r="O18" s="47">
        <f t="shared" si="1"/>
        <v>15.220750199521149</v>
      </c>
      <c r="P18" s="9"/>
    </row>
    <row r="19" spans="1:16" ht="15">
      <c r="A19" s="12"/>
      <c r="B19" s="25">
        <v>323.1</v>
      </c>
      <c r="C19" s="20" t="s">
        <v>18</v>
      </c>
      <c r="D19" s="46">
        <v>1092308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4">SUM(D19:M19)</f>
        <v>1092308</v>
      </c>
      <c r="O19" s="47">
        <f t="shared" si="1"/>
        <v>58.116945996275604</v>
      </c>
      <c r="P19" s="9"/>
    </row>
    <row r="20" spans="1:16" ht="15">
      <c r="A20" s="12"/>
      <c r="B20" s="25">
        <v>323.4</v>
      </c>
      <c r="C20" s="20" t="s">
        <v>19</v>
      </c>
      <c r="D20" s="46">
        <v>24100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24100</v>
      </c>
      <c r="O20" s="47">
        <f t="shared" si="1"/>
        <v>1.2822559191274274</v>
      </c>
      <c r="P20" s="9"/>
    </row>
    <row r="21" spans="1:16" ht="15">
      <c r="A21" s="12"/>
      <c r="B21" s="25">
        <v>323.7</v>
      </c>
      <c r="C21" s="20" t="s">
        <v>20</v>
      </c>
      <c r="D21" s="46">
        <v>185210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185210</v>
      </c>
      <c r="O21" s="47">
        <f t="shared" si="1"/>
        <v>9.854216546953976</v>
      </c>
      <c r="P21" s="9"/>
    </row>
    <row r="22" spans="1:16" ht="15">
      <c r="A22" s="12"/>
      <c r="B22" s="25">
        <v>324.12</v>
      </c>
      <c r="C22" s="20" t="s">
        <v>21</v>
      </c>
      <c r="D22" s="46">
        <v>0</v>
      </c>
      <c r="E22" s="46">
        <v>24458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24458</v>
      </c>
      <c r="O22" s="47">
        <f t="shared" si="1"/>
        <v>1.3013035381750466</v>
      </c>
      <c r="P22" s="9"/>
    </row>
    <row r="23" spans="1:16" ht="15">
      <c r="A23" s="12"/>
      <c r="B23" s="25">
        <v>324.22</v>
      </c>
      <c r="C23" s="20" t="s">
        <v>22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381036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381036</v>
      </c>
      <c r="O23" s="47">
        <f t="shared" si="1"/>
        <v>20.273264166001596</v>
      </c>
      <c r="P23" s="9"/>
    </row>
    <row r="24" spans="1:16" ht="15">
      <c r="A24" s="12"/>
      <c r="B24" s="25">
        <v>324.71</v>
      </c>
      <c r="C24" s="20" t="s">
        <v>91</v>
      </c>
      <c r="D24" s="46">
        <v>0</v>
      </c>
      <c r="E24" s="46">
        <v>41005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41005</v>
      </c>
      <c r="O24" s="47">
        <f t="shared" si="1"/>
        <v>2.1816972599095505</v>
      </c>
      <c r="P24" s="9"/>
    </row>
    <row r="25" spans="1:16" ht="15">
      <c r="A25" s="12"/>
      <c r="B25" s="25">
        <v>329</v>
      </c>
      <c r="C25" s="20" t="s">
        <v>24</v>
      </c>
      <c r="D25" s="46">
        <v>40857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40857</v>
      </c>
      <c r="O25" s="47">
        <f t="shared" si="1"/>
        <v>2.173822825219473</v>
      </c>
      <c r="P25" s="9"/>
    </row>
    <row r="26" spans="1:16" ht="15.75">
      <c r="A26" s="29" t="s">
        <v>26</v>
      </c>
      <c r="B26" s="30"/>
      <c r="C26" s="31"/>
      <c r="D26" s="32">
        <f aca="true" t="shared" si="5" ref="D26:M26">SUM(D27:D36)</f>
        <v>1407717</v>
      </c>
      <c r="E26" s="32">
        <f t="shared" si="5"/>
        <v>435067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1842784</v>
      </c>
      <c r="O26" s="45">
        <f t="shared" si="1"/>
        <v>98.04650172918329</v>
      </c>
      <c r="P26" s="10"/>
    </row>
    <row r="27" spans="1:16" ht="15">
      <c r="A27" s="12"/>
      <c r="B27" s="25">
        <v>331.2</v>
      </c>
      <c r="C27" s="20" t="s">
        <v>25</v>
      </c>
      <c r="D27" s="46">
        <v>58918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58918</v>
      </c>
      <c r="O27" s="47">
        <f t="shared" si="1"/>
        <v>3.1347698856078745</v>
      </c>
      <c r="P27" s="9"/>
    </row>
    <row r="28" spans="1:16" ht="15">
      <c r="A28" s="12"/>
      <c r="B28" s="25">
        <v>334.2</v>
      </c>
      <c r="C28" s="20" t="s">
        <v>27</v>
      </c>
      <c r="D28" s="46">
        <v>15505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15505</v>
      </c>
      <c r="O28" s="47">
        <f t="shared" si="1"/>
        <v>0.8249534450651769</v>
      </c>
      <c r="P28" s="9"/>
    </row>
    <row r="29" spans="1:16" ht="15">
      <c r="A29" s="12"/>
      <c r="B29" s="25">
        <v>335.12</v>
      </c>
      <c r="C29" s="20" t="s">
        <v>108</v>
      </c>
      <c r="D29" s="46">
        <v>377730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4">SUM(D29:M29)</f>
        <v>377730</v>
      </c>
      <c r="O29" s="47">
        <f t="shared" si="1"/>
        <v>20.09736632083001</v>
      </c>
      <c r="P29" s="9"/>
    </row>
    <row r="30" spans="1:16" ht="15">
      <c r="A30" s="12"/>
      <c r="B30" s="25">
        <v>335.14</v>
      </c>
      <c r="C30" s="20" t="s">
        <v>109</v>
      </c>
      <c r="D30" s="46">
        <v>9868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9868</v>
      </c>
      <c r="O30" s="47">
        <f t="shared" si="1"/>
        <v>0.5250332535248736</v>
      </c>
      <c r="P30" s="9"/>
    </row>
    <row r="31" spans="1:16" ht="15">
      <c r="A31" s="12"/>
      <c r="B31" s="25">
        <v>335.15</v>
      </c>
      <c r="C31" s="20" t="s">
        <v>110</v>
      </c>
      <c r="D31" s="46">
        <v>16373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16373</v>
      </c>
      <c r="O31" s="47">
        <f t="shared" si="1"/>
        <v>0.8711359404096835</v>
      </c>
      <c r="P31" s="9"/>
    </row>
    <row r="32" spans="1:16" ht="15">
      <c r="A32" s="12"/>
      <c r="B32" s="25">
        <v>335.18</v>
      </c>
      <c r="C32" s="20" t="s">
        <v>111</v>
      </c>
      <c r="D32" s="46">
        <v>907116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907116</v>
      </c>
      <c r="O32" s="47">
        <f t="shared" si="1"/>
        <v>48.26368715083799</v>
      </c>
      <c r="P32" s="9"/>
    </row>
    <row r="33" spans="1:16" ht="15">
      <c r="A33" s="12"/>
      <c r="B33" s="25">
        <v>335.21</v>
      </c>
      <c r="C33" s="20" t="s">
        <v>33</v>
      </c>
      <c r="D33" s="46">
        <v>2400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2400</v>
      </c>
      <c r="O33" s="47">
        <f t="shared" si="1"/>
        <v>0.12769353551476456</v>
      </c>
      <c r="P33" s="9"/>
    </row>
    <row r="34" spans="1:16" ht="15">
      <c r="A34" s="12"/>
      <c r="B34" s="25">
        <v>335.49</v>
      </c>
      <c r="C34" s="20" t="s">
        <v>34</v>
      </c>
      <c r="D34" s="46">
        <v>0</v>
      </c>
      <c r="E34" s="46">
        <v>150113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150113</v>
      </c>
      <c r="O34" s="47">
        <f t="shared" si="1"/>
        <v>7.986858206969939</v>
      </c>
      <c r="P34" s="9"/>
    </row>
    <row r="35" spans="1:16" ht="15">
      <c r="A35" s="12"/>
      <c r="B35" s="25">
        <v>338</v>
      </c>
      <c r="C35" s="20" t="s">
        <v>36</v>
      </c>
      <c r="D35" s="46">
        <v>18087</v>
      </c>
      <c r="E35" s="46">
        <v>134009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152096</v>
      </c>
      <c r="O35" s="47">
        <f t="shared" si="1"/>
        <v>8.092364990689013</v>
      </c>
      <c r="P35" s="9"/>
    </row>
    <row r="36" spans="1:16" ht="15">
      <c r="A36" s="12"/>
      <c r="B36" s="25">
        <v>339</v>
      </c>
      <c r="C36" s="20" t="s">
        <v>37</v>
      </c>
      <c r="D36" s="46">
        <v>1720</v>
      </c>
      <c r="E36" s="46">
        <v>150945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152665</v>
      </c>
      <c r="O36" s="47">
        <f t="shared" si="1"/>
        <v>8.122638999733972</v>
      </c>
      <c r="P36" s="9"/>
    </row>
    <row r="37" spans="1:16" ht="15.75">
      <c r="A37" s="29" t="s">
        <v>42</v>
      </c>
      <c r="B37" s="30"/>
      <c r="C37" s="31"/>
      <c r="D37" s="32">
        <f aca="true" t="shared" si="7" ref="D37:M37">SUM(D38:D46)</f>
        <v>1103049</v>
      </c>
      <c r="E37" s="32">
        <f t="shared" si="7"/>
        <v>760274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7853296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9716619</v>
      </c>
      <c r="O37" s="45">
        <f aca="true" t="shared" si="8" ref="O37:O64">(N37/O$66)</f>
        <v>516.9789305666401</v>
      </c>
      <c r="P37" s="10"/>
    </row>
    <row r="38" spans="1:16" ht="15">
      <c r="A38" s="12"/>
      <c r="B38" s="25">
        <v>341.9</v>
      </c>
      <c r="C38" s="20" t="s">
        <v>112</v>
      </c>
      <c r="D38" s="46">
        <v>767224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6">SUM(D38:M38)</f>
        <v>767224</v>
      </c>
      <c r="O38" s="47">
        <f t="shared" si="8"/>
        <v>40.820643788241554</v>
      </c>
      <c r="P38" s="9"/>
    </row>
    <row r="39" spans="1:16" ht="15">
      <c r="A39" s="12"/>
      <c r="B39" s="25">
        <v>342.1</v>
      </c>
      <c r="C39" s="20" t="s">
        <v>46</v>
      </c>
      <c r="D39" s="46">
        <v>4125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4125</v>
      </c>
      <c r="O39" s="47">
        <f t="shared" si="8"/>
        <v>0.2194732641660016</v>
      </c>
      <c r="P39" s="9"/>
    </row>
    <row r="40" spans="1:16" ht="15">
      <c r="A40" s="12"/>
      <c r="B40" s="25">
        <v>342.2</v>
      </c>
      <c r="C40" s="20" t="s">
        <v>47</v>
      </c>
      <c r="D40" s="46">
        <v>133083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133083</v>
      </c>
      <c r="O40" s="47">
        <f t="shared" si="8"/>
        <v>7.080766161213089</v>
      </c>
      <c r="P40" s="9"/>
    </row>
    <row r="41" spans="1:16" ht="15">
      <c r="A41" s="12"/>
      <c r="B41" s="25">
        <v>343.6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7853296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7853296</v>
      </c>
      <c r="O41" s="47">
        <f t="shared" si="8"/>
        <v>417.8396382016494</v>
      </c>
      <c r="P41" s="9"/>
    </row>
    <row r="42" spans="1:16" ht="15">
      <c r="A42" s="12"/>
      <c r="B42" s="25">
        <v>343.8</v>
      </c>
      <c r="C42" s="20" t="s">
        <v>49</v>
      </c>
      <c r="D42" s="46">
        <v>13250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13250</v>
      </c>
      <c r="O42" s="47">
        <f t="shared" si="8"/>
        <v>0.704974727321096</v>
      </c>
      <c r="P42" s="9"/>
    </row>
    <row r="43" spans="1:16" ht="15">
      <c r="A43" s="12"/>
      <c r="B43" s="25">
        <v>343.9</v>
      </c>
      <c r="C43" s="20" t="s">
        <v>50</v>
      </c>
      <c r="D43" s="46">
        <v>0</v>
      </c>
      <c r="E43" s="46">
        <v>756847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756847</v>
      </c>
      <c r="O43" s="47">
        <f t="shared" si="8"/>
        <v>40.26852886405959</v>
      </c>
      <c r="P43" s="9"/>
    </row>
    <row r="44" spans="1:16" ht="15">
      <c r="A44" s="12"/>
      <c r="B44" s="25">
        <v>347.1</v>
      </c>
      <c r="C44" s="20" t="s">
        <v>51</v>
      </c>
      <c r="D44" s="46">
        <v>4962</v>
      </c>
      <c r="E44" s="46">
        <v>3427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8389</v>
      </c>
      <c r="O44" s="47">
        <f t="shared" si="8"/>
        <v>0.44634211226389997</v>
      </c>
      <c r="P44" s="9"/>
    </row>
    <row r="45" spans="1:16" ht="15">
      <c r="A45" s="12"/>
      <c r="B45" s="25">
        <v>347.2</v>
      </c>
      <c r="C45" s="20" t="s">
        <v>52</v>
      </c>
      <c r="D45" s="46">
        <v>112120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112120</v>
      </c>
      <c r="O45" s="47">
        <f t="shared" si="8"/>
        <v>5.965416334131418</v>
      </c>
      <c r="P45" s="9"/>
    </row>
    <row r="46" spans="1:16" ht="15">
      <c r="A46" s="12"/>
      <c r="B46" s="25">
        <v>347.5</v>
      </c>
      <c r="C46" s="20" t="s">
        <v>53</v>
      </c>
      <c r="D46" s="46">
        <v>68285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68285</v>
      </c>
      <c r="O46" s="47">
        <f t="shared" si="8"/>
        <v>3.633147113594041</v>
      </c>
      <c r="P46" s="9"/>
    </row>
    <row r="47" spans="1:16" ht="15.75">
      <c r="A47" s="29" t="s">
        <v>43</v>
      </c>
      <c r="B47" s="30"/>
      <c r="C47" s="31"/>
      <c r="D47" s="32">
        <f aca="true" t="shared" si="10" ref="D47:M47">SUM(D48:D51)</f>
        <v>39669</v>
      </c>
      <c r="E47" s="32">
        <f t="shared" si="10"/>
        <v>12788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172963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aca="true" t="shared" si="11" ref="N47:N53">SUM(D47:M47)</f>
        <v>225420</v>
      </c>
      <c r="O47" s="45">
        <f t="shared" si="8"/>
        <v>11.993615323224262</v>
      </c>
      <c r="P47" s="10"/>
    </row>
    <row r="48" spans="1:16" ht="15">
      <c r="A48" s="13"/>
      <c r="B48" s="39">
        <v>351.5</v>
      </c>
      <c r="C48" s="21" t="s">
        <v>56</v>
      </c>
      <c r="D48" s="46">
        <v>25271</v>
      </c>
      <c r="E48" s="46">
        <v>4544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29815</v>
      </c>
      <c r="O48" s="47">
        <f t="shared" si="8"/>
        <v>1.5863261505719606</v>
      </c>
      <c r="P48" s="9"/>
    </row>
    <row r="49" spans="1:16" ht="15">
      <c r="A49" s="13"/>
      <c r="B49" s="39">
        <v>352</v>
      </c>
      <c r="C49" s="21" t="s">
        <v>57</v>
      </c>
      <c r="D49" s="46">
        <v>0</v>
      </c>
      <c r="E49" s="46">
        <v>8244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8244</v>
      </c>
      <c r="O49" s="47">
        <f t="shared" si="8"/>
        <v>0.4386272944932163</v>
      </c>
      <c r="P49" s="9"/>
    </row>
    <row r="50" spans="1:16" ht="15">
      <c r="A50" s="13"/>
      <c r="B50" s="39">
        <v>354</v>
      </c>
      <c r="C50" s="21" t="s">
        <v>58</v>
      </c>
      <c r="D50" s="46">
        <v>14348</v>
      </c>
      <c r="E50" s="46">
        <v>0</v>
      </c>
      <c r="F50" s="46">
        <v>0</v>
      </c>
      <c r="G50" s="46">
        <v>0</v>
      </c>
      <c r="H50" s="46">
        <v>0</v>
      </c>
      <c r="I50" s="46">
        <v>172963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187311</v>
      </c>
      <c r="O50" s="47">
        <f t="shared" si="8"/>
        <v>9.966001596169194</v>
      </c>
      <c r="P50" s="9"/>
    </row>
    <row r="51" spans="1:16" ht="15">
      <c r="A51" s="13"/>
      <c r="B51" s="39">
        <v>359</v>
      </c>
      <c r="C51" s="21" t="s">
        <v>59</v>
      </c>
      <c r="D51" s="46">
        <v>50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50</v>
      </c>
      <c r="O51" s="47">
        <f t="shared" si="8"/>
        <v>0.0026602819898909284</v>
      </c>
      <c r="P51" s="9"/>
    </row>
    <row r="52" spans="1:16" ht="15.75">
      <c r="A52" s="29" t="s">
        <v>3</v>
      </c>
      <c r="B52" s="30"/>
      <c r="C52" s="31"/>
      <c r="D52" s="32">
        <f aca="true" t="shared" si="12" ref="D52:M52">SUM(D53:D61)</f>
        <v>145247</v>
      </c>
      <c r="E52" s="32">
        <f t="shared" si="12"/>
        <v>227669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48787</v>
      </c>
      <c r="J52" s="32">
        <f t="shared" si="12"/>
        <v>0</v>
      </c>
      <c r="K52" s="32">
        <f t="shared" si="12"/>
        <v>3795154</v>
      </c>
      <c r="L52" s="32">
        <f t="shared" si="12"/>
        <v>0</v>
      </c>
      <c r="M52" s="32">
        <f t="shared" si="12"/>
        <v>0</v>
      </c>
      <c r="N52" s="32">
        <f t="shared" si="11"/>
        <v>4216857</v>
      </c>
      <c r="O52" s="45">
        <f t="shared" si="8"/>
        <v>224.36057462090983</v>
      </c>
      <c r="P52" s="10"/>
    </row>
    <row r="53" spans="1:16" ht="15">
      <c r="A53" s="12"/>
      <c r="B53" s="25">
        <v>361.1</v>
      </c>
      <c r="C53" s="20" t="s">
        <v>60</v>
      </c>
      <c r="D53" s="46">
        <v>-5996</v>
      </c>
      <c r="E53" s="46">
        <v>14902</v>
      </c>
      <c r="F53" s="46">
        <v>0</v>
      </c>
      <c r="G53" s="46">
        <v>0</v>
      </c>
      <c r="H53" s="46">
        <v>0</v>
      </c>
      <c r="I53" s="46">
        <v>40984</v>
      </c>
      <c r="J53" s="46">
        <v>0</v>
      </c>
      <c r="K53" s="46">
        <v>180931</v>
      </c>
      <c r="L53" s="46">
        <v>0</v>
      </c>
      <c r="M53" s="46">
        <v>0</v>
      </c>
      <c r="N53" s="46">
        <f t="shared" si="11"/>
        <v>230821</v>
      </c>
      <c r="O53" s="47">
        <f t="shared" si="8"/>
        <v>12.28097898377228</v>
      </c>
      <c r="P53" s="9"/>
    </row>
    <row r="54" spans="1:16" ht="15">
      <c r="A54" s="12"/>
      <c r="B54" s="25">
        <v>361.2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254580</v>
      </c>
      <c r="L54" s="46">
        <v>0</v>
      </c>
      <c r="M54" s="46">
        <v>0</v>
      </c>
      <c r="N54" s="46">
        <f aca="true" t="shared" si="13" ref="N54:N61">SUM(D54:M54)</f>
        <v>254580</v>
      </c>
      <c r="O54" s="47">
        <f t="shared" si="8"/>
        <v>13.54509177972865</v>
      </c>
      <c r="P54" s="9"/>
    </row>
    <row r="55" spans="1:16" ht="15">
      <c r="A55" s="12"/>
      <c r="B55" s="25">
        <v>361.3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2315440</v>
      </c>
      <c r="L55" s="46">
        <v>0</v>
      </c>
      <c r="M55" s="46">
        <v>0</v>
      </c>
      <c r="N55" s="46">
        <f t="shared" si="13"/>
        <v>2315440</v>
      </c>
      <c r="O55" s="47">
        <f t="shared" si="8"/>
        <v>123.19446661346103</v>
      </c>
      <c r="P55" s="9"/>
    </row>
    <row r="56" spans="1:16" ht="15">
      <c r="A56" s="12"/>
      <c r="B56" s="25">
        <v>362</v>
      </c>
      <c r="C56" s="20" t="s">
        <v>64</v>
      </c>
      <c r="D56" s="46">
        <v>59650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59650</v>
      </c>
      <c r="O56" s="47">
        <f t="shared" si="8"/>
        <v>3.1737164139398777</v>
      </c>
      <c r="P56" s="9"/>
    </row>
    <row r="57" spans="1:16" ht="15">
      <c r="A57" s="12"/>
      <c r="B57" s="25">
        <v>364</v>
      </c>
      <c r="C57" s="20" t="s">
        <v>113</v>
      </c>
      <c r="D57" s="46">
        <v>69642</v>
      </c>
      <c r="E57" s="46">
        <v>2221</v>
      </c>
      <c r="F57" s="46">
        <v>0</v>
      </c>
      <c r="G57" s="46">
        <v>0</v>
      </c>
      <c r="H57" s="46">
        <v>0</v>
      </c>
      <c r="I57" s="46">
        <v>6970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78833</v>
      </c>
      <c r="O57" s="47">
        <f t="shared" si="8"/>
        <v>4.194360202181431</v>
      </c>
      <c r="P57" s="9"/>
    </row>
    <row r="58" spans="1:16" ht="15">
      <c r="A58" s="12"/>
      <c r="B58" s="25">
        <v>365</v>
      </c>
      <c r="C58" s="20" t="s">
        <v>114</v>
      </c>
      <c r="D58" s="46">
        <v>230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230</v>
      </c>
      <c r="O58" s="47">
        <f t="shared" si="8"/>
        <v>0.01223729715349827</v>
      </c>
      <c r="P58" s="9"/>
    </row>
    <row r="59" spans="1:16" ht="15">
      <c r="A59" s="12"/>
      <c r="B59" s="25">
        <v>366</v>
      </c>
      <c r="C59" s="20" t="s">
        <v>66</v>
      </c>
      <c r="D59" s="46">
        <v>0</v>
      </c>
      <c r="E59" s="46">
        <v>921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921</v>
      </c>
      <c r="O59" s="47">
        <f t="shared" si="8"/>
        <v>0.0490023942537909</v>
      </c>
      <c r="P59" s="9"/>
    </row>
    <row r="60" spans="1:16" ht="15">
      <c r="A60" s="12"/>
      <c r="B60" s="25">
        <v>368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1044203</v>
      </c>
      <c r="L60" s="46">
        <v>0</v>
      </c>
      <c r="M60" s="46">
        <v>0</v>
      </c>
      <c r="N60" s="46">
        <f t="shared" si="13"/>
        <v>1044203</v>
      </c>
      <c r="O60" s="47">
        <f t="shared" si="8"/>
        <v>55.557488693801545</v>
      </c>
      <c r="P60" s="9"/>
    </row>
    <row r="61" spans="1:16" ht="15">
      <c r="A61" s="12"/>
      <c r="B61" s="25">
        <v>369.9</v>
      </c>
      <c r="C61" s="20" t="s">
        <v>68</v>
      </c>
      <c r="D61" s="46">
        <v>21721</v>
      </c>
      <c r="E61" s="46">
        <v>209625</v>
      </c>
      <c r="F61" s="46">
        <v>0</v>
      </c>
      <c r="G61" s="46">
        <v>0</v>
      </c>
      <c r="H61" s="46">
        <v>0</v>
      </c>
      <c r="I61" s="46">
        <v>833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232179</v>
      </c>
      <c r="O61" s="47">
        <f t="shared" si="8"/>
        <v>12.353232242617718</v>
      </c>
      <c r="P61" s="9"/>
    </row>
    <row r="62" spans="1:16" ht="15.75">
      <c r="A62" s="29" t="s">
        <v>44</v>
      </c>
      <c r="B62" s="30"/>
      <c r="C62" s="31"/>
      <c r="D62" s="32">
        <f aca="true" t="shared" si="14" ref="D62:M62">SUM(D63:D63)</f>
        <v>1260796</v>
      </c>
      <c r="E62" s="32">
        <f t="shared" si="14"/>
        <v>955038</v>
      </c>
      <c r="F62" s="32">
        <f t="shared" si="14"/>
        <v>0</v>
      </c>
      <c r="G62" s="32">
        <f t="shared" si="14"/>
        <v>0</v>
      </c>
      <c r="H62" s="32">
        <f t="shared" si="14"/>
        <v>0</v>
      </c>
      <c r="I62" s="32">
        <f t="shared" si="14"/>
        <v>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2215834</v>
      </c>
      <c r="O62" s="45">
        <f t="shared" si="8"/>
        <v>117.89486565575952</v>
      </c>
      <c r="P62" s="9"/>
    </row>
    <row r="63" spans="1:16" ht="15.75" thickBot="1">
      <c r="A63" s="12"/>
      <c r="B63" s="25">
        <v>381</v>
      </c>
      <c r="C63" s="20" t="s">
        <v>69</v>
      </c>
      <c r="D63" s="46">
        <v>1260796</v>
      </c>
      <c r="E63" s="46">
        <v>955038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2215834</v>
      </c>
      <c r="O63" s="47">
        <f t="shared" si="8"/>
        <v>117.89486565575952</v>
      </c>
      <c r="P63" s="9"/>
    </row>
    <row r="64" spans="1:119" ht="16.5" thickBot="1">
      <c r="A64" s="14" t="s">
        <v>54</v>
      </c>
      <c r="B64" s="23"/>
      <c r="C64" s="22"/>
      <c r="D64" s="15">
        <f aca="true" t="shared" si="15" ref="D64:M64">SUM(D5,D17,D26,D37,D47,D52,D62)</f>
        <v>12846629</v>
      </c>
      <c r="E64" s="15">
        <f t="shared" si="15"/>
        <v>4528714</v>
      </c>
      <c r="F64" s="15">
        <f t="shared" si="15"/>
        <v>0</v>
      </c>
      <c r="G64" s="15">
        <f t="shared" si="15"/>
        <v>0</v>
      </c>
      <c r="H64" s="15">
        <f t="shared" si="15"/>
        <v>0</v>
      </c>
      <c r="I64" s="15">
        <f t="shared" si="15"/>
        <v>8456082</v>
      </c>
      <c r="J64" s="15">
        <f t="shared" si="15"/>
        <v>0</v>
      </c>
      <c r="K64" s="15">
        <f t="shared" si="15"/>
        <v>3998024</v>
      </c>
      <c r="L64" s="15">
        <f t="shared" si="15"/>
        <v>0</v>
      </c>
      <c r="M64" s="15">
        <f t="shared" si="15"/>
        <v>0</v>
      </c>
      <c r="N64" s="15">
        <f>SUM(D64:M64)</f>
        <v>29829449</v>
      </c>
      <c r="O64" s="38">
        <f t="shared" si="8"/>
        <v>1587.0949188613993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115</v>
      </c>
      <c r="M66" s="48"/>
      <c r="N66" s="48"/>
      <c r="O66" s="43">
        <v>18795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2022-05-24T20:01:43Z</cp:lastPrinted>
  <dcterms:created xsi:type="dcterms:W3CDTF">2000-08-31T21:26:31Z</dcterms:created>
  <dcterms:modified xsi:type="dcterms:W3CDTF">2022-05-24T20:01:48Z</dcterms:modified>
  <cp:category/>
  <cp:version/>
  <cp:contentType/>
  <cp:contentStatus/>
</cp:coreProperties>
</file>