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'2007'!$A$1:$O$22</definedName>
    <definedName name="_xlnm.Print_Area" localSheetId="14">'2008'!$A$1:$O$22</definedName>
    <definedName name="_xlnm.Print_Area" localSheetId="13">'2009'!$A$1:$O$21</definedName>
    <definedName name="_xlnm.Print_Area" localSheetId="12">'2010'!$A$1:$O$21</definedName>
    <definedName name="_xlnm.Print_Area" localSheetId="11">'2011'!$A$1:$O$21</definedName>
    <definedName name="_xlnm.Print_Area" localSheetId="10">'2012'!$A$1:$O$21</definedName>
    <definedName name="_xlnm.Print_Area" localSheetId="9">'2013'!$A$1:$O$23</definedName>
    <definedName name="_xlnm.Print_Area" localSheetId="8">'2014'!$A$1:$O$25</definedName>
    <definedName name="_xlnm.Print_Area" localSheetId="7">'2015'!$A$1:$O$22</definedName>
    <definedName name="_xlnm.Print_Area" localSheetId="6">'2016'!$A$1:$O$22</definedName>
    <definedName name="_xlnm.Print_Area" localSheetId="5">'2017'!$A$1:$O$22</definedName>
    <definedName name="_xlnm.Print_Area" localSheetId="4">'2018'!$A$1:$O$23</definedName>
    <definedName name="_xlnm.Print_Area" localSheetId="3">'2019'!$A$1:$O$23</definedName>
    <definedName name="_xlnm.Print_Area" localSheetId="2">'2020'!$A$1:$O$23</definedName>
    <definedName name="_xlnm.Print_Area" localSheetId="1">'2021'!$A$1:$P$23</definedName>
    <definedName name="_xlnm.Print_Area" localSheetId="0">'2022'!$A$1:$P$21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7" i="48" l="1"/>
  <c r="F17" i="48"/>
  <c r="G17" i="48"/>
  <c r="H17" i="48"/>
  <c r="I17" i="48"/>
  <c r="J17" i="48"/>
  <c r="K17" i="48"/>
  <c r="L17" i="48"/>
  <c r="M17" i="48"/>
  <c r="N17" i="48"/>
  <c r="D17" i="48"/>
  <c r="O16" i="48" l="1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N10" i="48"/>
  <c r="M10" i="48"/>
  <c r="L10" i="48"/>
  <c r="K10" i="48"/>
  <c r="J10" i="48"/>
  <c r="I10" i="48"/>
  <c r="H10" i="48"/>
  <c r="G10" i="48"/>
  <c r="F10" i="48"/>
  <c r="E10" i="48"/>
  <c r="D10" i="48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5" i="48" l="1"/>
  <c r="P15" i="48" s="1"/>
  <c r="O13" i="48"/>
  <c r="P13" i="48" s="1"/>
  <c r="O10" i="48"/>
  <c r="P10" i="48" s="1"/>
  <c r="O5" i="48"/>
  <c r="P5" i="48" s="1"/>
  <c r="E19" i="47"/>
  <c r="F19" i="47"/>
  <c r="G19" i="47"/>
  <c r="H19" i="47"/>
  <c r="I19" i="47"/>
  <c r="J19" i="47"/>
  <c r="K19" i="47"/>
  <c r="L19" i="47"/>
  <c r="M19" i="47"/>
  <c r="N19" i="47"/>
  <c r="D19" i="47"/>
  <c r="O17" i="48" l="1"/>
  <c r="P17" i="48" s="1"/>
  <c r="O18" i="47"/>
  <c r="P18" i="47" s="1"/>
  <c r="N17" i="47"/>
  <c r="M17" i="47"/>
  <c r="L17" i="47"/>
  <c r="K17" i="47"/>
  <c r="J17" i="47"/>
  <c r="I17" i="47"/>
  <c r="H17" i="47"/>
  <c r="G17" i="47"/>
  <c r="F17" i="47"/>
  <c r="E17" i="47"/>
  <c r="D17" i="47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N10" i="47"/>
  <c r="M10" i="47"/>
  <c r="L10" i="47"/>
  <c r="K10" i="47"/>
  <c r="J10" i="47"/>
  <c r="I10" i="47"/>
  <c r="H10" i="47"/>
  <c r="G10" i="47"/>
  <c r="F10" i="47"/>
  <c r="E10" i="47"/>
  <c r="D10" i="47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N18" i="46"/>
  <c r="O18" i="46"/>
  <c r="M17" i="46"/>
  <c r="L17" i="46"/>
  <c r="K17" i="46"/>
  <c r="J17" i="46"/>
  <c r="I17" i="46"/>
  <c r="H17" i="46"/>
  <c r="G17" i="46"/>
  <c r="F17" i="46"/>
  <c r="E17" i="46"/>
  <c r="D17" i="46"/>
  <c r="N16" i="46"/>
  <c r="O16" i="46"/>
  <c r="M15" i="46"/>
  <c r="L15" i="46"/>
  <c r="K15" i="46"/>
  <c r="J15" i="46"/>
  <c r="I15" i="46"/>
  <c r="H15" i="46"/>
  <c r="G15" i="46"/>
  <c r="F15" i="46"/>
  <c r="E15" i="46"/>
  <c r="D15" i="46"/>
  <c r="N14" i="46"/>
  <c r="O14" i="46"/>
  <c r="N13" i="46"/>
  <c r="O13" i="46" s="1"/>
  <c r="N12" i="46"/>
  <c r="O12" i="46" s="1"/>
  <c r="M11" i="46"/>
  <c r="L11" i="46"/>
  <c r="K11" i="46"/>
  <c r="J11" i="46"/>
  <c r="I11" i="46"/>
  <c r="H11" i="46"/>
  <c r="G11" i="46"/>
  <c r="F11" i="46"/>
  <c r="N11" i="46" s="1"/>
  <c r="O11" i="46" s="1"/>
  <c r="E11" i="46"/>
  <c r="D11" i="46"/>
  <c r="N10" i="46"/>
  <c r="O10" i="46" s="1"/>
  <c r="N9" i="46"/>
  <c r="O9" i="46" s="1"/>
  <c r="N8" i="46"/>
  <c r="O8" i="46" s="1"/>
  <c r="N7" i="46"/>
  <c r="O7" i="46" s="1"/>
  <c r="N6" i="46"/>
  <c r="O6" i="46"/>
  <c r="M5" i="46"/>
  <c r="M19" i="46" s="1"/>
  <c r="L5" i="46"/>
  <c r="L19" i="46" s="1"/>
  <c r="K5" i="46"/>
  <c r="K19" i="46" s="1"/>
  <c r="J5" i="46"/>
  <c r="J19" i="46" s="1"/>
  <c r="I5" i="46"/>
  <c r="I19" i="46" s="1"/>
  <c r="H5" i="46"/>
  <c r="H19" i="46" s="1"/>
  <c r="G5" i="46"/>
  <c r="G19" i="46" s="1"/>
  <c r="F5" i="46"/>
  <c r="F19" i="46" s="1"/>
  <c r="E5" i="46"/>
  <c r="E19" i="46" s="1"/>
  <c r="D5" i="46"/>
  <c r="D19" i="46" s="1"/>
  <c r="N19" i="46" s="1"/>
  <c r="O19" i="46" s="1"/>
  <c r="F19" i="45"/>
  <c r="N18" i="45"/>
  <c r="O18" i="45" s="1"/>
  <c r="M17" i="45"/>
  <c r="L17" i="45"/>
  <c r="N17" i="45" s="1"/>
  <c r="O17" i="45" s="1"/>
  <c r="K17" i="45"/>
  <c r="J17" i="45"/>
  <c r="I17" i="45"/>
  <c r="H17" i="45"/>
  <c r="G17" i="45"/>
  <c r="F17" i="45"/>
  <c r="E17" i="45"/>
  <c r="D17" i="45"/>
  <c r="N16" i="45"/>
  <c r="O16" i="45" s="1"/>
  <c r="M15" i="45"/>
  <c r="L15" i="45"/>
  <c r="N15" i="45" s="1"/>
  <c r="O15" i="45" s="1"/>
  <c r="K15" i="45"/>
  <c r="J15" i="45"/>
  <c r="I15" i="45"/>
  <c r="H15" i="45"/>
  <c r="G15" i="45"/>
  <c r="F15" i="45"/>
  <c r="E15" i="45"/>
  <c r="D15" i="45"/>
  <c r="N14" i="45"/>
  <c r="O14" i="45" s="1"/>
  <c r="N13" i="45"/>
  <c r="O13" i="45"/>
  <c r="N12" i="45"/>
  <c r="O12" i="45" s="1"/>
  <c r="M11" i="45"/>
  <c r="L11" i="45"/>
  <c r="K11" i="45"/>
  <c r="J11" i="45"/>
  <c r="I11" i="45"/>
  <c r="H11" i="45"/>
  <c r="G11" i="45"/>
  <c r="F11" i="45"/>
  <c r="E11" i="45"/>
  <c r="E19" i="45" s="1"/>
  <c r="D11" i="45"/>
  <c r="N11" i="45" s="1"/>
  <c r="O11" i="45" s="1"/>
  <c r="N10" i="45"/>
  <c r="O10" i="45" s="1"/>
  <c r="N9" i="45"/>
  <c r="O9" i="45" s="1"/>
  <c r="N8" i="45"/>
  <c r="O8" i="45" s="1"/>
  <c r="N7" i="45"/>
  <c r="O7" i="45" s="1"/>
  <c r="N6" i="45"/>
  <c r="O6" i="45" s="1"/>
  <c r="M5" i="45"/>
  <c r="M19" i="45" s="1"/>
  <c r="L5" i="45"/>
  <c r="N5" i="45" s="1"/>
  <c r="O5" i="45" s="1"/>
  <c r="K5" i="45"/>
  <c r="K19" i="45" s="1"/>
  <c r="J5" i="45"/>
  <c r="J19" i="45" s="1"/>
  <c r="I5" i="45"/>
  <c r="I19" i="45" s="1"/>
  <c r="H5" i="45"/>
  <c r="H19" i="45" s="1"/>
  <c r="G5" i="45"/>
  <c r="G19" i="45" s="1"/>
  <c r="F5" i="45"/>
  <c r="E5" i="45"/>
  <c r="D5" i="45"/>
  <c r="D19" i="45" s="1"/>
  <c r="G19" i="44"/>
  <c r="H19" i="44"/>
  <c r="N18" i="44"/>
  <c r="O18" i="44" s="1"/>
  <c r="M17" i="44"/>
  <c r="L17" i="44"/>
  <c r="K17" i="44"/>
  <c r="J17" i="44"/>
  <c r="N17" i="44" s="1"/>
  <c r="O17" i="44" s="1"/>
  <c r="I17" i="44"/>
  <c r="H17" i="44"/>
  <c r="G17" i="44"/>
  <c r="F17" i="44"/>
  <c r="E17" i="44"/>
  <c r="D17" i="44"/>
  <c r="N16" i="44"/>
  <c r="O16" i="44" s="1"/>
  <c r="M15" i="44"/>
  <c r="L15" i="44"/>
  <c r="K15" i="44"/>
  <c r="J15" i="44"/>
  <c r="N15" i="44" s="1"/>
  <c r="O15" i="44" s="1"/>
  <c r="I15" i="44"/>
  <c r="H15" i="44"/>
  <c r="G15" i="44"/>
  <c r="F15" i="44"/>
  <c r="E15" i="44"/>
  <c r="D15" i="44"/>
  <c r="N14" i="44"/>
  <c r="O14" i="44" s="1"/>
  <c r="N13" i="44"/>
  <c r="O13" i="44" s="1"/>
  <c r="N12" i="44"/>
  <c r="O12" i="44"/>
  <c r="M11" i="44"/>
  <c r="L11" i="44"/>
  <c r="K11" i="44"/>
  <c r="J11" i="44"/>
  <c r="I11" i="44"/>
  <c r="H11" i="44"/>
  <c r="G11" i="44"/>
  <c r="F11" i="44"/>
  <c r="E11" i="44"/>
  <c r="D11" i="44"/>
  <c r="N10" i="44"/>
  <c r="O10" i="44"/>
  <c r="N9" i="44"/>
  <c r="O9" i="44" s="1"/>
  <c r="N8" i="44"/>
  <c r="O8" i="44" s="1"/>
  <c r="N7" i="44"/>
  <c r="O7" i="44" s="1"/>
  <c r="N6" i="44"/>
  <c r="O6" i="44" s="1"/>
  <c r="M5" i="44"/>
  <c r="M19" i="44" s="1"/>
  <c r="L5" i="44"/>
  <c r="L19" i="44" s="1"/>
  <c r="K5" i="44"/>
  <c r="K19" i="44" s="1"/>
  <c r="J5" i="44"/>
  <c r="J19" i="44" s="1"/>
  <c r="I5" i="44"/>
  <c r="I19" i="44" s="1"/>
  <c r="H5" i="44"/>
  <c r="G5" i="44"/>
  <c r="F5" i="44"/>
  <c r="F19" i="44" s="1"/>
  <c r="E5" i="44"/>
  <c r="E19" i="44" s="1"/>
  <c r="D5" i="44"/>
  <c r="D19" i="44" s="1"/>
  <c r="N19" i="44" s="1"/>
  <c r="O19" i="44" s="1"/>
  <c r="J18" i="43"/>
  <c r="N17" i="43"/>
  <c r="O17" i="43" s="1"/>
  <c r="M16" i="43"/>
  <c r="L16" i="43"/>
  <c r="K16" i="43"/>
  <c r="J16" i="43"/>
  <c r="I16" i="43"/>
  <c r="I18" i="43" s="1"/>
  <c r="H16" i="43"/>
  <c r="N16" i="43" s="1"/>
  <c r="O16" i="43" s="1"/>
  <c r="G16" i="43"/>
  <c r="F16" i="43"/>
  <c r="E16" i="43"/>
  <c r="D16" i="43"/>
  <c r="N15" i="43"/>
  <c r="O15" i="43" s="1"/>
  <c r="M14" i="43"/>
  <c r="L14" i="43"/>
  <c r="K14" i="43"/>
  <c r="J14" i="43"/>
  <c r="I14" i="43"/>
  <c r="H14" i="43"/>
  <c r="N14" i="43" s="1"/>
  <c r="O14" i="43" s="1"/>
  <c r="G14" i="43"/>
  <c r="F14" i="43"/>
  <c r="E14" i="43"/>
  <c r="D14" i="43"/>
  <c r="N13" i="43"/>
  <c r="O13" i="43" s="1"/>
  <c r="N12" i="43"/>
  <c r="O12" i="43" s="1"/>
  <c r="N11" i="43"/>
  <c r="O11" i="43" s="1"/>
  <c r="M10" i="43"/>
  <c r="L10" i="43"/>
  <c r="N10" i="43" s="1"/>
  <c r="O10" i="43" s="1"/>
  <c r="K10" i="43"/>
  <c r="J10" i="43"/>
  <c r="I10" i="43"/>
  <c r="H10" i="43"/>
  <c r="G10" i="43"/>
  <c r="F10" i="43"/>
  <c r="E10" i="43"/>
  <c r="D10" i="43"/>
  <c r="N9" i="43"/>
  <c r="O9" i="43" s="1"/>
  <c r="N8" i="43"/>
  <c r="O8" i="43"/>
  <c r="N7" i="43"/>
  <c r="O7" i="43" s="1"/>
  <c r="N6" i="43"/>
  <c r="O6" i="43" s="1"/>
  <c r="M5" i="43"/>
  <c r="M18" i="43" s="1"/>
  <c r="L5" i="43"/>
  <c r="L18" i="43" s="1"/>
  <c r="K5" i="43"/>
  <c r="K18" i="43" s="1"/>
  <c r="J5" i="43"/>
  <c r="I5" i="43"/>
  <c r="H5" i="43"/>
  <c r="H18" i="43" s="1"/>
  <c r="G5" i="43"/>
  <c r="G18" i="43" s="1"/>
  <c r="F5" i="43"/>
  <c r="N5" i="43" s="1"/>
  <c r="O5" i="43" s="1"/>
  <c r="E5" i="43"/>
  <c r="E18" i="43" s="1"/>
  <c r="D5" i="43"/>
  <c r="D18" i="43" s="1"/>
  <c r="M18" i="42"/>
  <c r="D18" i="42"/>
  <c r="N17" i="42"/>
  <c r="O17" i="42" s="1"/>
  <c r="M16" i="42"/>
  <c r="L16" i="42"/>
  <c r="K16" i="42"/>
  <c r="J16" i="42"/>
  <c r="I16" i="42"/>
  <c r="H16" i="42"/>
  <c r="G16" i="42"/>
  <c r="F16" i="42"/>
  <c r="E16" i="42"/>
  <c r="D16" i="42"/>
  <c r="N16" i="42" s="1"/>
  <c r="O16" i="42" s="1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4" i="42" s="1"/>
  <c r="O14" i="42" s="1"/>
  <c r="N13" i="42"/>
  <c r="O13" i="42" s="1"/>
  <c r="N12" i="42"/>
  <c r="O12" i="42" s="1"/>
  <c r="N11" i="42"/>
  <c r="O11" i="42" s="1"/>
  <c r="M10" i="42"/>
  <c r="L10" i="42"/>
  <c r="K10" i="42"/>
  <c r="J10" i="42"/>
  <c r="I10" i="42"/>
  <c r="H10" i="42"/>
  <c r="N10" i="42" s="1"/>
  <c r="O10" i="42" s="1"/>
  <c r="G10" i="42"/>
  <c r="F10" i="42"/>
  <c r="E10" i="42"/>
  <c r="D10" i="42"/>
  <c r="N9" i="42"/>
  <c r="O9" i="42" s="1"/>
  <c r="N8" i="42"/>
  <c r="O8" i="42" s="1"/>
  <c r="N7" i="42"/>
  <c r="O7" i="42" s="1"/>
  <c r="N6" i="42"/>
  <c r="O6" i="42"/>
  <c r="M5" i="42"/>
  <c r="L5" i="42"/>
  <c r="L18" i="42" s="1"/>
  <c r="K5" i="42"/>
  <c r="K18" i="42" s="1"/>
  <c r="J5" i="42"/>
  <c r="J18" i="42" s="1"/>
  <c r="I5" i="42"/>
  <c r="I18" i="42" s="1"/>
  <c r="H5" i="42"/>
  <c r="H18" i="42" s="1"/>
  <c r="G5" i="42"/>
  <c r="G18" i="42" s="1"/>
  <c r="F5" i="42"/>
  <c r="F18" i="42" s="1"/>
  <c r="E5" i="42"/>
  <c r="E18" i="42" s="1"/>
  <c r="D5" i="42"/>
  <c r="E18" i="41"/>
  <c r="F18" i="41"/>
  <c r="N17" i="41"/>
  <c r="O17" i="41" s="1"/>
  <c r="M16" i="41"/>
  <c r="L16" i="41"/>
  <c r="N16" i="41" s="1"/>
  <c r="O16" i="41" s="1"/>
  <c r="K16" i="41"/>
  <c r="J16" i="41"/>
  <c r="I16" i="41"/>
  <c r="H16" i="41"/>
  <c r="G16" i="41"/>
  <c r="F16" i="41"/>
  <c r="E16" i="41"/>
  <c r="D16" i="41"/>
  <c r="N15" i="41"/>
  <c r="O15" i="41" s="1"/>
  <c r="M14" i="41"/>
  <c r="L14" i="41"/>
  <c r="N14" i="41" s="1"/>
  <c r="O14" i="41" s="1"/>
  <c r="K14" i="41"/>
  <c r="J14" i="41"/>
  <c r="I14" i="41"/>
  <c r="H14" i="41"/>
  <c r="G14" i="41"/>
  <c r="F14" i="41"/>
  <c r="E14" i="41"/>
  <c r="D14" i="41"/>
  <c r="N13" i="41"/>
  <c r="O13" i="41" s="1"/>
  <c r="N12" i="41"/>
  <c r="O12" i="41"/>
  <c r="N11" i="41"/>
  <c r="O11" i="41" s="1"/>
  <c r="M10" i="41"/>
  <c r="L10" i="41"/>
  <c r="K10" i="41"/>
  <c r="J10" i="41"/>
  <c r="I10" i="41"/>
  <c r="H10" i="41"/>
  <c r="G10" i="41"/>
  <c r="F10" i="41"/>
  <c r="E10" i="41"/>
  <c r="D10" i="41"/>
  <c r="N10" i="41" s="1"/>
  <c r="O10" i="41" s="1"/>
  <c r="N9" i="41"/>
  <c r="O9" i="41" s="1"/>
  <c r="N8" i="41"/>
  <c r="O8" i="41" s="1"/>
  <c r="N7" i="41"/>
  <c r="O7" i="41" s="1"/>
  <c r="N6" i="41"/>
  <c r="O6" i="41" s="1"/>
  <c r="M5" i="41"/>
  <c r="M18" i="41" s="1"/>
  <c r="L5" i="41"/>
  <c r="L18" i="41" s="1"/>
  <c r="K5" i="41"/>
  <c r="K18" i="41" s="1"/>
  <c r="J5" i="41"/>
  <c r="J18" i="41" s="1"/>
  <c r="I5" i="41"/>
  <c r="I18" i="41" s="1"/>
  <c r="H5" i="41"/>
  <c r="H18" i="41" s="1"/>
  <c r="G5" i="41"/>
  <c r="G18" i="41" s="1"/>
  <c r="F5" i="41"/>
  <c r="E5" i="41"/>
  <c r="D5" i="41"/>
  <c r="D18" i="41" s="1"/>
  <c r="N17" i="40"/>
  <c r="O17" i="40" s="1"/>
  <c r="M16" i="40"/>
  <c r="L16" i="40"/>
  <c r="K16" i="40"/>
  <c r="J16" i="40"/>
  <c r="N16" i="40" s="1"/>
  <c r="O16" i="40" s="1"/>
  <c r="I16" i="40"/>
  <c r="H16" i="40"/>
  <c r="G16" i="40"/>
  <c r="F16" i="40"/>
  <c r="E16" i="40"/>
  <c r="D16" i="40"/>
  <c r="N15" i="40"/>
  <c r="O15" i="40" s="1"/>
  <c r="M14" i="40"/>
  <c r="L14" i="40"/>
  <c r="N14" i="40" s="1"/>
  <c r="O14" i="40" s="1"/>
  <c r="K14" i="40"/>
  <c r="J14" i="40"/>
  <c r="I14" i="40"/>
  <c r="H14" i="40"/>
  <c r="G14" i="40"/>
  <c r="F14" i="40"/>
  <c r="E14" i="40"/>
  <c r="D14" i="40"/>
  <c r="N13" i="40"/>
  <c r="O13" i="40"/>
  <c r="N12" i="40"/>
  <c r="O12" i="40" s="1"/>
  <c r="M11" i="40"/>
  <c r="L11" i="40"/>
  <c r="K11" i="40"/>
  <c r="J11" i="40"/>
  <c r="I11" i="40"/>
  <c r="H11" i="40"/>
  <c r="G11" i="40"/>
  <c r="F11" i="40"/>
  <c r="N11" i="40"/>
  <c r="O11" i="40"/>
  <c r="E11" i="40"/>
  <c r="D11" i="40"/>
  <c r="N10" i="40"/>
  <c r="O10" i="40" s="1"/>
  <c r="N9" i="40"/>
  <c r="O9" i="40" s="1"/>
  <c r="N8" i="40"/>
  <c r="O8" i="40" s="1"/>
  <c r="N7" i="40"/>
  <c r="O7" i="40" s="1"/>
  <c r="N6" i="40"/>
  <c r="O6" i="40"/>
  <c r="M5" i="40"/>
  <c r="M18" i="40" s="1"/>
  <c r="L5" i="40"/>
  <c r="L18" i="40" s="1"/>
  <c r="K5" i="40"/>
  <c r="K18" i="40" s="1"/>
  <c r="J5" i="40"/>
  <c r="J18" i="40" s="1"/>
  <c r="I5" i="40"/>
  <c r="I18" i="40" s="1"/>
  <c r="H5" i="40"/>
  <c r="H18" i="40"/>
  <c r="G5" i="40"/>
  <c r="G18" i="40" s="1"/>
  <c r="F5" i="40"/>
  <c r="E5" i="40"/>
  <c r="E18" i="40"/>
  <c r="D5" i="40"/>
  <c r="N5" i="40" s="1"/>
  <c r="O5" i="40" s="1"/>
  <c r="N20" i="39"/>
  <c r="O20" i="39" s="1"/>
  <c r="M19" i="39"/>
  <c r="L19" i="39"/>
  <c r="N19" i="39" s="1"/>
  <c r="O19" i="39" s="1"/>
  <c r="K19" i="39"/>
  <c r="J19" i="39"/>
  <c r="I19" i="39"/>
  <c r="H19" i="39"/>
  <c r="G19" i="39"/>
  <c r="F19" i="39"/>
  <c r="E19" i="39"/>
  <c r="D19" i="39"/>
  <c r="N18" i="39"/>
  <c r="O18" i="39"/>
  <c r="M17" i="39"/>
  <c r="L17" i="39"/>
  <c r="K17" i="39"/>
  <c r="J17" i="39"/>
  <c r="I17" i="39"/>
  <c r="H17" i="39"/>
  <c r="G17" i="39"/>
  <c r="F17" i="39"/>
  <c r="E17" i="39"/>
  <c r="D17" i="39"/>
  <c r="N17" i="39"/>
  <c r="O17" i="39"/>
  <c r="N16" i="39"/>
  <c r="O16" i="39" s="1"/>
  <c r="M15" i="39"/>
  <c r="L15" i="39"/>
  <c r="K15" i="39"/>
  <c r="J15" i="39"/>
  <c r="I15" i="39"/>
  <c r="H15" i="39"/>
  <c r="G15" i="39"/>
  <c r="F15" i="39"/>
  <c r="E15" i="39"/>
  <c r="D15" i="39"/>
  <c r="N15" i="39" s="1"/>
  <c r="O15" i="39" s="1"/>
  <c r="N14" i="39"/>
  <c r="O14" i="39" s="1"/>
  <c r="N13" i="39"/>
  <c r="O13" i="39" s="1"/>
  <c r="N12" i="39"/>
  <c r="O12" i="39" s="1"/>
  <c r="N11" i="39"/>
  <c r="O11" i="39" s="1"/>
  <c r="M10" i="39"/>
  <c r="L10" i="39"/>
  <c r="L21" i="39" s="1"/>
  <c r="K10" i="39"/>
  <c r="J10" i="39"/>
  <c r="I10" i="39"/>
  <c r="H10" i="39"/>
  <c r="G10" i="39"/>
  <c r="F10" i="39"/>
  <c r="E10" i="39"/>
  <c r="D10" i="39"/>
  <c r="N10" i="39" s="1"/>
  <c r="O10" i="39" s="1"/>
  <c r="N9" i="39"/>
  <c r="O9" i="39" s="1"/>
  <c r="N8" i="39"/>
  <c r="O8" i="39" s="1"/>
  <c r="N7" i="39"/>
  <c r="O7" i="39" s="1"/>
  <c r="N6" i="39"/>
  <c r="O6" i="39" s="1"/>
  <c r="M5" i="39"/>
  <c r="M21" i="39" s="1"/>
  <c r="L5" i="39"/>
  <c r="K5" i="39"/>
  <c r="K21" i="39" s="1"/>
  <c r="J5" i="39"/>
  <c r="J21" i="39" s="1"/>
  <c r="I5" i="39"/>
  <c r="I21" i="39"/>
  <c r="H5" i="39"/>
  <c r="H21" i="39"/>
  <c r="G5" i="39"/>
  <c r="G21" i="39" s="1"/>
  <c r="F5" i="39"/>
  <c r="E5" i="39"/>
  <c r="E21" i="39"/>
  <c r="D5" i="39"/>
  <c r="N5" i="39" s="1"/>
  <c r="O5" i="39" s="1"/>
  <c r="N18" i="38"/>
  <c r="O18" i="38" s="1"/>
  <c r="M17" i="38"/>
  <c r="L17" i="38"/>
  <c r="K17" i="38"/>
  <c r="J17" i="38"/>
  <c r="I17" i="38"/>
  <c r="H17" i="38"/>
  <c r="G17" i="38"/>
  <c r="F17" i="38"/>
  <c r="N17" i="38" s="1"/>
  <c r="O17" i="38" s="1"/>
  <c r="E17" i="38"/>
  <c r="D17" i="38"/>
  <c r="N16" i="38"/>
  <c r="O16" i="38" s="1"/>
  <c r="M15" i="38"/>
  <c r="L15" i="38"/>
  <c r="K15" i="38"/>
  <c r="J15" i="38"/>
  <c r="I15" i="38"/>
  <c r="I19" i="38" s="1"/>
  <c r="H15" i="38"/>
  <c r="H19" i="38" s="1"/>
  <c r="G15" i="38"/>
  <c r="F15" i="38"/>
  <c r="E15" i="38"/>
  <c r="D15" i="38"/>
  <c r="N14" i="38"/>
  <c r="O14" i="38" s="1"/>
  <c r="N13" i="38"/>
  <c r="O13" i="38"/>
  <c r="N12" i="38"/>
  <c r="O12" i="38" s="1"/>
  <c r="N11" i="38"/>
  <c r="O11" i="38"/>
  <c r="M10" i="38"/>
  <c r="L10" i="38"/>
  <c r="K10" i="38"/>
  <c r="J10" i="38"/>
  <c r="I10" i="38"/>
  <c r="H10" i="38"/>
  <c r="G10" i="38"/>
  <c r="F10" i="38"/>
  <c r="E10" i="38"/>
  <c r="N10" i="38" s="1"/>
  <c r="O10" i="38" s="1"/>
  <c r="D10" i="38"/>
  <c r="N9" i="38"/>
  <c r="O9" i="38" s="1"/>
  <c r="N8" i="38"/>
  <c r="O8" i="38" s="1"/>
  <c r="N7" i="38"/>
  <c r="O7" i="38" s="1"/>
  <c r="N6" i="38"/>
  <c r="O6" i="38"/>
  <c r="M5" i="38"/>
  <c r="M19" i="38" s="1"/>
  <c r="L5" i="38"/>
  <c r="L19" i="38"/>
  <c r="K5" i="38"/>
  <c r="K19" i="38"/>
  <c r="J5" i="38"/>
  <c r="J19" i="38" s="1"/>
  <c r="I5" i="38"/>
  <c r="H5" i="38"/>
  <c r="G5" i="38"/>
  <c r="N5" i="38" s="1"/>
  <c r="O5" i="38" s="1"/>
  <c r="F5" i="38"/>
  <c r="F19" i="38" s="1"/>
  <c r="E5" i="38"/>
  <c r="E19" i="38" s="1"/>
  <c r="D5" i="38"/>
  <c r="D19" i="38" s="1"/>
  <c r="N17" i="37"/>
  <c r="O17" i="37" s="1"/>
  <c r="M16" i="37"/>
  <c r="M18" i="37" s="1"/>
  <c r="L16" i="37"/>
  <c r="K16" i="37"/>
  <c r="J16" i="37"/>
  <c r="I16" i="37"/>
  <c r="H16" i="37"/>
  <c r="G16" i="37"/>
  <c r="F16" i="37"/>
  <c r="E16" i="37"/>
  <c r="D16" i="37"/>
  <c r="N16" i="37" s="1"/>
  <c r="O16" i="37" s="1"/>
  <c r="N15" i="37"/>
  <c r="O15" i="37"/>
  <c r="M14" i="37"/>
  <c r="L14" i="37"/>
  <c r="K14" i="37"/>
  <c r="J14" i="37"/>
  <c r="I14" i="37"/>
  <c r="H14" i="37"/>
  <c r="G14" i="37"/>
  <c r="F14" i="37"/>
  <c r="E14" i="37"/>
  <c r="N14" i="37"/>
  <c r="O14" i="37"/>
  <c r="D14" i="37"/>
  <c r="N13" i="37"/>
  <c r="O13" i="37" s="1"/>
  <c r="N12" i="37"/>
  <c r="O12" i="37" s="1"/>
  <c r="M11" i="37"/>
  <c r="L11" i="37"/>
  <c r="K11" i="37"/>
  <c r="J11" i="37"/>
  <c r="I11" i="37"/>
  <c r="H11" i="37"/>
  <c r="H18" i="37" s="1"/>
  <c r="G11" i="37"/>
  <c r="G18" i="37" s="1"/>
  <c r="F11" i="37"/>
  <c r="E11" i="37"/>
  <c r="D11" i="37"/>
  <c r="N10" i="37"/>
  <c r="O10" i="37" s="1"/>
  <c r="N9" i="37"/>
  <c r="O9" i="37" s="1"/>
  <c r="N8" i="37"/>
  <c r="O8" i="37"/>
  <c r="N7" i="37"/>
  <c r="O7" i="37" s="1"/>
  <c r="N6" i="37"/>
  <c r="O6" i="37" s="1"/>
  <c r="M5" i="37"/>
  <c r="L5" i="37"/>
  <c r="L18" i="37" s="1"/>
  <c r="K5" i="37"/>
  <c r="K18" i="37" s="1"/>
  <c r="J5" i="37"/>
  <c r="J18" i="37"/>
  <c r="I5" i="37"/>
  <c r="I18" i="37" s="1"/>
  <c r="H5" i="37"/>
  <c r="G5" i="37"/>
  <c r="F5" i="37"/>
  <c r="F18" i="37" s="1"/>
  <c r="E5" i="37"/>
  <c r="E18" i="37" s="1"/>
  <c r="D5" i="37"/>
  <c r="D18" i="37" s="1"/>
  <c r="N18" i="37" s="1"/>
  <c r="O18" i="37" s="1"/>
  <c r="N16" i="36"/>
  <c r="O16" i="36"/>
  <c r="M15" i="36"/>
  <c r="L15" i="36"/>
  <c r="K15" i="36"/>
  <c r="J15" i="36"/>
  <c r="I15" i="36"/>
  <c r="H15" i="36"/>
  <c r="G15" i="36"/>
  <c r="F15" i="36"/>
  <c r="E15" i="36"/>
  <c r="D15" i="36"/>
  <c r="D17" i="36" s="1"/>
  <c r="N15" i="36"/>
  <c r="O15" i="36" s="1"/>
  <c r="N14" i="36"/>
  <c r="O14" i="36" s="1"/>
  <c r="M13" i="36"/>
  <c r="L13" i="36"/>
  <c r="K13" i="36"/>
  <c r="J13" i="36"/>
  <c r="I13" i="36"/>
  <c r="H13" i="36"/>
  <c r="G13" i="36"/>
  <c r="F13" i="36"/>
  <c r="E13" i="36"/>
  <c r="E17" i="36" s="1"/>
  <c r="D13" i="36"/>
  <c r="N12" i="36"/>
  <c r="O12" i="36" s="1"/>
  <c r="N11" i="36"/>
  <c r="O11" i="36" s="1"/>
  <c r="M10" i="36"/>
  <c r="L10" i="36"/>
  <c r="K10" i="36"/>
  <c r="J10" i="36"/>
  <c r="N10" i="36" s="1"/>
  <c r="O10" i="36" s="1"/>
  <c r="J17" i="36"/>
  <c r="I10" i="36"/>
  <c r="H10" i="36"/>
  <c r="G10" i="36"/>
  <c r="F10" i="36"/>
  <c r="E10" i="36"/>
  <c r="D10" i="36"/>
  <c r="N9" i="36"/>
  <c r="O9" i="36"/>
  <c r="N8" i="36"/>
  <c r="O8" i="36" s="1"/>
  <c r="N7" i="36"/>
  <c r="O7" i="36" s="1"/>
  <c r="N6" i="36"/>
  <c r="O6" i="36" s="1"/>
  <c r="M5" i="36"/>
  <c r="M17" i="36" s="1"/>
  <c r="L5" i="36"/>
  <c r="L17" i="36" s="1"/>
  <c r="K5" i="36"/>
  <c r="K17" i="36" s="1"/>
  <c r="J5" i="36"/>
  <c r="I5" i="36"/>
  <c r="N5" i="36" s="1"/>
  <c r="O5" i="36" s="1"/>
  <c r="H5" i="36"/>
  <c r="H17" i="36"/>
  <c r="G5" i="36"/>
  <c r="G17" i="36"/>
  <c r="F5" i="36"/>
  <c r="F17" i="36" s="1"/>
  <c r="E5" i="36"/>
  <c r="D5" i="36"/>
  <c r="N16" i="35"/>
  <c r="O16" i="35"/>
  <c r="M15" i="35"/>
  <c r="M17" i="35" s="1"/>
  <c r="L15" i="35"/>
  <c r="K15" i="35"/>
  <c r="J15" i="35"/>
  <c r="I15" i="35"/>
  <c r="H15" i="35"/>
  <c r="G15" i="35"/>
  <c r="F15" i="35"/>
  <c r="E15" i="35"/>
  <c r="D15" i="35"/>
  <c r="N15" i="35" s="1"/>
  <c r="O15" i="35" s="1"/>
  <c r="N14" i="35"/>
  <c r="O14" i="35" s="1"/>
  <c r="M13" i="35"/>
  <c r="L13" i="35"/>
  <c r="K13" i="35"/>
  <c r="J13" i="35"/>
  <c r="I13" i="35"/>
  <c r="H13" i="35"/>
  <c r="G13" i="35"/>
  <c r="F13" i="35"/>
  <c r="E13" i="35"/>
  <c r="D13" i="35"/>
  <c r="D17" i="35" s="1"/>
  <c r="N13" i="35"/>
  <c r="O13" i="35" s="1"/>
  <c r="N12" i="35"/>
  <c r="O12" i="35" s="1"/>
  <c r="N11" i="35"/>
  <c r="O11" i="35" s="1"/>
  <c r="M10" i="35"/>
  <c r="L10" i="35"/>
  <c r="K10" i="35"/>
  <c r="J10" i="35"/>
  <c r="I10" i="35"/>
  <c r="I17" i="35" s="1"/>
  <c r="H10" i="35"/>
  <c r="N10" i="35" s="1"/>
  <c r="O10" i="35" s="1"/>
  <c r="G10" i="35"/>
  <c r="F10" i="35"/>
  <c r="E10" i="35"/>
  <c r="D10" i="35"/>
  <c r="N9" i="35"/>
  <c r="O9" i="35" s="1"/>
  <c r="N8" i="35"/>
  <c r="O8" i="35" s="1"/>
  <c r="N7" i="35"/>
  <c r="O7" i="35"/>
  <c r="N6" i="35"/>
  <c r="O6" i="35" s="1"/>
  <c r="M5" i="35"/>
  <c r="L5" i="35"/>
  <c r="L17" i="35" s="1"/>
  <c r="K5" i="35"/>
  <c r="K17" i="35"/>
  <c r="J5" i="35"/>
  <c r="J17" i="35"/>
  <c r="I5" i="35"/>
  <c r="H5" i="35"/>
  <c r="N5" i="35" s="1"/>
  <c r="O5" i="35" s="1"/>
  <c r="G5" i="35"/>
  <c r="G17" i="35"/>
  <c r="F5" i="35"/>
  <c r="F17" i="35" s="1"/>
  <c r="E5" i="35"/>
  <c r="E17" i="35"/>
  <c r="D5" i="35"/>
  <c r="N16" i="34"/>
  <c r="O16" i="34"/>
  <c r="M15" i="34"/>
  <c r="M17" i="34" s="1"/>
  <c r="L15" i="34"/>
  <c r="K15" i="34"/>
  <c r="J15" i="34"/>
  <c r="I15" i="34"/>
  <c r="H15" i="34"/>
  <c r="G15" i="34"/>
  <c r="F15" i="34"/>
  <c r="E15" i="34"/>
  <c r="D15" i="34"/>
  <c r="N15" i="34" s="1"/>
  <c r="O15" i="34" s="1"/>
  <c r="N14" i="34"/>
  <c r="O14" i="34" s="1"/>
  <c r="M13" i="34"/>
  <c r="L13" i="34"/>
  <c r="K13" i="34"/>
  <c r="J13" i="34"/>
  <c r="I13" i="34"/>
  <c r="H13" i="34"/>
  <c r="G13" i="34"/>
  <c r="F13" i="34"/>
  <c r="E13" i="34"/>
  <c r="D13" i="34"/>
  <c r="D17" i="34" s="1"/>
  <c r="N13" i="34"/>
  <c r="O13" i="34" s="1"/>
  <c r="N12" i="34"/>
  <c r="O12" i="34"/>
  <c r="N11" i="34"/>
  <c r="O11" i="34" s="1"/>
  <c r="M10" i="34"/>
  <c r="L10" i="34"/>
  <c r="K10" i="34"/>
  <c r="J10" i="34"/>
  <c r="I10" i="34"/>
  <c r="H10" i="34"/>
  <c r="G10" i="34"/>
  <c r="N10" i="34" s="1"/>
  <c r="O10" i="34" s="1"/>
  <c r="F10" i="34"/>
  <c r="E10" i="34"/>
  <c r="D10" i="34"/>
  <c r="N9" i="34"/>
  <c r="O9" i="34" s="1"/>
  <c r="N8" i="34"/>
  <c r="O8" i="34" s="1"/>
  <c r="N7" i="34"/>
  <c r="O7" i="34"/>
  <c r="N6" i="34"/>
  <c r="O6" i="34" s="1"/>
  <c r="M5" i="34"/>
  <c r="L5" i="34"/>
  <c r="L17" i="34"/>
  <c r="K5" i="34"/>
  <c r="K17" i="34"/>
  <c r="J5" i="34"/>
  <c r="J17" i="34"/>
  <c r="I5" i="34"/>
  <c r="I17" i="34"/>
  <c r="H5" i="34"/>
  <c r="H17" i="34" s="1"/>
  <c r="G5" i="34"/>
  <c r="F5" i="34"/>
  <c r="N5" i="34" s="1"/>
  <c r="O5" i="34" s="1"/>
  <c r="E5" i="34"/>
  <c r="E17" i="34"/>
  <c r="D5" i="34"/>
  <c r="E15" i="33"/>
  <c r="F15" i="33"/>
  <c r="G15" i="33"/>
  <c r="N15" i="33" s="1"/>
  <c r="O15" i="33" s="1"/>
  <c r="H15" i="33"/>
  <c r="I15" i="33"/>
  <c r="J15" i="33"/>
  <c r="K15" i="33"/>
  <c r="L15" i="33"/>
  <c r="M15" i="33"/>
  <c r="E13" i="33"/>
  <c r="F13" i="33"/>
  <c r="G13" i="33"/>
  <c r="H13" i="33"/>
  <c r="I13" i="33"/>
  <c r="J13" i="33"/>
  <c r="N13" i="33" s="1"/>
  <c r="O13" i="33" s="1"/>
  <c r="K13" i="33"/>
  <c r="L13" i="33"/>
  <c r="M13" i="33"/>
  <c r="E10" i="33"/>
  <c r="F10" i="33"/>
  <c r="G10" i="33"/>
  <c r="H10" i="33"/>
  <c r="I10" i="33"/>
  <c r="J10" i="33"/>
  <c r="K10" i="33"/>
  <c r="L10" i="33"/>
  <c r="M10" i="33"/>
  <c r="M17" i="33" s="1"/>
  <c r="E5" i="33"/>
  <c r="E17" i="33" s="1"/>
  <c r="F5" i="33"/>
  <c r="G5" i="33"/>
  <c r="G17" i="33" s="1"/>
  <c r="H5" i="33"/>
  <c r="H17" i="33" s="1"/>
  <c r="I5" i="33"/>
  <c r="I17" i="33" s="1"/>
  <c r="J5" i="33"/>
  <c r="J17" i="33" s="1"/>
  <c r="K5" i="33"/>
  <c r="N5" i="33" s="1"/>
  <c r="O5" i="33" s="1"/>
  <c r="K17" i="33"/>
  <c r="L5" i="33"/>
  <c r="L17" i="33" s="1"/>
  <c r="M5" i="33"/>
  <c r="D15" i="33"/>
  <c r="D13" i="33"/>
  <c r="D10" i="33"/>
  <c r="D17" i="33" s="1"/>
  <c r="D5" i="33"/>
  <c r="N16" i="33"/>
  <c r="O16" i="33" s="1"/>
  <c r="N14" i="33"/>
  <c r="O14" i="33"/>
  <c r="N7" i="33"/>
  <c r="O7" i="33" s="1"/>
  <c r="N8" i="33"/>
  <c r="O8" i="33" s="1"/>
  <c r="N9" i="33"/>
  <c r="O9" i="33"/>
  <c r="N6" i="33"/>
  <c r="O6" i="33" s="1"/>
  <c r="N11" i="33"/>
  <c r="O11" i="33" s="1"/>
  <c r="N12" i="33"/>
  <c r="O12" i="33"/>
  <c r="F17" i="34"/>
  <c r="F17" i="33"/>
  <c r="F21" i="39"/>
  <c r="F18" i="40"/>
  <c r="D18" i="40"/>
  <c r="N5" i="42"/>
  <c r="O5" i="42" s="1"/>
  <c r="N11" i="44"/>
  <c r="O11" i="44" s="1"/>
  <c r="N17" i="46"/>
  <c r="O17" i="46" s="1"/>
  <c r="N15" i="46"/>
  <c r="O15" i="46" s="1"/>
  <c r="N5" i="46"/>
  <c r="O5" i="46" s="1"/>
  <c r="O17" i="47" l="1"/>
  <c r="P17" i="47" s="1"/>
  <c r="O15" i="47"/>
  <c r="P15" i="47" s="1"/>
  <c r="O13" i="47"/>
  <c r="P13" i="47" s="1"/>
  <c r="O10" i="47"/>
  <c r="P10" i="47" s="1"/>
  <c r="O5" i="47"/>
  <c r="P5" i="47" s="1"/>
  <c r="N18" i="43"/>
  <c r="O18" i="43" s="1"/>
  <c r="N18" i="40"/>
  <c r="O18" i="40" s="1"/>
  <c r="N18" i="41"/>
  <c r="O18" i="41" s="1"/>
  <c r="N18" i="42"/>
  <c r="O18" i="42" s="1"/>
  <c r="N17" i="33"/>
  <c r="O17" i="33" s="1"/>
  <c r="D21" i="39"/>
  <c r="N21" i="39" s="1"/>
  <c r="O21" i="39" s="1"/>
  <c r="H17" i="35"/>
  <c r="N17" i="35" s="1"/>
  <c r="O17" i="35" s="1"/>
  <c r="I17" i="36"/>
  <c r="N17" i="36" s="1"/>
  <c r="O17" i="36" s="1"/>
  <c r="N13" i="36"/>
  <c r="O13" i="36" s="1"/>
  <c r="G19" i="38"/>
  <c r="N19" i="38" s="1"/>
  <c r="O19" i="38" s="1"/>
  <c r="N11" i="37"/>
  <c r="O11" i="37" s="1"/>
  <c r="N10" i="33"/>
  <c r="O10" i="33" s="1"/>
  <c r="G17" i="34"/>
  <c r="N17" i="34" s="1"/>
  <c r="O17" i="34" s="1"/>
  <c r="F18" i="43"/>
  <c r="N5" i="41"/>
  <c r="O5" i="41" s="1"/>
  <c r="N5" i="37"/>
  <c r="O5" i="37" s="1"/>
  <c r="N15" i="38"/>
  <c r="O15" i="38" s="1"/>
  <c r="L19" i="45"/>
  <c r="N19" i="45" s="1"/>
  <c r="O19" i="45" s="1"/>
  <c r="N5" i="44"/>
  <c r="O5" i="44" s="1"/>
  <c r="O19" i="47" l="1"/>
  <c r="P19" i="47" s="1"/>
</calcChain>
</file>

<file path=xl/sharedStrings.xml><?xml version="1.0" encoding="utf-8"?>
<sst xmlns="http://schemas.openxmlformats.org/spreadsheetml/2006/main" count="549" uniqueCount="79">
  <si>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</si>
  <si>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</si>
  <si>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</si>
  <si>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</si>
  <si>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</si>
  <si>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</si>
  <si>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</si>
  <si>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</si>
  <si>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</si>
  <si>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</si>
  <si>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</si>
  <si>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</si>
  <si>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</si>
  <si>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</si>
  <si>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</si>
  <si>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</si>
  <si>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</si>
  <si>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</si>
  <si>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</si>
  <si>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</si>
  <si>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</si>
  <si>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Legal Counsel</t>
  </si>
  <si>
    <t>Comprehensive Planning</t>
  </si>
  <si>
    <t>Physical Environment</t>
  </si>
  <si>
    <t>Water Utility Services</t>
  </si>
  <si>
    <t>Garbage / Solid Waste Control Services</t>
  </si>
  <si>
    <t>Transportation</t>
  </si>
  <si>
    <t>Road and Street Facilities</t>
  </si>
  <si>
    <t>Culture / Recreation</t>
  </si>
  <si>
    <t>Parks and Recreation</t>
  </si>
  <si>
    <t>2009 Municipal Population:</t>
  </si>
  <si>
    <t>Fort White Expenditures Reported by Account Code and Fund Type</t>
  </si>
  <si>
    <t>Local Fiscal Year Ended September 30, 2010</t>
  </si>
  <si>
    <t>2010 Municipal Census Population:</t>
  </si>
  <si>
    <t>Local Fiscal Year Ended September 30, 2011</t>
  </si>
  <si>
    <t>Financial and Administrative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</si>
  <si>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</si>
  <si>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</si>
  <si>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</si>
  <si>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Other Physical Environment</t>
  </si>
  <si>
    <t>2012 Municipal Population:</t>
  </si>
  <si>
    <t>Local Fiscal Year Ended September 30, 2008</t>
  </si>
  <si>
    <t>Other General Government Services</t>
  </si>
  <si>
    <t>2008 Municipal Population:</t>
  </si>
  <si>
    <t>Local Fiscal Year Ended September 30, 2013</t>
  </si>
  <si>
    <t>Sewer / Wastewater Services</t>
  </si>
  <si>
    <t>2013 Municipal Population:</t>
  </si>
  <si>
    <t>Local Fiscal Year Ended September 30, 2014</t>
  </si>
  <si>
    <t>Garbage / Solid Waste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</si>
  <si>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</si>
  <si>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</si>
  <si>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</si>
  <si>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</si>
  <si>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</si>
  <si>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</si>
  <si>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</si>
  <si>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</si>
  <si>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</si>
  <si>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</si>
  <si>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</si>
  <si>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</si>
  <si>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</si>
  <si>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</si>
  <si>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Other General Government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</si>
  <si>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</si>
  <si>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</si>
  <si>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</si>
  <si>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</si>
  <si>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</si>
  <si>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</si>
  <si>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</si>
  <si>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</si>
  <si>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</si>
  <si>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Other Uses and Non-Operating</t>
  </si>
  <si>
    <t>Inter-fund Group Transfers Out</t>
  </si>
  <si>
    <t>2021 Municipal Population:</t>
  </si>
  <si>
    <t>Local Fiscal Year Ended September 30, 2022</t>
  </si>
  <si>
    <t>Cultural Services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</si>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</sst>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70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71</v>
      </c>
      <c r="N4" s="32" t="s">
        <v>5</v>
      </c>
      <c r="O4" s="32" t="s">
        <v>72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SUM(D6:D9)</f>
        <v>271458</v>
      </c>
      <c r="E5" s="24">
        <f>SUM(E6:E9)</f>
        <v>0</v>
      </c>
      <c r="F5" s="24">
        <f>SUM(F6:F9)</f>
        <v>0</v>
      </c>
      <c r="G5" s="24">
        <f>SUM(G6:G9)</f>
        <v>0</v>
      </c>
      <c r="H5" s="24">
        <f>SUM(H6:H9)</f>
        <v>0</v>
      </c>
      <c r="I5" s="24">
        <f>SUM(I6:I9)</f>
        <v>0</v>
      </c>
      <c r="J5" s="24">
        <f>SUM(J6:J9)</f>
        <v>0</v>
      </c>
      <c r="K5" s="24">
        <f>SUM(K6:K9)</f>
        <v>0</v>
      </c>
      <c r="L5" s="24">
        <f>SUM(L6:L9)</f>
        <v>0</v>
      </c>
      <c r="M5" s="24">
        <f>SUM(M6:M9)</f>
        <v>0</v>
      </c>
      <c r="N5" s="24">
        <f>SUM(N6:N9)</f>
        <v>0</v>
      </c>
      <c r="O5" s="25">
        <f>SUM(D5:N5)</f>
        <v>271458</v>
      </c>
      <c r="P5" s="30">
        <f>(O5/P$19)</f>
        <v>415.07339449541286</v>
      </c>
      <c r="Q5" s="6"/>
    </row>
    <row r="6" spans="1:134">
      <c r="A6" s="12"/>
      <c r="B6" s="42">
        <v>512</v>
      </c>
      <c r="C6" s="19" t="s">
        <v>20</v>
      </c>
      <c r="D6" s="43">
        <v>120067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:O9" si="0">SUM(D6:N6)</f>
        <v>120067</v>
      </c>
      <c r="P6" s="44">
        <f>(O6/P$19)</f>
        <v>183.58868501529051</v>
      </c>
      <c r="Q6" s="9"/>
    </row>
    <row r="7" spans="1:134">
      <c r="A7" s="12"/>
      <c r="B7" s="42">
        <v>513</v>
      </c>
      <c r="C7" s="19" t="s">
        <v>35</v>
      </c>
      <c r="D7" s="43">
        <v>109914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0"/>
        <v>109914</v>
      </c>
      <c r="P7" s="44">
        <f>(O7/P$19)</f>
        <v>168.06422018348624</v>
      </c>
      <c r="Q7" s="9"/>
    </row>
    <row r="8" spans="1:134">
      <c r="A8" s="12"/>
      <c r="B8" s="42">
        <v>514</v>
      </c>
      <c r="C8" s="19" t="s">
        <v>21</v>
      </c>
      <c r="D8" s="43">
        <v>31572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31572</v>
      </c>
      <c r="P8" s="44">
        <f>(O8/P$19)</f>
        <v>48.275229357798167</v>
      </c>
      <c r="Q8" s="9"/>
    </row>
    <row r="9" spans="1:134">
      <c r="A9" s="12"/>
      <c r="B9" s="42">
        <v>515</v>
      </c>
      <c r="C9" s="19" t="s">
        <v>22</v>
      </c>
      <c r="D9" s="43">
        <v>9905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9905</v>
      </c>
      <c r="P9" s="44">
        <f>(O9/P$19)</f>
        <v>15.145259938837921</v>
      </c>
      <c r="Q9" s="9"/>
    </row>
    <row r="10" spans="1:134" ht="15.75">
      <c r="A10" s="26" t="s">
        <v>23</v>
      </c>
      <c r="B10" s="27"/>
      <c r="C10" s="28"/>
      <c r="D10" s="29">
        <f>SUM(D11:D12)</f>
        <v>0</v>
      </c>
      <c r="E10" s="29">
        <f>SUM(E11:E12)</f>
        <v>0</v>
      </c>
      <c r="F10" s="29">
        <f>SUM(F11:F12)</f>
        <v>0</v>
      </c>
      <c r="G10" s="29">
        <f>SUM(G11:G12)</f>
        <v>0</v>
      </c>
      <c r="H10" s="29">
        <f>SUM(H11:H12)</f>
        <v>0</v>
      </c>
      <c r="I10" s="29">
        <f>SUM(I11:I12)</f>
        <v>956246</v>
      </c>
      <c r="J10" s="29">
        <f>SUM(J11:J12)</f>
        <v>0</v>
      </c>
      <c r="K10" s="29">
        <f>SUM(K11:K12)</f>
        <v>0</v>
      </c>
      <c r="L10" s="29">
        <f>SUM(L11:L12)</f>
        <v>0</v>
      </c>
      <c r="M10" s="29">
        <f>SUM(M11:M12)</f>
        <v>0</v>
      </c>
      <c r="N10" s="29">
        <f>SUM(N11:N12)</f>
        <v>0</v>
      </c>
      <c r="O10" s="40">
        <f>SUM(D10:N10)</f>
        <v>956246</v>
      </c>
      <c r="P10" s="41">
        <f>(O10/P$19)</f>
        <v>1462.1498470948013</v>
      </c>
      <c r="Q10" s="10"/>
    </row>
    <row r="11" spans="1:134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317870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ref="O11:O16" si="1">SUM(D11:N11)</f>
        <v>317870</v>
      </c>
      <c r="P11" s="44">
        <f>(O11/P$19)</f>
        <v>486.03975535168195</v>
      </c>
      <c r="Q11" s="9"/>
    </row>
    <row r="12" spans="1:134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638376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638376</v>
      </c>
      <c r="P12" s="44">
        <f>(O12/P$19)</f>
        <v>976.11009174311926</v>
      </c>
      <c r="Q12" s="9"/>
    </row>
    <row r="13" spans="1:134" ht="15.75">
      <c r="A13" s="26" t="s">
        <v>26</v>
      </c>
      <c r="B13" s="27"/>
      <c r="C13" s="28"/>
      <c r="D13" s="29">
        <f>SUM(D14:D14)</f>
        <v>155237</v>
      </c>
      <c r="E13" s="29">
        <f>SUM(E14:E14)</f>
        <v>0</v>
      </c>
      <c r="F13" s="29">
        <f>SUM(F14:F14)</f>
        <v>0</v>
      </c>
      <c r="G13" s="29">
        <f>SUM(G14:G14)</f>
        <v>0</v>
      </c>
      <c r="H13" s="29">
        <f>SUM(H14:H14)</f>
        <v>0</v>
      </c>
      <c r="I13" s="29">
        <f>SUM(I14:I14)</f>
        <v>0</v>
      </c>
      <c r="J13" s="29">
        <f>SUM(J14:J14)</f>
        <v>0</v>
      </c>
      <c r="K13" s="29">
        <f>SUM(K14:K14)</f>
        <v>0</v>
      </c>
      <c r="L13" s="29">
        <f>SUM(L14:L14)</f>
        <v>0</v>
      </c>
      <c r="M13" s="29">
        <f>SUM(M14:M14)</f>
        <v>0</v>
      </c>
      <c r="N13" s="29">
        <f>SUM(N14:N14)</f>
        <v>0</v>
      </c>
      <c r="O13" s="29">
        <f t="shared" si="1"/>
        <v>155237</v>
      </c>
      <c r="P13" s="41">
        <f>(O13/P$19)</f>
        <v>237.36544342507645</v>
      </c>
      <c r="Q13" s="10"/>
    </row>
    <row r="14" spans="1:134">
      <c r="A14" s="12"/>
      <c r="B14" s="42">
        <v>541</v>
      </c>
      <c r="C14" s="19" t="s">
        <v>27</v>
      </c>
      <c r="D14" s="43">
        <v>155237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155237</v>
      </c>
      <c r="P14" s="44">
        <f>(O14/P$19)</f>
        <v>237.36544342507645</v>
      </c>
      <c r="Q14" s="9"/>
    </row>
    <row r="15" spans="1:134" ht="15.75">
      <c r="A15" s="26" t="s">
        <v>28</v>
      </c>
      <c r="B15" s="27"/>
      <c r="C15" s="28"/>
      <c r="D15" s="29">
        <f>SUM(D16:D16)</f>
        <v>87027</v>
      </c>
      <c r="E15" s="29">
        <f>SUM(E16:E16)</f>
        <v>0</v>
      </c>
      <c r="F15" s="29">
        <f>SUM(F16:F16)</f>
        <v>0</v>
      </c>
      <c r="G15" s="29">
        <f>SUM(G16:G16)</f>
        <v>0</v>
      </c>
      <c r="H15" s="29">
        <f>SUM(H16:H16)</f>
        <v>0</v>
      </c>
      <c r="I15" s="29">
        <f>SUM(I16:I16)</f>
        <v>0</v>
      </c>
      <c r="J15" s="29">
        <f>SUM(J16:J16)</f>
        <v>0</v>
      </c>
      <c r="K15" s="29">
        <f>SUM(K16:K16)</f>
        <v>0</v>
      </c>
      <c r="L15" s="29">
        <f>SUM(L16:L16)</f>
        <v>0</v>
      </c>
      <c r="M15" s="29">
        <f>SUM(M16:M16)</f>
        <v>0</v>
      </c>
      <c r="N15" s="29">
        <f>SUM(N16:N16)</f>
        <v>0</v>
      </c>
      <c r="O15" s="29">
        <f>SUM(D15:N15)</f>
        <v>87027</v>
      </c>
      <c r="P15" s="41">
        <f>(O15/P$19)</f>
        <v>133.06880733944953</v>
      </c>
      <c r="Q15" s="9"/>
    </row>
    <row r="16" spans="1:134" ht="15.75" thickBot="1">
      <c r="A16" s="12"/>
      <c r="B16" s="42">
        <v>573</v>
      </c>
      <c r="C16" s="19" t="s">
        <v>77</v>
      </c>
      <c r="D16" s="43">
        <v>87027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87027</v>
      </c>
      <c r="P16" s="44">
        <f>(O16/P$19)</f>
        <v>133.06880733944953</v>
      </c>
      <c r="Q16" s="9"/>
    </row>
    <row r="17" spans="1:120" ht="16.5" thickBot="1">
      <c r="A17" s="13" t="s">
        <v>10</v>
      </c>
      <c r="B17" s="21"/>
      <c r="C17" s="20"/>
      <c r="D17" s="14">
        <f>SUM(D5,D10,D13,D15)</f>
        <v>513722</v>
      </c>
      <c r="E17" s="14">
        <f t="shared" ref="E17:N17" si="2">SUM(E5,E10,E13,E15)</f>
        <v>0</v>
      </c>
      <c r="F17" s="14">
        <f t="shared" si="2"/>
        <v>0</v>
      </c>
      <c r="G17" s="14">
        <f t="shared" si="2"/>
        <v>0</v>
      </c>
      <c r="H17" s="14">
        <f t="shared" si="2"/>
        <v>0</v>
      </c>
      <c r="I17" s="14">
        <f t="shared" si="2"/>
        <v>956246</v>
      </c>
      <c r="J17" s="14">
        <f t="shared" si="2"/>
        <v>0</v>
      </c>
      <c r="K17" s="14">
        <f t="shared" si="2"/>
        <v>0</v>
      </c>
      <c r="L17" s="14">
        <f t="shared" si="2"/>
        <v>0</v>
      </c>
      <c r="M17" s="14">
        <f t="shared" si="2"/>
        <v>0</v>
      </c>
      <c r="N17" s="14">
        <f t="shared" si="2"/>
        <v>0</v>
      </c>
      <c r="O17" s="14">
        <f>SUM(D17:N17)</f>
        <v>1469968</v>
      </c>
      <c r="P17" s="35">
        <f>(O17/P$19)</f>
        <v>2247.65749235474</v>
      </c>
      <c r="Q17" s="6"/>
      <c r="R17" s="2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</row>
    <row r="18" spans="1:120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8"/>
    </row>
    <row r="19" spans="1:120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90" t="s">
        <v>78</v>
      </c>
      <c r="N19" s="90"/>
      <c r="O19" s="90"/>
      <c r="P19" s="39">
        <v>654</v>
      </c>
    </row>
    <row r="20" spans="1:120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3"/>
    </row>
    <row r="21" spans="1:120" ht="15.75" customHeight="1" thickBot="1">
      <c r="A21" s="94" t="s">
        <v>37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6"/>
    </row>
  </sheetData>
  <mergeCells count="10">
    <mergeCell ref="M19:O19"/>
    <mergeCell ref="A20:P20"/>
    <mergeCell ref="A21:P2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104936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104936</v>
      </c>
      <c r="O5" s="30">
        <f t="shared" ref="O5:O19" si="2">(N5/O$21)</f>
        <v>188.05734767025089</v>
      </c>
      <c r="P5" s="6"/>
    </row>
    <row r="6" spans="1:133">
      <c r="A6" s="12"/>
      <c r="B6" s="42">
        <v>512</v>
      </c>
      <c r="C6" s="19" t="s">
        <v>20</v>
      </c>
      <c r="D6" s="43">
        <v>18085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18085</v>
      </c>
      <c r="O6" s="44">
        <f t="shared" si="2"/>
        <v>32.410394265232974</v>
      </c>
      <c r="P6" s="9"/>
    </row>
    <row r="7" spans="1:133">
      <c r="A7" s="12"/>
      <c r="B7" s="42">
        <v>513</v>
      </c>
      <c r="C7" s="19" t="s">
        <v>35</v>
      </c>
      <c r="D7" s="43">
        <v>62374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62374</v>
      </c>
      <c r="O7" s="44">
        <f t="shared" si="2"/>
        <v>111.78136200716845</v>
      </c>
      <c r="P7" s="9"/>
    </row>
    <row r="8" spans="1:133">
      <c r="A8" s="12"/>
      <c r="B8" s="42">
        <v>514</v>
      </c>
      <c r="C8" s="19" t="s">
        <v>21</v>
      </c>
      <c r="D8" s="43">
        <v>14310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14310</v>
      </c>
      <c r="O8" s="44">
        <f t="shared" si="2"/>
        <v>25.64516129032258</v>
      </c>
      <c r="P8" s="9"/>
    </row>
    <row r="9" spans="1:133">
      <c r="A9" s="12"/>
      <c r="B9" s="42">
        <v>515</v>
      </c>
      <c r="C9" s="19" t="s">
        <v>22</v>
      </c>
      <c r="D9" s="43">
        <v>10167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10167</v>
      </c>
      <c r="O9" s="44">
        <f t="shared" si="2"/>
        <v>18.22043010752688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SUM(D11:D14)</f>
        <v>52725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239138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291863</v>
      </c>
      <c r="O10" s="41">
        <f t="shared" si="2"/>
        <v>523.0519713261649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168837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168837</v>
      </c>
      <c r="O11" s="44">
        <f t="shared" si="2"/>
        <v>302.57526881720429</v>
      </c>
      <c r="P11" s="9"/>
    </row>
    <row r="12" spans="1:133">
      <c r="A12" s="12"/>
      <c r="B12" s="42">
        <v>534</v>
      </c>
      <c r="C12" s="19" t="s">
        <v>25</v>
      </c>
      <c r="D12" s="43">
        <v>46801</v>
      </c>
      <c r="E12" s="43">
        <v>0</v>
      </c>
      <c r="F12" s="43">
        <v>0</v>
      </c>
      <c r="G12" s="43">
        <v>0</v>
      </c>
      <c r="H12" s="43">
        <v>0</v>
      </c>
      <c r="I12" s="43">
        <v>35601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82402</v>
      </c>
      <c r="O12" s="44">
        <f t="shared" si="2"/>
        <v>147.67383512544802</v>
      </c>
      <c r="P12" s="9"/>
    </row>
    <row r="13" spans="1:133">
      <c r="A13" s="12"/>
      <c r="B13" s="42">
        <v>535</v>
      </c>
      <c r="C13" s="19" t="s">
        <v>45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34700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34700</v>
      </c>
      <c r="O13" s="44">
        <f t="shared" si="2"/>
        <v>62.186379928315411</v>
      </c>
      <c r="P13" s="9"/>
    </row>
    <row r="14" spans="1:133">
      <c r="A14" s="12"/>
      <c r="B14" s="42">
        <v>539</v>
      </c>
      <c r="C14" s="19" t="s">
        <v>39</v>
      </c>
      <c r="D14" s="43">
        <v>5924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5924</v>
      </c>
      <c r="O14" s="44">
        <f t="shared" si="2"/>
        <v>10.616487455197133</v>
      </c>
      <c r="P14" s="9"/>
    </row>
    <row r="15" spans="1:133" ht="15.75">
      <c r="A15" s="26" t="s">
        <v>26</v>
      </c>
      <c r="B15" s="27"/>
      <c r="C15" s="28"/>
      <c r="D15" s="29">
        <f t="shared" ref="D15:M15" si="4">SUM(D16:D16)</f>
        <v>50419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50419</v>
      </c>
      <c r="O15" s="41">
        <f t="shared" si="2"/>
        <v>90.356630824372758</v>
      </c>
      <c r="P15" s="10"/>
    </row>
    <row r="16" spans="1:133">
      <c r="A16" s="12"/>
      <c r="B16" s="42">
        <v>541</v>
      </c>
      <c r="C16" s="19" t="s">
        <v>27</v>
      </c>
      <c r="D16" s="43">
        <v>50419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50419</v>
      </c>
      <c r="O16" s="44">
        <f t="shared" si="2"/>
        <v>90.356630824372758</v>
      </c>
      <c r="P16" s="9"/>
    </row>
    <row r="17" spans="1:119" ht="15.75">
      <c r="A17" s="26" t="s">
        <v>28</v>
      </c>
      <c r="B17" s="27"/>
      <c r="C17" s="28"/>
      <c r="D17" s="29">
        <f t="shared" ref="D17:M17" si="5">SUM(D18:D18)</f>
        <v>12256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12256</v>
      </c>
      <c r="O17" s="41">
        <f t="shared" si="2"/>
        <v>21.964157706093189</v>
      </c>
      <c r="P17" s="9"/>
    </row>
    <row r="18" spans="1:119" ht="15.75" thickBot="1">
      <c r="A18" s="12"/>
      <c r="B18" s="42">
        <v>572</v>
      </c>
      <c r="C18" s="19" t="s">
        <v>29</v>
      </c>
      <c r="D18" s="43">
        <v>12256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12256</v>
      </c>
      <c r="O18" s="44">
        <f t="shared" si="2"/>
        <v>21.964157706093189</v>
      </c>
      <c r="P18" s="9"/>
    </row>
    <row r="19" spans="1:119" ht="16.5" thickBot="1">
      <c r="A19" s="13" t="s">
        <v>10</v>
      </c>
      <c r="B19" s="21"/>
      <c r="C19" s="20"/>
      <c r="D19" s="14">
        <f>SUM(D5,D10,D15,D17)</f>
        <v>220336</v>
      </c>
      <c r="E19" s="14">
        <f t="shared" ref="E19:M19" si="6">SUM(E5,E10,E15,E17)</f>
        <v>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239138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459474</v>
      </c>
      <c r="O19" s="35">
        <f t="shared" si="2"/>
        <v>823.43010752688167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46</v>
      </c>
      <c r="M21" s="90"/>
      <c r="N21" s="90"/>
      <c r="O21" s="39">
        <v>558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109326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109326</v>
      </c>
      <c r="O5" s="30">
        <f t="shared" ref="O5:O17" si="2">(N5/O$19)</f>
        <v>191.8</v>
      </c>
      <c r="P5" s="6"/>
    </row>
    <row r="6" spans="1:133">
      <c r="A6" s="12"/>
      <c r="B6" s="42">
        <v>511</v>
      </c>
      <c r="C6" s="19" t="s">
        <v>19</v>
      </c>
      <c r="D6" s="43">
        <v>18085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18085</v>
      </c>
      <c r="O6" s="44">
        <f t="shared" si="2"/>
        <v>31.728070175438596</v>
      </c>
      <c r="P6" s="9"/>
    </row>
    <row r="7" spans="1:133">
      <c r="A7" s="12"/>
      <c r="B7" s="42">
        <v>513</v>
      </c>
      <c r="C7" s="19" t="s">
        <v>35</v>
      </c>
      <c r="D7" s="43">
        <v>65761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65761</v>
      </c>
      <c r="O7" s="44">
        <f t="shared" si="2"/>
        <v>115.37017543859649</v>
      </c>
      <c r="P7" s="9"/>
    </row>
    <row r="8" spans="1:133">
      <c r="A8" s="12"/>
      <c r="B8" s="42">
        <v>514</v>
      </c>
      <c r="C8" s="19" t="s">
        <v>21</v>
      </c>
      <c r="D8" s="43">
        <v>14184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14184</v>
      </c>
      <c r="O8" s="44">
        <f t="shared" si="2"/>
        <v>24.88421052631579</v>
      </c>
      <c r="P8" s="9"/>
    </row>
    <row r="9" spans="1:133">
      <c r="A9" s="12"/>
      <c r="B9" s="42">
        <v>515</v>
      </c>
      <c r="C9" s="19" t="s">
        <v>22</v>
      </c>
      <c r="D9" s="43">
        <v>11296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11296</v>
      </c>
      <c r="O9" s="44">
        <f t="shared" si="2"/>
        <v>19.817543859649124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76524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194809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271333</v>
      </c>
      <c r="O10" s="41">
        <f t="shared" si="2"/>
        <v>476.02280701754387</v>
      </c>
      <c r="P10" s="10"/>
    </row>
    <row r="11" spans="1:133">
      <c r="A11" s="12"/>
      <c r="B11" s="42">
        <v>534</v>
      </c>
      <c r="C11" s="19" t="s">
        <v>25</v>
      </c>
      <c r="D11" s="43">
        <v>68454</v>
      </c>
      <c r="E11" s="43">
        <v>0</v>
      </c>
      <c r="F11" s="43">
        <v>0</v>
      </c>
      <c r="G11" s="43">
        <v>0</v>
      </c>
      <c r="H11" s="43">
        <v>0</v>
      </c>
      <c r="I11" s="43">
        <v>194809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263263</v>
      </c>
      <c r="O11" s="44">
        <f t="shared" si="2"/>
        <v>461.86491228070173</v>
      </c>
      <c r="P11" s="9"/>
    </row>
    <row r="12" spans="1:133">
      <c r="A12" s="12"/>
      <c r="B12" s="42">
        <v>539</v>
      </c>
      <c r="C12" s="19" t="s">
        <v>39</v>
      </c>
      <c r="D12" s="43">
        <v>8070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8070</v>
      </c>
      <c r="O12" s="44">
        <f t="shared" si="2"/>
        <v>14.157894736842104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SUM(D14:D14)</f>
        <v>45304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45304</v>
      </c>
      <c r="O13" s="41">
        <f t="shared" si="2"/>
        <v>79.480701754385962</v>
      </c>
      <c r="P13" s="10"/>
    </row>
    <row r="14" spans="1:133">
      <c r="A14" s="12"/>
      <c r="B14" s="42">
        <v>541</v>
      </c>
      <c r="C14" s="19" t="s">
        <v>27</v>
      </c>
      <c r="D14" s="43">
        <v>45304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45304</v>
      </c>
      <c r="O14" s="44">
        <f t="shared" si="2"/>
        <v>79.480701754385962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15956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15956</v>
      </c>
      <c r="O15" s="41">
        <f t="shared" si="2"/>
        <v>27.99298245614035</v>
      </c>
      <c r="P15" s="9"/>
    </row>
    <row r="16" spans="1:133" ht="15.75" thickBot="1">
      <c r="A16" s="12"/>
      <c r="B16" s="42">
        <v>572</v>
      </c>
      <c r="C16" s="19" t="s">
        <v>29</v>
      </c>
      <c r="D16" s="43">
        <v>15956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15956</v>
      </c>
      <c r="O16" s="44">
        <f t="shared" si="2"/>
        <v>27.99298245614035</v>
      </c>
      <c r="P16" s="9"/>
    </row>
    <row r="17" spans="1:119" ht="16.5" thickBot="1">
      <c r="A17" s="13" t="s">
        <v>10</v>
      </c>
      <c r="B17" s="21"/>
      <c r="C17" s="20"/>
      <c r="D17" s="14">
        <f>SUM(D5,D10,D13,D15)</f>
        <v>247110</v>
      </c>
      <c r="E17" s="14">
        <f t="shared" ref="E17:M17" si="6">SUM(E5,E10,E13,E15)</f>
        <v>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194809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441919</v>
      </c>
      <c r="O17" s="35">
        <f t="shared" si="2"/>
        <v>775.29649122807018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40</v>
      </c>
      <c r="M19" s="90"/>
      <c r="N19" s="90"/>
      <c r="O19" s="39">
        <v>570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37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101168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101168</v>
      </c>
      <c r="O5" s="30">
        <f t="shared" ref="O5:O17" si="2">(N5/O$19)</f>
        <v>179.05840707964603</v>
      </c>
      <c r="P5" s="6"/>
    </row>
    <row r="6" spans="1:133">
      <c r="A6" s="12"/>
      <c r="B6" s="42">
        <v>512</v>
      </c>
      <c r="C6" s="19" t="s">
        <v>20</v>
      </c>
      <c r="D6" s="43">
        <v>18085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18085</v>
      </c>
      <c r="O6" s="44">
        <f t="shared" si="2"/>
        <v>32.008849557522126</v>
      </c>
      <c r="P6" s="9"/>
    </row>
    <row r="7" spans="1:133">
      <c r="A7" s="12"/>
      <c r="B7" s="42">
        <v>513</v>
      </c>
      <c r="C7" s="19" t="s">
        <v>35</v>
      </c>
      <c r="D7" s="43">
        <v>60852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60852</v>
      </c>
      <c r="O7" s="44">
        <f t="shared" si="2"/>
        <v>107.70265486725664</v>
      </c>
      <c r="P7" s="9"/>
    </row>
    <row r="8" spans="1:133">
      <c r="A8" s="12"/>
      <c r="B8" s="42">
        <v>514</v>
      </c>
      <c r="C8" s="19" t="s">
        <v>21</v>
      </c>
      <c r="D8" s="43">
        <v>13515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13515</v>
      </c>
      <c r="O8" s="44">
        <f t="shared" si="2"/>
        <v>23.920353982300885</v>
      </c>
      <c r="P8" s="9"/>
    </row>
    <row r="9" spans="1:133">
      <c r="A9" s="12"/>
      <c r="B9" s="42">
        <v>515</v>
      </c>
      <c r="C9" s="19" t="s">
        <v>22</v>
      </c>
      <c r="D9" s="43">
        <v>8716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8716</v>
      </c>
      <c r="O9" s="44">
        <f t="shared" si="2"/>
        <v>15.426548672566371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73105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242565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315670</v>
      </c>
      <c r="O10" s="41">
        <f t="shared" si="2"/>
        <v>558.70796460176996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242565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242565</v>
      </c>
      <c r="O11" s="44">
        <f t="shared" si="2"/>
        <v>429.31858407079648</v>
      </c>
      <c r="P11" s="9"/>
    </row>
    <row r="12" spans="1:133">
      <c r="A12" s="12"/>
      <c r="B12" s="42">
        <v>534</v>
      </c>
      <c r="C12" s="19" t="s">
        <v>25</v>
      </c>
      <c r="D12" s="43">
        <v>73105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73105</v>
      </c>
      <c r="O12" s="44">
        <f t="shared" si="2"/>
        <v>129.38938053097345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SUM(D14:D14)</f>
        <v>75891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75891</v>
      </c>
      <c r="O13" s="41">
        <f t="shared" si="2"/>
        <v>134.32035398230087</v>
      </c>
      <c r="P13" s="10"/>
    </row>
    <row r="14" spans="1:133">
      <c r="A14" s="12"/>
      <c r="B14" s="42">
        <v>541</v>
      </c>
      <c r="C14" s="19" t="s">
        <v>27</v>
      </c>
      <c r="D14" s="43">
        <v>75891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75891</v>
      </c>
      <c r="O14" s="44">
        <f t="shared" si="2"/>
        <v>134.32035398230087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40993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40993</v>
      </c>
      <c r="O15" s="41">
        <f t="shared" si="2"/>
        <v>72.553982300884954</v>
      </c>
      <c r="P15" s="9"/>
    </row>
    <row r="16" spans="1:133" ht="15.75" thickBot="1">
      <c r="A16" s="12"/>
      <c r="B16" s="42">
        <v>572</v>
      </c>
      <c r="C16" s="19" t="s">
        <v>29</v>
      </c>
      <c r="D16" s="43">
        <v>40993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40993</v>
      </c>
      <c r="O16" s="44">
        <f t="shared" si="2"/>
        <v>72.553982300884954</v>
      </c>
      <c r="P16" s="9"/>
    </row>
    <row r="17" spans="1:119" ht="16.5" thickBot="1">
      <c r="A17" s="13" t="s">
        <v>10</v>
      </c>
      <c r="B17" s="21"/>
      <c r="C17" s="20"/>
      <c r="D17" s="14">
        <f>SUM(D5,D10,D13,D15)</f>
        <v>291157</v>
      </c>
      <c r="E17" s="14">
        <f t="shared" ref="E17:M17" si="6">SUM(E5,E10,E13,E15)</f>
        <v>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242565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533722</v>
      </c>
      <c r="O17" s="35">
        <f t="shared" si="2"/>
        <v>944.6407079646018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36</v>
      </c>
      <c r="M19" s="90"/>
      <c r="N19" s="90"/>
      <c r="O19" s="39">
        <v>565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37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101128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101128</v>
      </c>
      <c r="O5" s="30">
        <f t="shared" ref="O5:O17" si="2">(N5/O$19)</f>
        <v>178.3562610229277</v>
      </c>
      <c r="P5" s="6"/>
    </row>
    <row r="6" spans="1:133">
      <c r="A6" s="12"/>
      <c r="B6" s="42">
        <v>511</v>
      </c>
      <c r="C6" s="19" t="s">
        <v>19</v>
      </c>
      <c r="D6" s="43">
        <v>26111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26111</v>
      </c>
      <c r="O6" s="44">
        <f t="shared" si="2"/>
        <v>46.051146384479715</v>
      </c>
      <c r="P6" s="9"/>
    </row>
    <row r="7" spans="1:133">
      <c r="A7" s="12"/>
      <c r="B7" s="42">
        <v>512</v>
      </c>
      <c r="C7" s="19" t="s">
        <v>20</v>
      </c>
      <c r="D7" s="43">
        <v>58151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58151</v>
      </c>
      <c r="O7" s="44">
        <f t="shared" si="2"/>
        <v>102.55908289241623</v>
      </c>
      <c r="P7" s="9"/>
    </row>
    <row r="8" spans="1:133">
      <c r="A8" s="12"/>
      <c r="B8" s="42">
        <v>514</v>
      </c>
      <c r="C8" s="19" t="s">
        <v>21</v>
      </c>
      <c r="D8" s="43">
        <v>8026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8026</v>
      </c>
      <c r="O8" s="44">
        <f t="shared" si="2"/>
        <v>14.155202821869489</v>
      </c>
      <c r="P8" s="9"/>
    </row>
    <row r="9" spans="1:133">
      <c r="A9" s="12"/>
      <c r="B9" s="42">
        <v>515</v>
      </c>
      <c r="C9" s="19" t="s">
        <v>22</v>
      </c>
      <c r="D9" s="43">
        <v>8840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8840</v>
      </c>
      <c r="O9" s="44">
        <f t="shared" si="2"/>
        <v>15.590828924162258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69558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199691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269249</v>
      </c>
      <c r="O10" s="41">
        <f t="shared" si="2"/>
        <v>474.86596119929453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199691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199691</v>
      </c>
      <c r="O11" s="44">
        <f t="shared" si="2"/>
        <v>352.18871252204588</v>
      </c>
      <c r="P11" s="9"/>
    </row>
    <row r="12" spans="1:133">
      <c r="A12" s="12"/>
      <c r="B12" s="42">
        <v>534</v>
      </c>
      <c r="C12" s="19" t="s">
        <v>25</v>
      </c>
      <c r="D12" s="43">
        <v>69558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69558</v>
      </c>
      <c r="O12" s="44">
        <f t="shared" si="2"/>
        <v>122.67724867724868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SUM(D14:D14)</f>
        <v>78780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78780</v>
      </c>
      <c r="O13" s="41">
        <f t="shared" si="2"/>
        <v>138.94179894179894</v>
      </c>
      <c r="P13" s="10"/>
    </row>
    <row r="14" spans="1:133">
      <c r="A14" s="12"/>
      <c r="B14" s="42">
        <v>541</v>
      </c>
      <c r="C14" s="19" t="s">
        <v>27</v>
      </c>
      <c r="D14" s="43">
        <v>78780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78780</v>
      </c>
      <c r="O14" s="44">
        <f t="shared" si="2"/>
        <v>138.94179894179894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40093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40093</v>
      </c>
      <c r="O15" s="41">
        <f t="shared" si="2"/>
        <v>70.710758377425037</v>
      </c>
      <c r="P15" s="9"/>
    </row>
    <row r="16" spans="1:133" ht="15.75" thickBot="1">
      <c r="A16" s="12"/>
      <c r="B16" s="42">
        <v>572</v>
      </c>
      <c r="C16" s="19" t="s">
        <v>29</v>
      </c>
      <c r="D16" s="43">
        <v>40093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40093</v>
      </c>
      <c r="O16" s="44">
        <f t="shared" si="2"/>
        <v>70.710758377425037</v>
      </c>
      <c r="P16" s="9"/>
    </row>
    <row r="17" spans="1:119" ht="16.5" thickBot="1">
      <c r="A17" s="13" t="s">
        <v>10</v>
      </c>
      <c r="B17" s="21"/>
      <c r="C17" s="20"/>
      <c r="D17" s="14">
        <f>SUM(D5,D10,D13,D15)</f>
        <v>289559</v>
      </c>
      <c r="E17" s="14">
        <f t="shared" ref="E17:M17" si="6">SUM(E5,E10,E13,E15)</f>
        <v>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199691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489250</v>
      </c>
      <c r="O17" s="35">
        <f t="shared" si="2"/>
        <v>862.87477954144617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33</v>
      </c>
      <c r="M19" s="90"/>
      <c r="N19" s="90"/>
      <c r="O19" s="39">
        <v>567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thickBot="1">
      <c r="A21" s="94" t="s">
        <v>37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119321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119321</v>
      </c>
      <c r="O5" s="30">
        <f t="shared" ref="O5:O17" si="2">(N5/O$19)</f>
        <v>228.58429118773947</v>
      </c>
      <c r="P5" s="6"/>
    </row>
    <row r="6" spans="1:133">
      <c r="A6" s="12"/>
      <c r="B6" s="42">
        <v>511</v>
      </c>
      <c r="C6" s="19" t="s">
        <v>19</v>
      </c>
      <c r="D6" s="43">
        <v>40286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40286</v>
      </c>
      <c r="O6" s="44">
        <f t="shared" si="2"/>
        <v>77.17624521072797</v>
      </c>
      <c r="P6" s="9"/>
    </row>
    <row r="7" spans="1:133">
      <c r="A7" s="12"/>
      <c r="B7" s="42">
        <v>512</v>
      </c>
      <c r="C7" s="19" t="s">
        <v>20</v>
      </c>
      <c r="D7" s="43">
        <v>48154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48154</v>
      </c>
      <c r="O7" s="44">
        <f t="shared" si="2"/>
        <v>92.249042145593876</v>
      </c>
      <c r="P7" s="9"/>
    </row>
    <row r="8" spans="1:133">
      <c r="A8" s="12"/>
      <c r="B8" s="42">
        <v>514</v>
      </c>
      <c r="C8" s="19" t="s">
        <v>21</v>
      </c>
      <c r="D8" s="43">
        <v>21753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21753</v>
      </c>
      <c r="O8" s="44">
        <f t="shared" si="2"/>
        <v>41.672413793103445</v>
      </c>
      <c r="P8" s="9"/>
    </row>
    <row r="9" spans="1:133">
      <c r="A9" s="12"/>
      <c r="B9" s="42">
        <v>515</v>
      </c>
      <c r="C9" s="19" t="s">
        <v>22</v>
      </c>
      <c r="D9" s="43">
        <v>9128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9128</v>
      </c>
      <c r="O9" s="44">
        <f t="shared" si="2"/>
        <v>17.486590038314176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65541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189959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255500</v>
      </c>
      <c r="O10" s="41">
        <f t="shared" si="2"/>
        <v>489.46360153256705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189959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189959</v>
      </c>
      <c r="O11" s="44">
        <f t="shared" si="2"/>
        <v>363.90613026819921</v>
      </c>
      <c r="P11" s="9"/>
    </row>
    <row r="12" spans="1:133">
      <c r="A12" s="12"/>
      <c r="B12" s="42">
        <v>534</v>
      </c>
      <c r="C12" s="19" t="s">
        <v>25</v>
      </c>
      <c r="D12" s="43">
        <v>65541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65541</v>
      </c>
      <c r="O12" s="44">
        <f t="shared" si="2"/>
        <v>125.55747126436782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SUM(D14:D14)</f>
        <v>68572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68572</v>
      </c>
      <c r="O13" s="41">
        <f t="shared" si="2"/>
        <v>131.36398467432952</v>
      </c>
      <c r="P13" s="10"/>
    </row>
    <row r="14" spans="1:133">
      <c r="A14" s="12"/>
      <c r="B14" s="42">
        <v>541</v>
      </c>
      <c r="C14" s="19" t="s">
        <v>27</v>
      </c>
      <c r="D14" s="43">
        <v>68572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68572</v>
      </c>
      <c r="O14" s="44">
        <f t="shared" si="2"/>
        <v>131.36398467432952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226916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226916</v>
      </c>
      <c r="O15" s="41">
        <f t="shared" si="2"/>
        <v>434.70498084291188</v>
      </c>
      <c r="P15" s="9"/>
    </row>
    <row r="16" spans="1:133" ht="15.75" thickBot="1">
      <c r="A16" s="12"/>
      <c r="B16" s="42">
        <v>572</v>
      </c>
      <c r="C16" s="19" t="s">
        <v>29</v>
      </c>
      <c r="D16" s="43">
        <v>226916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226916</v>
      </c>
      <c r="O16" s="44">
        <f t="shared" si="2"/>
        <v>434.70498084291188</v>
      </c>
      <c r="P16" s="9"/>
    </row>
    <row r="17" spans="1:119" ht="16.5" thickBot="1">
      <c r="A17" s="13" t="s">
        <v>10</v>
      </c>
      <c r="B17" s="21"/>
      <c r="C17" s="20"/>
      <c r="D17" s="14">
        <f>SUM(D5,D10,D13,D15)</f>
        <v>480350</v>
      </c>
      <c r="E17" s="14">
        <f t="shared" ref="E17:M17" si="6">SUM(E5,E10,E13,E15)</f>
        <v>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189959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670309</v>
      </c>
      <c r="O17" s="35">
        <f t="shared" si="2"/>
        <v>1284.1168582375478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30</v>
      </c>
      <c r="M19" s="90"/>
      <c r="N19" s="90"/>
      <c r="O19" s="39">
        <v>522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thickBot="1">
      <c r="A21" s="94" t="s">
        <v>37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A21:O21"/>
    <mergeCell ref="A20:O20"/>
    <mergeCell ref="L19:N1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98256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98256</v>
      </c>
      <c r="O5" s="30">
        <f t="shared" ref="O5:O18" si="2">(N5/O$20)</f>
        <v>189.31791907514452</v>
      </c>
      <c r="P5" s="6"/>
    </row>
    <row r="6" spans="1:133">
      <c r="A6" s="12"/>
      <c r="B6" s="42">
        <v>511</v>
      </c>
      <c r="C6" s="19" t="s">
        <v>19</v>
      </c>
      <c r="D6" s="43">
        <v>18085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18085</v>
      </c>
      <c r="O6" s="44">
        <f t="shared" si="2"/>
        <v>34.845857418111756</v>
      </c>
      <c r="P6" s="9"/>
    </row>
    <row r="7" spans="1:133">
      <c r="A7" s="12"/>
      <c r="B7" s="42">
        <v>513</v>
      </c>
      <c r="C7" s="19" t="s">
        <v>35</v>
      </c>
      <c r="D7" s="43">
        <v>29346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29346</v>
      </c>
      <c r="O7" s="44">
        <f t="shared" si="2"/>
        <v>56.543352601156066</v>
      </c>
      <c r="P7" s="9"/>
    </row>
    <row r="8" spans="1:133">
      <c r="A8" s="12"/>
      <c r="B8" s="42">
        <v>514</v>
      </c>
      <c r="C8" s="19" t="s">
        <v>21</v>
      </c>
      <c r="D8" s="43">
        <v>8194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8194</v>
      </c>
      <c r="O8" s="44">
        <f t="shared" si="2"/>
        <v>15.788053949903661</v>
      </c>
      <c r="P8" s="9"/>
    </row>
    <row r="9" spans="1:133">
      <c r="A9" s="12"/>
      <c r="B9" s="42">
        <v>515</v>
      </c>
      <c r="C9" s="19" t="s">
        <v>22</v>
      </c>
      <c r="D9" s="43">
        <v>10016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10016</v>
      </c>
      <c r="O9" s="44">
        <f t="shared" si="2"/>
        <v>19.298651252408479</v>
      </c>
      <c r="P9" s="9"/>
    </row>
    <row r="10" spans="1:133">
      <c r="A10" s="12"/>
      <c r="B10" s="42">
        <v>519</v>
      </c>
      <c r="C10" s="19" t="s">
        <v>42</v>
      </c>
      <c r="D10" s="43">
        <v>32615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32615</v>
      </c>
      <c r="O10" s="44">
        <f t="shared" si="2"/>
        <v>62.842003853564549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SUM(D12:D13)</f>
        <v>211451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161317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372768</v>
      </c>
      <c r="O11" s="41">
        <f t="shared" si="2"/>
        <v>718.24277456647394</v>
      </c>
      <c r="P11" s="10"/>
    </row>
    <row r="12" spans="1:133">
      <c r="A12" s="12"/>
      <c r="B12" s="42">
        <v>533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161317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161317</v>
      </c>
      <c r="O12" s="44">
        <f t="shared" si="2"/>
        <v>310.82273603082854</v>
      </c>
      <c r="P12" s="9"/>
    </row>
    <row r="13" spans="1:133">
      <c r="A13" s="12"/>
      <c r="B13" s="42">
        <v>534</v>
      </c>
      <c r="C13" s="19" t="s">
        <v>25</v>
      </c>
      <c r="D13" s="43">
        <v>211451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211451</v>
      </c>
      <c r="O13" s="44">
        <f t="shared" si="2"/>
        <v>407.42003853564546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SUM(D15:D15)</f>
        <v>50166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50166</v>
      </c>
      <c r="O14" s="41">
        <f t="shared" si="2"/>
        <v>96.658959537572258</v>
      </c>
      <c r="P14" s="10"/>
    </row>
    <row r="15" spans="1:133">
      <c r="A15" s="12"/>
      <c r="B15" s="42">
        <v>541</v>
      </c>
      <c r="C15" s="19" t="s">
        <v>27</v>
      </c>
      <c r="D15" s="43">
        <v>50166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50166</v>
      </c>
      <c r="O15" s="44">
        <f t="shared" si="2"/>
        <v>96.658959537572258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191584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191584</v>
      </c>
      <c r="O16" s="41">
        <f t="shared" si="2"/>
        <v>369.14065510597305</v>
      </c>
      <c r="P16" s="9"/>
    </row>
    <row r="17" spans="1:119" ht="15.75" thickBot="1">
      <c r="A17" s="12"/>
      <c r="B17" s="42">
        <v>572</v>
      </c>
      <c r="C17" s="19" t="s">
        <v>29</v>
      </c>
      <c r="D17" s="43">
        <v>191584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191584</v>
      </c>
      <c r="O17" s="44">
        <f t="shared" si="2"/>
        <v>369.14065510597305</v>
      </c>
      <c r="P17" s="9"/>
    </row>
    <row r="18" spans="1:119" ht="16.5" thickBot="1">
      <c r="A18" s="13" t="s">
        <v>10</v>
      </c>
      <c r="B18" s="21"/>
      <c r="C18" s="20"/>
      <c r="D18" s="14">
        <f>SUM(D5,D11,D14,D16)</f>
        <v>551457</v>
      </c>
      <c r="E18" s="14">
        <f t="shared" ref="E18:M18" si="6">SUM(E5,E11,E14,E16)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161317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712774</v>
      </c>
      <c r="O18" s="35">
        <f t="shared" si="2"/>
        <v>1373.3603082851637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43</v>
      </c>
      <c r="M20" s="90"/>
      <c r="N20" s="90"/>
      <c r="O20" s="39">
        <v>519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95793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95793</v>
      </c>
      <c r="O5" s="30">
        <f t="shared" ref="O5:O18" si="2">(N5/O$20)</f>
        <v>184.57225433526011</v>
      </c>
      <c r="P5" s="6"/>
    </row>
    <row r="6" spans="1:133">
      <c r="A6" s="12"/>
      <c r="B6" s="42">
        <v>511</v>
      </c>
      <c r="C6" s="19" t="s">
        <v>19</v>
      </c>
      <c r="D6" s="43">
        <v>18085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18085</v>
      </c>
      <c r="O6" s="44">
        <f t="shared" si="2"/>
        <v>34.845857418111756</v>
      </c>
      <c r="P6" s="9"/>
    </row>
    <row r="7" spans="1:133">
      <c r="A7" s="12"/>
      <c r="B7" s="42">
        <v>513</v>
      </c>
      <c r="C7" s="19" t="s">
        <v>35</v>
      </c>
      <c r="D7" s="43">
        <v>30808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30808</v>
      </c>
      <c r="O7" s="44">
        <f t="shared" si="2"/>
        <v>59.360308285163775</v>
      </c>
      <c r="P7" s="9"/>
    </row>
    <row r="8" spans="1:133">
      <c r="A8" s="12"/>
      <c r="B8" s="42">
        <v>514</v>
      </c>
      <c r="C8" s="19" t="s">
        <v>21</v>
      </c>
      <c r="D8" s="43">
        <v>10855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10855</v>
      </c>
      <c r="O8" s="44">
        <f t="shared" si="2"/>
        <v>20.915221579961464</v>
      </c>
      <c r="P8" s="9"/>
    </row>
    <row r="9" spans="1:133">
      <c r="A9" s="12"/>
      <c r="B9" s="42">
        <v>515</v>
      </c>
      <c r="C9" s="19" t="s">
        <v>22</v>
      </c>
      <c r="D9" s="43">
        <v>12497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12497</v>
      </c>
      <c r="O9" s="44">
        <f t="shared" si="2"/>
        <v>24.078998073217726</v>
      </c>
      <c r="P9" s="9"/>
    </row>
    <row r="10" spans="1:133">
      <c r="A10" s="12"/>
      <c r="B10" s="42">
        <v>519</v>
      </c>
      <c r="C10" s="19" t="s">
        <v>42</v>
      </c>
      <c r="D10" s="43">
        <v>23548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23548</v>
      </c>
      <c r="O10" s="44">
        <f t="shared" si="2"/>
        <v>45.371868978805395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SUM(D12:D13)</f>
        <v>121069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141855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262924</v>
      </c>
      <c r="O11" s="41">
        <f t="shared" si="2"/>
        <v>506.59730250481698</v>
      </c>
      <c r="P11" s="10"/>
    </row>
    <row r="12" spans="1:133">
      <c r="A12" s="12"/>
      <c r="B12" s="42">
        <v>533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141855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141855</v>
      </c>
      <c r="O12" s="44">
        <f t="shared" si="2"/>
        <v>273.32369942196533</v>
      </c>
      <c r="P12" s="9"/>
    </row>
    <row r="13" spans="1:133">
      <c r="A13" s="12"/>
      <c r="B13" s="42">
        <v>534</v>
      </c>
      <c r="C13" s="19" t="s">
        <v>25</v>
      </c>
      <c r="D13" s="43">
        <v>121069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121069</v>
      </c>
      <c r="O13" s="44">
        <f t="shared" si="2"/>
        <v>233.27360308285165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SUM(D15:D15)</f>
        <v>49550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49550</v>
      </c>
      <c r="O14" s="41">
        <f t="shared" si="2"/>
        <v>95.472061657032754</v>
      </c>
      <c r="P14" s="10"/>
    </row>
    <row r="15" spans="1:133">
      <c r="A15" s="12"/>
      <c r="B15" s="42">
        <v>541</v>
      </c>
      <c r="C15" s="19" t="s">
        <v>27</v>
      </c>
      <c r="D15" s="43">
        <v>49550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49550</v>
      </c>
      <c r="O15" s="44">
        <f t="shared" si="2"/>
        <v>95.472061657032754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77714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77714</v>
      </c>
      <c r="O16" s="41">
        <f t="shared" si="2"/>
        <v>149.73795761078998</v>
      </c>
      <c r="P16" s="9"/>
    </row>
    <row r="17" spans="1:119" ht="15.75" thickBot="1">
      <c r="A17" s="12"/>
      <c r="B17" s="42">
        <v>572</v>
      </c>
      <c r="C17" s="19" t="s">
        <v>29</v>
      </c>
      <c r="D17" s="43">
        <v>77714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77714</v>
      </c>
      <c r="O17" s="44">
        <f t="shared" si="2"/>
        <v>149.73795761078998</v>
      </c>
      <c r="P17" s="9"/>
    </row>
    <row r="18" spans="1:119" ht="16.5" thickBot="1">
      <c r="A18" s="13" t="s">
        <v>10</v>
      </c>
      <c r="B18" s="21"/>
      <c r="C18" s="20"/>
      <c r="D18" s="14">
        <f>SUM(D5,D11,D14,D16)</f>
        <v>344126</v>
      </c>
      <c r="E18" s="14">
        <f t="shared" ref="E18:M18" si="6">SUM(E5,E11,E14,E16)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141855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485981</v>
      </c>
      <c r="O18" s="35">
        <f t="shared" si="2"/>
        <v>936.37957610789977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55</v>
      </c>
      <c r="M20" s="90"/>
      <c r="N20" s="90"/>
      <c r="O20" s="39">
        <v>519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70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71</v>
      </c>
      <c r="N4" s="32" t="s">
        <v>5</v>
      </c>
      <c r="O4" s="32" t="s">
        <v>72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SUM(D6:D9)</f>
        <v>345839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345839</v>
      </c>
      <c r="P5" s="30">
        <f t="shared" ref="P5:P19" si="1">(O5/P$21)</f>
        <v>548.08082408874805</v>
      </c>
      <c r="Q5" s="6"/>
    </row>
    <row r="6" spans="1:134">
      <c r="A6" s="12"/>
      <c r="B6" s="42">
        <v>512</v>
      </c>
      <c r="C6" s="19" t="s">
        <v>20</v>
      </c>
      <c r="D6" s="43">
        <v>141619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:O9" si="2">SUM(D6:N6)</f>
        <v>141619</v>
      </c>
      <c r="P6" s="44">
        <f t="shared" si="1"/>
        <v>224.43581616481774</v>
      </c>
      <c r="Q6" s="9"/>
    </row>
    <row r="7" spans="1:134">
      <c r="A7" s="12"/>
      <c r="B7" s="42">
        <v>513</v>
      </c>
      <c r="C7" s="19" t="s">
        <v>35</v>
      </c>
      <c r="D7" s="43">
        <v>96128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2"/>
        <v>96128</v>
      </c>
      <c r="P7" s="44">
        <f t="shared" si="1"/>
        <v>152.34231378763866</v>
      </c>
      <c r="Q7" s="9"/>
    </row>
    <row r="8" spans="1:134">
      <c r="A8" s="12"/>
      <c r="B8" s="42">
        <v>514</v>
      </c>
      <c r="C8" s="19" t="s">
        <v>21</v>
      </c>
      <c r="D8" s="43">
        <v>46071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46071</v>
      </c>
      <c r="P8" s="44">
        <f t="shared" si="1"/>
        <v>73.012678288431061</v>
      </c>
      <c r="Q8" s="9"/>
    </row>
    <row r="9" spans="1:134">
      <c r="A9" s="12"/>
      <c r="B9" s="42">
        <v>515</v>
      </c>
      <c r="C9" s="19" t="s">
        <v>22</v>
      </c>
      <c r="D9" s="43">
        <v>62021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62021</v>
      </c>
      <c r="P9" s="44">
        <f t="shared" si="1"/>
        <v>98.290015847860545</v>
      </c>
      <c r="Q9" s="9"/>
    </row>
    <row r="10" spans="1:134" ht="15.75">
      <c r="A10" s="26" t="s">
        <v>23</v>
      </c>
      <c r="B10" s="27"/>
      <c r="C10" s="28"/>
      <c r="D10" s="29">
        <f t="shared" ref="D10:N10" si="3">SUM(D11:D12)</f>
        <v>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242502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40">
        <f>SUM(D10:N10)</f>
        <v>242502</v>
      </c>
      <c r="P10" s="41">
        <f t="shared" si="1"/>
        <v>384.31378763866877</v>
      </c>
      <c r="Q10" s="10"/>
    </row>
    <row r="11" spans="1:134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181156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ref="O11:O12" si="4">SUM(D11:N11)</f>
        <v>181156</v>
      </c>
      <c r="P11" s="44">
        <f t="shared" si="1"/>
        <v>287.09350237717911</v>
      </c>
      <c r="Q11" s="9"/>
    </row>
    <row r="12" spans="1:134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61346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4"/>
        <v>61346</v>
      </c>
      <c r="P12" s="44">
        <f t="shared" si="1"/>
        <v>97.220285261489693</v>
      </c>
      <c r="Q12" s="9"/>
    </row>
    <row r="13" spans="1:134" ht="15.75">
      <c r="A13" s="26" t="s">
        <v>26</v>
      </c>
      <c r="B13" s="27"/>
      <c r="C13" s="28"/>
      <c r="D13" s="29">
        <f t="shared" ref="D13:N13" si="5">SUM(D14:D14)</f>
        <v>121227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5"/>
        <v>0</v>
      </c>
      <c r="O13" s="29">
        <f t="shared" ref="O13:O14" si="6">SUM(D13:N13)</f>
        <v>121227</v>
      </c>
      <c r="P13" s="41">
        <f t="shared" si="1"/>
        <v>192.1188589540412</v>
      </c>
      <c r="Q13" s="10"/>
    </row>
    <row r="14" spans="1:134">
      <c r="A14" s="12"/>
      <c r="B14" s="42">
        <v>541</v>
      </c>
      <c r="C14" s="19" t="s">
        <v>27</v>
      </c>
      <c r="D14" s="43">
        <v>121227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6"/>
        <v>121227</v>
      </c>
      <c r="P14" s="44">
        <f t="shared" si="1"/>
        <v>192.1188589540412</v>
      </c>
      <c r="Q14" s="9"/>
    </row>
    <row r="15" spans="1:134" ht="15.75">
      <c r="A15" s="26" t="s">
        <v>28</v>
      </c>
      <c r="B15" s="27"/>
      <c r="C15" s="28"/>
      <c r="D15" s="29">
        <f t="shared" ref="D15:N15" si="7">SUM(D16:D16)</f>
        <v>24212</v>
      </c>
      <c r="E15" s="29">
        <f t="shared" si="7"/>
        <v>0</v>
      </c>
      <c r="F15" s="29">
        <f t="shared" si="7"/>
        <v>0</v>
      </c>
      <c r="G15" s="29">
        <f t="shared" si="7"/>
        <v>0</v>
      </c>
      <c r="H15" s="29">
        <f t="shared" si="7"/>
        <v>0</v>
      </c>
      <c r="I15" s="29">
        <f t="shared" si="7"/>
        <v>0</v>
      </c>
      <c r="J15" s="29">
        <f t="shared" si="7"/>
        <v>0</v>
      </c>
      <c r="K15" s="29">
        <f t="shared" si="7"/>
        <v>0</v>
      </c>
      <c r="L15" s="29">
        <f t="shared" si="7"/>
        <v>0</v>
      </c>
      <c r="M15" s="29">
        <f t="shared" si="7"/>
        <v>0</v>
      </c>
      <c r="N15" s="29">
        <f t="shared" si="7"/>
        <v>0</v>
      </c>
      <c r="O15" s="29">
        <f>SUM(D15:N15)</f>
        <v>24212</v>
      </c>
      <c r="P15" s="41">
        <f t="shared" si="1"/>
        <v>38.370839936608554</v>
      </c>
      <c r="Q15" s="9"/>
    </row>
    <row r="16" spans="1:134">
      <c r="A16" s="12"/>
      <c r="B16" s="42">
        <v>572</v>
      </c>
      <c r="C16" s="19" t="s">
        <v>29</v>
      </c>
      <c r="D16" s="43">
        <v>24212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ref="O16" si="8">SUM(D16:N16)</f>
        <v>24212</v>
      </c>
      <c r="P16" s="44">
        <f t="shared" si="1"/>
        <v>38.370839936608554</v>
      </c>
      <c r="Q16" s="9"/>
    </row>
    <row r="17" spans="1:120" ht="15.75">
      <c r="A17" s="26" t="s">
        <v>73</v>
      </c>
      <c r="B17" s="27"/>
      <c r="C17" s="28"/>
      <c r="D17" s="29">
        <f t="shared" ref="D17:N17" si="9">SUM(D18:D18)</f>
        <v>0</v>
      </c>
      <c r="E17" s="29">
        <f t="shared" si="9"/>
        <v>0</v>
      </c>
      <c r="F17" s="29">
        <f t="shared" si="9"/>
        <v>0</v>
      </c>
      <c r="G17" s="29">
        <f t="shared" si="9"/>
        <v>0</v>
      </c>
      <c r="H17" s="29">
        <f t="shared" si="9"/>
        <v>0</v>
      </c>
      <c r="I17" s="29">
        <f t="shared" si="9"/>
        <v>67491</v>
      </c>
      <c r="J17" s="29">
        <f t="shared" si="9"/>
        <v>0</v>
      </c>
      <c r="K17" s="29">
        <f t="shared" si="9"/>
        <v>0</v>
      </c>
      <c r="L17" s="29">
        <f t="shared" si="9"/>
        <v>0</v>
      </c>
      <c r="M17" s="29">
        <f t="shared" si="9"/>
        <v>0</v>
      </c>
      <c r="N17" s="29">
        <f t="shared" si="9"/>
        <v>0</v>
      </c>
      <c r="O17" s="29">
        <f>SUM(D17:N17)</f>
        <v>67491</v>
      </c>
      <c r="P17" s="41">
        <f t="shared" si="1"/>
        <v>106.95879556259905</v>
      </c>
      <c r="Q17" s="9"/>
    </row>
    <row r="18" spans="1:120" ht="15.75" thickBot="1">
      <c r="A18" s="12"/>
      <c r="B18" s="42">
        <v>581</v>
      </c>
      <c r="C18" s="19" t="s">
        <v>74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67491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67491</v>
      </c>
      <c r="P18" s="44">
        <f t="shared" si="1"/>
        <v>106.95879556259905</v>
      </c>
      <c r="Q18" s="9"/>
    </row>
    <row r="19" spans="1:120" ht="16.5" thickBot="1">
      <c r="A19" s="13" t="s">
        <v>10</v>
      </c>
      <c r="B19" s="21"/>
      <c r="C19" s="20"/>
      <c r="D19" s="14">
        <f>SUM(D5,D10,D13,D15,D17)</f>
        <v>491278</v>
      </c>
      <c r="E19" s="14">
        <f t="shared" ref="E19:N19" si="10">SUM(E5,E10,E13,E15,E17)</f>
        <v>0</v>
      </c>
      <c r="F19" s="14">
        <f t="shared" si="10"/>
        <v>0</v>
      </c>
      <c r="G19" s="14">
        <f t="shared" si="10"/>
        <v>0</v>
      </c>
      <c r="H19" s="14">
        <f t="shared" si="10"/>
        <v>0</v>
      </c>
      <c r="I19" s="14">
        <f t="shared" si="10"/>
        <v>309993</v>
      </c>
      <c r="J19" s="14">
        <f t="shared" si="10"/>
        <v>0</v>
      </c>
      <c r="K19" s="14">
        <f t="shared" si="10"/>
        <v>0</v>
      </c>
      <c r="L19" s="14">
        <f t="shared" si="10"/>
        <v>0</v>
      </c>
      <c r="M19" s="14">
        <f t="shared" si="10"/>
        <v>0</v>
      </c>
      <c r="N19" s="14">
        <f t="shared" si="10"/>
        <v>0</v>
      </c>
      <c r="O19" s="14">
        <f>SUM(D19:N19)</f>
        <v>801271</v>
      </c>
      <c r="P19" s="35">
        <f t="shared" si="1"/>
        <v>1269.8431061806657</v>
      </c>
      <c r="Q19" s="6"/>
      <c r="R19" s="2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</row>
    <row r="20" spans="1:120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8"/>
    </row>
    <row r="21" spans="1:120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90" t="s">
        <v>75</v>
      </c>
      <c r="N21" s="90"/>
      <c r="O21" s="90"/>
      <c r="P21" s="39">
        <v>631</v>
      </c>
    </row>
    <row r="22" spans="1:120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3"/>
    </row>
    <row r="23" spans="1:120" ht="15.75" customHeight="1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6"/>
    </row>
  </sheetData>
  <mergeCells count="10">
    <mergeCell ref="M21:O21"/>
    <mergeCell ref="A22:P22"/>
    <mergeCell ref="A23:P2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197693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197693</v>
      </c>
      <c r="O5" s="30">
        <f t="shared" ref="O5:O19" si="2">(N5/O$21)</f>
        <v>326.76528925619834</v>
      </c>
      <c r="P5" s="6"/>
    </row>
    <row r="6" spans="1:133">
      <c r="A6" s="12"/>
      <c r="B6" s="42">
        <v>512</v>
      </c>
      <c r="C6" s="19" t="s">
        <v>20</v>
      </c>
      <c r="D6" s="43">
        <v>20800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20800</v>
      </c>
      <c r="O6" s="44">
        <f t="shared" si="2"/>
        <v>34.380165289256198</v>
      </c>
      <c r="P6" s="9"/>
    </row>
    <row r="7" spans="1:133">
      <c r="A7" s="12"/>
      <c r="B7" s="42">
        <v>513</v>
      </c>
      <c r="C7" s="19" t="s">
        <v>35</v>
      </c>
      <c r="D7" s="43">
        <v>144001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144001</v>
      </c>
      <c r="O7" s="44">
        <f t="shared" si="2"/>
        <v>238.01818181818183</v>
      </c>
      <c r="P7" s="9"/>
    </row>
    <row r="8" spans="1:133">
      <c r="A8" s="12"/>
      <c r="B8" s="42">
        <v>514</v>
      </c>
      <c r="C8" s="19" t="s">
        <v>21</v>
      </c>
      <c r="D8" s="43">
        <v>22379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22379</v>
      </c>
      <c r="O8" s="44">
        <f t="shared" si="2"/>
        <v>36.990082644628096</v>
      </c>
      <c r="P8" s="9"/>
    </row>
    <row r="9" spans="1:133">
      <c r="A9" s="12"/>
      <c r="B9" s="42">
        <v>515</v>
      </c>
      <c r="C9" s="19" t="s">
        <v>22</v>
      </c>
      <c r="D9" s="43">
        <v>9153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9153</v>
      </c>
      <c r="O9" s="44">
        <f t="shared" si="2"/>
        <v>15.12892561983471</v>
      </c>
      <c r="P9" s="9"/>
    </row>
    <row r="10" spans="1:133">
      <c r="A10" s="12"/>
      <c r="B10" s="42">
        <v>519</v>
      </c>
      <c r="C10" s="19" t="s">
        <v>63</v>
      </c>
      <c r="D10" s="43">
        <v>1360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1360</v>
      </c>
      <c r="O10" s="44">
        <f t="shared" si="2"/>
        <v>2.2479338842975207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SUM(D12:D14)</f>
        <v>22728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223399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246127</v>
      </c>
      <c r="O11" s="41">
        <f t="shared" si="2"/>
        <v>406.8214876033058</v>
      </c>
      <c r="P11" s="10"/>
    </row>
    <row r="12" spans="1:133">
      <c r="A12" s="12"/>
      <c r="B12" s="42">
        <v>533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165239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165239</v>
      </c>
      <c r="O12" s="44">
        <f t="shared" si="2"/>
        <v>273.12231404958681</v>
      </c>
      <c r="P12" s="9"/>
    </row>
    <row r="13" spans="1:133">
      <c r="A13" s="12"/>
      <c r="B13" s="42">
        <v>534</v>
      </c>
      <c r="C13" s="19" t="s">
        <v>48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58160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58160</v>
      </c>
      <c r="O13" s="44">
        <f t="shared" si="2"/>
        <v>96.132231404958674</v>
      </c>
      <c r="P13" s="9"/>
    </row>
    <row r="14" spans="1:133">
      <c r="A14" s="12"/>
      <c r="B14" s="42">
        <v>539</v>
      </c>
      <c r="C14" s="19" t="s">
        <v>39</v>
      </c>
      <c r="D14" s="43">
        <v>22728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22728</v>
      </c>
      <c r="O14" s="44">
        <f t="shared" si="2"/>
        <v>37.566942148760333</v>
      </c>
      <c r="P14" s="9"/>
    </row>
    <row r="15" spans="1:133" ht="15.75">
      <c r="A15" s="26" t="s">
        <v>26</v>
      </c>
      <c r="B15" s="27"/>
      <c r="C15" s="28"/>
      <c r="D15" s="29">
        <f t="shared" ref="D15:M15" si="4">SUM(D16:D16)</f>
        <v>146559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146559</v>
      </c>
      <c r="O15" s="41">
        <f t="shared" si="2"/>
        <v>242.24628099173555</v>
      </c>
      <c r="P15" s="10"/>
    </row>
    <row r="16" spans="1:133">
      <c r="A16" s="12"/>
      <c r="B16" s="42">
        <v>541</v>
      </c>
      <c r="C16" s="19" t="s">
        <v>49</v>
      </c>
      <c r="D16" s="43">
        <v>146559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146559</v>
      </c>
      <c r="O16" s="44">
        <f t="shared" si="2"/>
        <v>242.24628099173555</v>
      </c>
      <c r="P16" s="9"/>
    </row>
    <row r="17" spans="1:119" ht="15.75">
      <c r="A17" s="26" t="s">
        <v>28</v>
      </c>
      <c r="B17" s="27"/>
      <c r="C17" s="28"/>
      <c r="D17" s="29">
        <f t="shared" ref="D17:M17" si="5">SUM(D18:D18)</f>
        <v>13386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13386</v>
      </c>
      <c r="O17" s="41">
        <f t="shared" si="2"/>
        <v>22.125619834710744</v>
      </c>
      <c r="P17" s="9"/>
    </row>
    <row r="18" spans="1:119" ht="15.75" thickBot="1">
      <c r="A18" s="12"/>
      <c r="B18" s="42">
        <v>572</v>
      </c>
      <c r="C18" s="19" t="s">
        <v>50</v>
      </c>
      <c r="D18" s="43">
        <v>13386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13386</v>
      </c>
      <c r="O18" s="44">
        <f t="shared" si="2"/>
        <v>22.125619834710744</v>
      </c>
      <c r="P18" s="9"/>
    </row>
    <row r="19" spans="1:119" ht="16.5" thickBot="1">
      <c r="A19" s="13" t="s">
        <v>10</v>
      </c>
      <c r="B19" s="21"/>
      <c r="C19" s="20"/>
      <c r="D19" s="14">
        <f>SUM(D5,D11,D15,D17)</f>
        <v>380366</v>
      </c>
      <c r="E19" s="14">
        <f t="shared" ref="E19:M19" si="6">SUM(E5,E11,E15,E17)</f>
        <v>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223399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603765</v>
      </c>
      <c r="O19" s="35">
        <f t="shared" si="2"/>
        <v>997.95867768595042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68</v>
      </c>
      <c r="M21" s="90"/>
      <c r="N21" s="90"/>
      <c r="O21" s="39">
        <v>605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100611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100611</v>
      </c>
      <c r="O5" s="30">
        <f t="shared" ref="O5:O19" si="2">(N5/O$21)</f>
        <v>181.60830324909747</v>
      </c>
      <c r="P5" s="6"/>
    </row>
    <row r="6" spans="1:133">
      <c r="A6" s="12"/>
      <c r="B6" s="42">
        <v>512</v>
      </c>
      <c r="C6" s="19" t="s">
        <v>20</v>
      </c>
      <c r="D6" s="43">
        <v>17854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17854</v>
      </c>
      <c r="O6" s="44">
        <f t="shared" si="2"/>
        <v>32.227436823104696</v>
      </c>
      <c r="P6" s="9"/>
    </row>
    <row r="7" spans="1:133">
      <c r="A7" s="12"/>
      <c r="B7" s="42">
        <v>513</v>
      </c>
      <c r="C7" s="19" t="s">
        <v>35</v>
      </c>
      <c r="D7" s="43">
        <v>49762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49762</v>
      </c>
      <c r="O7" s="44">
        <f t="shared" si="2"/>
        <v>89.823104693140792</v>
      </c>
      <c r="P7" s="9"/>
    </row>
    <row r="8" spans="1:133">
      <c r="A8" s="12"/>
      <c r="B8" s="42">
        <v>514</v>
      </c>
      <c r="C8" s="19" t="s">
        <v>21</v>
      </c>
      <c r="D8" s="43">
        <v>16233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16233</v>
      </c>
      <c r="O8" s="44">
        <f t="shared" si="2"/>
        <v>29.3014440433213</v>
      </c>
      <c r="P8" s="9"/>
    </row>
    <row r="9" spans="1:133">
      <c r="A9" s="12"/>
      <c r="B9" s="42">
        <v>515</v>
      </c>
      <c r="C9" s="19" t="s">
        <v>22</v>
      </c>
      <c r="D9" s="43">
        <v>10000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10000</v>
      </c>
      <c r="O9" s="44">
        <f t="shared" si="2"/>
        <v>18.050541516245488</v>
      </c>
      <c r="P9" s="9"/>
    </row>
    <row r="10" spans="1:133">
      <c r="A10" s="12"/>
      <c r="B10" s="42">
        <v>519</v>
      </c>
      <c r="C10" s="19" t="s">
        <v>63</v>
      </c>
      <c r="D10" s="43">
        <v>6762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6762</v>
      </c>
      <c r="O10" s="44">
        <f t="shared" si="2"/>
        <v>12.205776173285198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SUM(D12:D14)</f>
        <v>34081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255344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289425</v>
      </c>
      <c r="O11" s="41">
        <f t="shared" si="2"/>
        <v>522.42779783393507</v>
      </c>
      <c r="P11" s="10"/>
    </row>
    <row r="12" spans="1:133">
      <c r="A12" s="12"/>
      <c r="B12" s="42">
        <v>533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210938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210938</v>
      </c>
      <c r="O12" s="44">
        <f t="shared" si="2"/>
        <v>380.75451263537906</v>
      </c>
      <c r="P12" s="9"/>
    </row>
    <row r="13" spans="1:133">
      <c r="A13" s="12"/>
      <c r="B13" s="42">
        <v>534</v>
      </c>
      <c r="C13" s="19" t="s">
        <v>48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44406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44406</v>
      </c>
      <c r="O13" s="44">
        <f t="shared" si="2"/>
        <v>80.155234657039713</v>
      </c>
      <c r="P13" s="9"/>
    </row>
    <row r="14" spans="1:133">
      <c r="A14" s="12"/>
      <c r="B14" s="42">
        <v>539</v>
      </c>
      <c r="C14" s="19" t="s">
        <v>39</v>
      </c>
      <c r="D14" s="43">
        <v>34081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34081</v>
      </c>
      <c r="O14" s="44">
        <f t="shared" si="2"/>
        <v>61.518050541516246</v>
      </c>
      <c r="P14" s="9"/>
    </row>
    <row r="15" spans="1:133" ht="15.75">
      <c r="A15" s="26" t="s">
        <v>26</v>
      </c>
      <c r="B15" s="27"/>
      <c r="C15" s="28"/>
      <c r="D15" s="29">
        <f t="shared" ref="D15:M15" si="4">SUM(D16:D16)</f>
        <v>136558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136558</v>
      </c>
      <c r="O15" s="41">
        <f t="shared" si="2"/>
        <v>246.49458483754512</v>
      </c>
      <c r="P15" s="10"/>
    </row>
    <row r="16" spans="1:133">
      <c r="A16" s="12"/>
      <c r="B16" s="42">
        <v>541</v>
      </c>
      <c r="C16" s="19" t="s">
        <v>49</v>
      </c>
      <c r="D16" s="43">
        <v>136558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136558</v>
      </c>
      <c r="O16" s="44">
        <f t="shared" si="2"/>
        <v>246.49458483754512</v>
      </c>
      <c r="P16" s="9"/>
    </row>
    <row r="17" spans="1:119" ht="15.75">
      <c r="A17" s="26" t="s">
        <v>51</v>
      </c>
      <c r="B17" s="27"/>
      <c r="C17" s="28"/>
      <c r="D17" s="29">
        <f t="shared" ref="D17:M17" si="5">SUM(D18:D18)</f>
        <v>30078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30078</v>
      </c>
      <c r="O17" s="41">
        <f t="shared" si="2"/>
        <v>54.292418772563174</v>
      </c>
      <c r="P17" s="9"/>
    </row>
    <row r="18" spans="1:119" ht="15.75" thickBot="1">
      <c r="A18" s="12"/>
      <c r="B18" s="42">
        <v>581</v>
      </c>
      <c r="C18" s="19" t="s">
        <v>52</v>
      </c>
      <c r="D18" s="43">
        <v>30078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30078</v>
      </c>
      <c r="O18" s="44">
        <f t="shared" si="2"/>
        <v>54.292418772563174</v>
      </c>
      <c r="P18" s="9"/>
    </row>
    <row r="19" spans="1:119" ht="16.5" thickBot="1">
      <c r="A19" s="13" t="s">
        <v>10</v>
      </c>
      <c r="B19" s="21"/>
      <c r="C19" s="20"/>
      <c r="D19" s="14">
        <f>SUM(D5,D11,D15,D17)</f>
        <v>301328</v>
      </c>
      <c r="E19" s="14">
        <f t="shared" ref="E19:M19" si="6">SUM(E5,E11,E15,E17)</f>
        <v>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255344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556672</v>
      </c>
      <c r="O19" s="35">
        <f t="shared" si="2"/>
        <v>1004.8231046931407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66</v>
      </c>
      <c r="M21" s="90"/>
      <c r="N21" s="90"/>
      <c r="O21" s="39">
        <v>554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124872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124872</v>
      </c>
      <c r="O5" s="30">
        <f t="shared" ref="O5:O19" si="2">(N5/O$21)</f>
        <v>226.21739130434781</v>
      </c>
      <c r="P5" s="6"/>
    </row>
    <row r="6" spans="1:133">
      <c r="A6" s="12"/>
      <c r="B6" s="42">
        <v>512</v>
      </c>
      <c r="C6" s="19" t="s">
        <v>20</v>
      </c>
      <c r="D6" s="43">
        <v>17214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17214</v>
      </c>
      <c r="O6" s="44">
        <f t="shared" si="2"/>
        <v>31.184782608695652</v>
      </c>
      <c r="P6" s="9"/>
    </row>
    <row r="7" spans="1:133">
      <c r="A7" s="12"/>
      <c r="B7" s="42">
        <v>513</v>
      </c>
      <c r="C7" s="19" t="s">
        <v>35</v>
      </c>
      <c r="D7" s="43">
        <v>72806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72806</v>
      </c>
      <c r="O7" s="44">
        <f t="shared" si="2"/>
        <v>131.89492753623188</v>
      </c>
      <c r="P7" s="9"/>
    </row>
    <row r="8" spans="1:133">
      <c r="A8" s="12"/>
      <c r="B8" s="42">
        <v>514</v>
      </c>
      <c r="C8" s="19" t="s">
        <v>21</v>
      </c>
      <c r="D8" s="43">
        <v>14748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14748</v>
      </c>
      <c r="O8" s="44">
        <f t="shared" si="2"/>
        <v>26.717391304347824</v>
      </c>
      <c r="P8" s="9"/>
    </row>
    <row r="9" spans="1:133">
      <c r="A9" s="12"/>
      <c r="B9" s="42">
        <v>515</v>
      </c>
      <c r="C9" s="19" t="s">
        <v>22</v>
      </c>
      <c r="D9" s="43">
        <v>10344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10344</v>
      </c>
      <c r="O9" s="44">
        <f t="shared" si="2"/>
        <v>18.739130434782609</v>
      </c>
      <c r="P9" s="9"/>
    </row>
    <row r="10" spans="1:133">
      <c r="A10" s="12"/>
      <c r="B10" s="42">
        <v>519</v>
      </c>
      <c r="C10" s="19" t="s">
        <v>63</v>
      </c>
      <c r="D10" s="43">
        <v>9760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9760</v>
      </c>
      <c r="O10" s="44">
        <f t="shared" si="2"/>
        <v>17.681159420289855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SUM(D12:D14)</f>
        <v>64589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222611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287200</v>
      </c>
      <c r="O11" s="41">
        <f t="shared" si="2"/>
        <v>520.28985507246375</v>
      </c>
      <c r="P11" s="10"/>
    </row>
    <row r="12" spans="1:133">
      <c r="A12" s="12"/>
      <c r="B12" s="42">
        <v>533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171170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171170</v>
      </c>
      <c r="O12" s="44">
        <f t="shared" si="2"/>
        <v>310.09057971014494</v>
      </c>
      <c r="P12" s="9"/>
    </row>
    <row r="13" spans="1:133">
      <c r="A13" s="12"/>
      <c r="B13" s="42">
        <v>534</v>
      </c>
      <c r="C13" s="19" t="s">
        <v>48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51441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51441</v>
      </c>
      <c r="O13" s="44">
        <f t="shared" si="2"/>
        <v>93.190217391304344</v>
      </c>
      <c r="P13" s="9"/>
    </row>
    <row r="14" spans="1:133">
      <c r="A14" s="12"/>
      <c r="B14" s="42">
        <v>539</v>
      </c>
      <c r="C14" s="19" t="s">
        <v>39</v>
      </c>
      <c r="D14" s="43">
        <v>64589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64589</v>
      </c>
      <c r="O14" s="44">
        <f t="shared" si="2"/>
        <v>117.0090579710145</v>
      </c>
      <c r="P14" s="9"/>
    </row>
    <row r="15" spans="1:133" ht="15.75">
      <c r="A15" s="26" t="s">
        <v>26</v>
      </c>
      <c r="B15" s="27"/>
      <c r="C15" s="28"/>
      <c r="D15" s="29">
        <f t="shared" ref="D15:M15" si="4">SUM(D16:D16)</f>
        <v>89840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89840</v>
      </c>
      <c r="O15" s="41">
        <f t="shared" si="2"/>
        <v>162.75362318840581</v>
      </c>
      <c r="P15" s="10"/>
    </row>
    <row r="16" spans="1:133">
      <c r="A16" s="12"/>
      <c r="B16" s="42">
        <v>541</v>
      </c>
      <c r="C16" s="19" t="s">
        <v>49</v>
      </c>
      <c r="D16" s="43">
        <v>89840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89840</v>
      </c>
      <c r="O16" s="44">
        <f t="shared" si="2"/>
        <v>162.75362318840581</v>
      </c>
      <c r="P16" s="9"/>
    </row>
    <row r="17" spans="1:119" ht="15.75">
      <c r="A17" s="26" t="s">
        <v>28</v>
      </c>
      <c r="B17" s="27"/>
      <c r="C17" s="28"/>
      <c r="D17" s="29">
        <f t="shared" ref="D17:M17" si="5">SUM(D18:D18)</f>
        <v>14863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14863</v>
      </c>
      <c r="O17" s="41">
        <f t="shared" si="2"/>
        <v>26.92572463768116</v>
      </c>
      <c r="P17" s="9"/>
    </row>
    <row r="18" spans="1:119" ht="15.75" thickBot="1">
      <c r="A18" s="12"/>
      <c r="B18" s="42">
        <v>572</v>
      </c>
      <c r="C18" s="19" t="s">
        <v>50</v>
      </c>
      <c r="D18" s="43">
        <v>14863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14863</v>
      </c>
      <c r="O18" s="44">
        <f t="shared" si="2"/>
        <v>26.92572463768116</v>
      </c>
      <c r="P18" s="9"/>
    </row>
    <row r="19" spans="1:119" ht="16.5" thickBot="1">
      <c r="A19" s="13" t="s">
        <v>10</v>
      </c>
      <c r="B19" s="21"/>
      <c r="C19" s="20"/>
      <c r="D19" s="14">
        <f>SUM(D5,D11,D15,D17)</f>
        <v>294164</v>
      </c>
      <c r="E19" s="14">
        <f t="shared" ref="E19:M19" si="6">SUM(E5,E11,E15,E17)</f>
        <v>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222611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516775</v>
      </c>
      <c r="O19" s="35">
        <f t="shared" si="2"/>
        <v>936.1865942028985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64</v>
      </c>
      <c r="M21" s="90"/>
      <c r="N21" s="90"/>
      <c r="O21" s="39">
        <v>552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110695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110695</v>
      </c>
      <c r="O5" s="30">
        <f t="shared" ref="O5:O18" si="2">(N5/O$20)</f>
        <v>199.09172661870502</v>
      </c>
      <c r="P5" s="6"/>
    </row>
    <row r="6" spans="1:133">
      <c r="A6" s="12"/>
      <c r="B6" s="42">
        <v>512</v>
      </c>
      <c r="C6" s="19" t="s">
        <v>20</v>
      </c>
      <c r="D6" s="43">
        <v>22795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22795</v>
      </c>
      <c r="O6" s="44">
        <f t="shared" si="2"/>
        <v>40.998201438848923</v>
      </c>
      <c r="P6" s="9"/>
    </row>
    <row r="7" spans="1:133">
      <c r="A7" s="12"/>
      <c r="B7" s="42">
        <v>513</v>
      </c>
      <c r="C7" s="19" t="s">
        <v>35</v>
      </c>
      <c r="D7" s="43">
        <v>62138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62138</v>
      </c>
      <c r="O7" s="44">
        <f t="shared" si="2"/>
        <v>111.7589928057554</v>
      </c>
      <c r="P7" s="9"/>
    </row>
    <row r="8" spans="1:133">
      <c r="A8" s="12"/>
      <c r="B8" s="42">
        <v>514</v>
      </c>
      <c r="C8" s="19" t="s">
        <v>21</v>
      </c>
      <c r="D8" s="43">
        <v>15662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15662</v>
      </c>
      <c r="O8" s="44">
        <f t="shared" si="2"/>
        <v>28.169064748201439</v>
      </c>
      <c r="P8" s="9"/>
    </row>
    <row r="9" spans="1:133">
      <c r="A9" s="12"/>
      <c r="B9" s="42">
        <v>515</v>
      </c>
      <c r="C9" s="19" t="s">
        <v>22</v>
      </c>
      <c r="D9" s="43">
        <v>10100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10100</v>
      </c>
      <c r="O9" s="44">
        <f t="shared" si="2"/>
        <v>18.165467625899282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5738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220056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225794</v>
      </c>
      <c r="O10" s="41">
        <f t="shared" si="2"/>
        <v>406.10431654676262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163166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163166</v>
      </c>
      <c r="O11" s="44">
        <f t="shared" si="2"/>
        <v>293.46402877697841</v>
      </c>
      <c r="P11" s="9"/>
    </row>
    <row r="12" spans="1:133">
      <c r="A12" s="12"/>
      <c r="B12" s="42">
        <v>534</v>
      </c>
      <c r="C12" s="19" t="s">
        <v>48</v>
      </c>
      <c r="D12" s="43">
        <v>30</v>
      </c>
      <c r="E12" s="43">
        <v>0</v>
      </c>
      <c r="F12" s="43">
        <v>0</v>
      </c>
      <c r="G12" s="43">
        <v>0</v>
      </c>
      <c r="H12" s="43">
        <v>0</v>
      </c>
      <c r="I12" s="43">
        <v>56890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56920</v>
      </c>
      <c r="O12" s="44">
        <f t="shared" si="2"/>
        <v>102.37410071942446</v>
      </c>
      <c r="P12" s="9"/>
    </row>
    <row r="13" spans="1:133">
      <c r="A13" s="12"/>
      <c r="B13" s="42">
        <v>539</v>
      </c>
      <c r="C13" s="19" t="s">
        <v>39</v>
      </c>
      <c r="D13" s="43">
        <v>5708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5708</v>
      </c>
      <c r="O13" s="44">
        <f t="shared" si="2"/>
        <v>10.266187050359711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SUM(D15:D15)</f>
        <v>118008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118008</v>
      </c>
      <c r="O14" s="41">
        <f t="shared" si="2"/>
        <v>212.24460431654677</v>
      </c>
      <c r="P14" s="10"/>
    </row>
    <row r="15" spans="1:133">
      <c r="A15" s="12"/>
      <c r="B15" s="42">
        <v>541</v>
      </c>
      <c r="C15" s="19" t="s">
        <v>49</v>
      </c>
      <c r="D15" s="43">
        <v>118008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118008</v>
      </c>
      <c r="O15" s="44">
        <f t="shared" si="2"/>
        <v>212.24460431654677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26394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26394</v>
      </c>
      <c r="O16" s="41">
        <f t="shared" si="2"/>
        <v>47.47122302158273</v>
      </c>
      <c r="P16" s="9"/>
    </row>
    <row r="17" spans="1:119" ht="15.75" thickBot="1">
      <c r="A17" s="12"/>
      <c r="B17" s="42">
        <v>572</v>
      </c>
      <c r="C17" s="19" t="s">
        <v>50</v>
      </c>
      <c r="D17" s="43">
        <v>26394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26394</v>
      </c>
      <c r="O17" s="44">
        <f t="shared" si="2"/>
        <v>47.47122302158273</v>
      </c>
      <c r="P17" s="9"/>
    </row>
    <row r="18" spans="1:119" ht="16.5" thickBot="1">
      <c r="A18" s="13" t="s">
        <v>10</v>
      </c>
      <c r="B18" s="21"/>
      <c r="C18" s="20"/>
      <c r="D18" s="14">
        <f>SUM(D5,D10,D14,D16)</f>
        <v>260835</v>
      </c>
      <c r="E18" s="14">
        <f t="shared" ref="E18:M18" si="6">SUM(E5,E10,E14,E16)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220056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480891</v>
      </c>
      <c r="O18" s="35">
        <f t="shared" si="2"/>
        <v>864.91187050359713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61</v>
      </c>
      <c r="M20" s="90"/>
      <c r="N20" s="90"/>
      <c r="O20" s="39">
        <v>556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113837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113837</v>
      </c>
      <c r="O5" s="30">
        <f t="shared" ref="O5:O18" si="2">(N5/O$20)</f>
        <v>205.48194945848377</v>
      </c>
      <c r="P5" s="6"/>
    </row>
    <row r="6" spans="1:133">
      <c r="A6" s="12"/>
      <c r="B6" s="42">
        <v>512</v>
      </c>
      <c r="C6" s="19" t="s">
        <v>20</v>
      </c>
      <c r="D6" s="43">
        <v>20679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20679</v>
      </c>
      <c r="O6" s="44">
        <f t="shared" si="2"/>
        <v>37.326714801444041</v>
      </c>
      <c r="P6" s="9"/>
    </row>
    <row r="7" spans="1:133">
      <c r="A7" s="12"/>
      <c r="B7" s="42">
        <v>513</v>
      </c>
      <c r="C7" s="19" t="s">
        <v>35</v>
      </c>
      <c r="D7" s="43">
        <v>66320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66320</v>
      </c>
      <c r="O7" s="44">
        <f t="shared" si="2"/>
        <v>119.71119133574007</v>
      </c>
      <c r="P7" s="9"/>
    </row>
    <row r="8" spans="1:133">
      <c r="A8" s="12"/>
      <c r="B8" s="42">
        <v>514</v>
      </c>
      <c r="C8" s="19" t="s">
        <v>21</v>
      </c>
      <c r="D8" s="43">
        <v>14675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14675</v>
      </c>
      <c r="O8" s="44">
        <f t="shared" si="2"/>
        <v>26.489169675090253</v>
      </c>
      <c r="P8" s="9"/>
    </row>
    <row r="9" spans="1:133">
      <c r="A9" s="12"/>
      <c r="B9" s="42">
        <v>515</v>
      </c>
      <c r="C9" s="19" t="s">
        <v>22</v>
      </c>
      <c r="D9" s="43">
        <v>12163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12163</v>
      </c>
      <c r="O9" s="44">
        <f t="shared" si="2"/>
        <v>21.954873646209386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58492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308417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366909</v>
      </c>
      <c r="O10" s="41">
        <f t="shared" si="2"/>
        <v>662.29061371841158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255311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255311</v>
      </c>
      <c r="O11" s="44">
        <f t="shared" si="2"/>
        <v>460.85018050541515</v>
      </c>
      <c r="P11" s="9"/>
    </row>
    <row r="12" spans="1:133">
      <c r="A12" s="12"/>
      <c r="B12" s="42">
        <v>534</v>
      </c>
      <c r="C12" s="19" t="s">
        <v>48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53106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53106</v>
      </c>
      <c r="O12" s="44">
        <f t="shared" si="2"/>
        <v>95.859205776173283</v>
      </c>
      <c r="P12" s="9"/>
    </row>
    <row r="13" spans="1:133">
      <c r="A13" s="12"/>
      <c r="B13" s="42">
        <v>539</v>
      </c>
      <c r="C13" s="19" t="s">
        <v>39</v>
      </c>
      <c r="D13" s="43">
        <v>58492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58492</v>
      </c>
      <c r="O13" s="44">
        <f t="shared" si="2"/>
        <v>105.5812274368231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SUM(D15:D15)</f>
        <v>56437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56437</v>
      </c>
      <c r="O14" s="41">
        <f t="shared" si="2"/>
        <v>101.87184115523466</v>
      </c>
      <c r="P14" s="10"/>
    </row>
    <row r="15" spans="1:133">
      <c r="A15" s="12"/>
      <c r="B15" s="42">
        <v>541</v>
      </c>
      <c r="C15" s="19" t="s">
        <v>49</v>
      </c>
      <c r="D15" s="43">
        <v>56437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56437</v>
      </c>
      <c r="O15" s="44">
        <f t="shared" si="2"/>
        <v>101.87184115523466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22686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22686</v>
      </c>
      <c r="O16" s="41">
        <f t="shared" si="2"/>
        <v>40.949458483754512</v>
      </c>
      <c r="P16" s="9"/>
    </row>
    <row r="17" spans="1:119" ht="15.75" thickBot="1">
      <c r="A17" s="12"/>
      <c r="B17" s="42">
        <v>572</v>
      </c>
      <c r="C17" s="19" t="s">
        <v>50</v>
      </c>
      <c r="D17" s="43">
        <v>22686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22686</v>
      </c>
      <c r="O17" s="44">
        <f t="shared" si="2"/>
        <v>40.949458483754512</v>
      </c>
      <c r="P17" s="9"/>
    </row>
    <row r="18" spans="1:119" ht="16.5" thickBot="1">
      <c r="A18" s="13" t="s">
        <v>10</v>
      </c>
      <c r="B18" s="21"/>
      <c r="C18" s="20"/>
      <c r="D18" s="14">
        <f>SUM(D5,D10,D14,D16)</f>
        <v>251452</v>
      </c>
      <c r="E18" s="14">
        <f t="shared" ref="E18:M18" si="6">SUM(E5,E10,E14,E16)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308417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559869</v>
      </c>
      <c r="O18" s="35">
        <f t="shared" si="2"/>
        <v>1010.5938628158844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59</v>
      </c>
      <c r="M20" s="90"/>
      <c r="N20" s="90"/>
      <c r="O20" s="39">
        <v>554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102850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102850</v>
      </c>
      <c r="O5" s="30">
        <f t="shared" ref="O5:O18" si="2">(N5/O$20)</f>
        <v>183.66071428571428</v>
      </c>
      <c r="P5" s="6"/>
    </row>
    <row r="6" spans="1:133">
      <c r="A6" s="12"/>
      <c r="B6" s="42">
        <v>512</v>
      </c>
      <c r="C6" s="19" t="s">
        <v>20</v>
      </c>
      <c r="D6" s="43">
        <v>20669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20669</v>
      </c>
      <c r="O6" s="44">
        <f t="shared" si="2"/>
        <v>36.908928571428568</v>
      </c>
      <c r="P6" s="9"/>
    </row>
    <row r="7" spans="1:133">
      <c r="A7" s="12"/>
      <c r="B7" s="42">
        <v>513</v>
      </c>
      <c r="C7" s="19" t="s">
        <v>35</v>
      </c>
      <c r="D7" s="43">
        <v>59966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59966</v>
      </c>
      <c r="O7" s="44">
        <f t="shared" si="2"/>
        <v>107.08214285714286</v>
      </c>
      <c r="P7" s="9"/>
    </row>
    <row r="8" spans="1:133">
      <c r="A8" s="12"/>
      <c r="B8" s="42">
        <v>514</v>
      </c>
      <c r="C8" s="19" t="s">
        <v>21</v>
      </c>
      <c r="D8" s="43">
        <v>14400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14400</v>
      </c>
      <c r="O8" s="44">
        <f t="shared" si="2"/>
        <v>25.714285714285715</v>
      </c>
      <c r="P8" s="9"/>
    </row>
    <row r="9" spans="1:133">
      <c r="A9" s="12"/>
      <c r="B9" s="42">
        <v>515</v>
      </c>
      <c r="C9" s="19" t="s">
        <v>22</v>
      </c>
      <c r="D9" s="43">
        <v>7815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7815</v>
      </c>
      <c r="O9" s="44">
        <f t="shared" si="2"/>
        <v>13.955357142857142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76859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266570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343429</v>
      </c>
      <c r="O10" s="41">
        <f t="shared" si="2"/>
        <v>613.26607142857142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209994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209994</v>
      </c>
      <c r="O11" s="44">
        <f t="shared" si="2"/>
        <v>374.9892857142857</v>
      </c>
      <c r="P11" s="9"/>
    </row>
    <row r="12" spans="1:133">
      <c r="A12" s="12"/>
      <c r="B12" s="42">
        <v>534</v>
      </c>
      <c r="C12" s="19" t="s">
        <v>48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56576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56576</v>
      </c>
      <c r="O12" s="44">
        <f t="shared" si="2"/>
        <v>101.02857142857142</v>
      </c>
      <c r="P12" s="9"/>
    </row>
    <row r="13" spans="1:133">
      <c r="A13" s="12"/>
      <c r="B13" s="42">
        <v>539</v>
      </c>
      <c r="C13" s="19" t="s">
        <v>39</v>
      </c>
      <c r="D13" s="43">
        <v>76859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76859</v>
      </c>
      <c r="O13" s="44">
        <f t="shared" si="2"/>
        <v>137.24821428571428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SUM(D15:D15)</f>
        <v>57556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57556</v>
      </c>
      <c r="O14" s="41">
        <f t="shared" si="2"/>
        <v>102.77857142857142</v>
      </c>
      <c r="P14" s="10"/>
    </row>
    <row r="15" spans="1:133">
      <c r="A15" s="12"/>
      <c r="B15" s="42">
        <v>541</v>
      </c>
      <c r="C15" s="19" t="s">
        <v>49</v>
      </c>
      <c r="D15" s="43">
        <v>57556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57556</v>
      </c>
      <c r="O15" s="44">
        <f t="shared" si="2"/>
        <v>102.77857142857142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18622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18622</v>
      </c>
      <c r="O16" s="41">
        <f t="shared" si="2"/>
        <v>33.253571428571426</v>
      </c>
      <c r="P16" s="9"/>
    </row>
    <row r="17" spans="1:119" ht="15.75" thickBot="1">
      <c r="A17" s="12"/>
      <c r="B17" s="42">
        <v>572</v>
      </c>
      <c r="C17" s="19" t="s">
        <v>50</v>
      </c>
      <c r="D17" s="43">
        <v>18622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18622</v>
      </c>
      <c r="O17" s="44">
        <f t="shared" si="2"/>
        <v>33.253571428571426</v>
      </c>
      <c r="P17" s="9"/>
    </row>
    <row r="18" spans="1:119" ht="16.5" thickBot="1">
      <c r="A18" s="13" t="s">
        <v>10</v>
      </c>
      <c r="B18" s="21"/>
      <c r="C18" s="20"/>
      <c r="D18" s="14">
        <f>SUM(D5,D10,D14,D16)</f>
        <v>255887</v>
      </c>
      <c r="E18" s="14">
        <f t="shared" ref="E18:M18" si="6">SUM(E5,E10,E14,E16)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266570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522457</v>
      </c>
      <c r="O18" s="35">
        <f t="shared" si="2"/>
        <v>932.9589285714286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57</v>
      </c>
      <c r="M20" s="90"/>
      <c r="N20" s="90"/>
      <c r="O20" s="39">
        <v>560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47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SUM(D6:D9)</f>
        <v>94280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1" si="1">SUM(D5:M5)</f>
        <v>94280</v>
      </c>
      <c r="O5" s="58">
        <f t="shared" ref="O5:O21" si="2">(N5/O$23)</f>
        <v>168.65831842576029</v>
      </c>
      <c r="P5" s="59"/>
    </row>
    <row r="6" spans="1:133">
      <c r="A6" s="61"/>
      <c r="B6" s="62">
        <v>512</v>
      </c>
      <c r="C6" s="63" t="s">
        <v>20</v>
      </c>
      <c r="D6" s="64">
        <v>15994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15994</v>
      </c>
      <c r="O6" s="65">
        <f t="shared" si="2"/>
        <v>28.611806797853308</v>
      </c>
      <c r="P6" s="66"/>
    </row>
    <row r="7" spans="1:133">
      <c r="A7" s="61"/>
      <c r="B7" s="62">
        <v>513</v>
      </c>
      <c r="C7" s="63" t="s">
        <v>35</v>
      </c>
      <c r="D7" s="64">
        <v>57975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57975</v>
      </c>
      <c r="O7" s="65">
        <f t="shared" si="2"/>
        <v>103.71198568872987</v>
      </c>
      <c r="P7" s="66"/>
    </row>
    <row r="8" spans="1:133">
      <c r="A8" s="61"/>
      <c r="B8" s="62">
        <v>514</v>
      </c>
      <c r="C8" s="63" t="s">
        <v>21</v>
      </c>
      <c r="D8" s="64">
        <v>12814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12814</v>
      </c>
      <c r="O8" s="65">
        <f t="shared" si="2"/>
        <v>22.923076923076923</v>
      </c>
      <c r="P8" s="66"/>
    </row>
    <row r="9" spans="1:133">
      <c r="A9" s="61"/>
      <c r="B9" s="62">
        <v>515</v>
      </c>
      <c r="C9" s="63" t="s">
        <v>22</v>
      </c>
      <c r="D9" s="64">
        <v>7497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7497</v>
      </c>
      <c r="O9" s="65">
        <f t="shared" si="2"/>
        <v>13.411449016100178</v>
      </c>
      <c r="P9" s="66"/>
    </row>
    <row r="10" spans="1:133" ht="15.75">
      <c r="A10" s="67" t="s">
        <v>23</v>
      </c>
      <c r="B10" s="68"/>
      <c r="C10" s="69"/>
      <c r="D10" s="70">
        <f t="shared" ref="D10:M10" si="3">SUM(D11:D14)</f>
        <v>53650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274240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 t="shared" si="3"/>
        <v>0</v>
      </c>
      <c r="N10" s="71">
        <f t="shared" si="1"/>
        <v>327890</v>
      </c>
      <c r="O10" s="72">
        <f t="shared" si="2"/>
        <v>586.56529516994635</v>
      </c>
      <c r="P10" s="73"/>
    </row>
    <row r="11" spans="1:133">
      <c r="A11" s="61"/>
      <c r="B11" s="62">
        <v>533</v>
      </c>
      <c r="C11" s="63" t="s">
        <v>24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182403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182403</v>
      </c>
      <c r="O11" s="65">
        <f t="shared" si="2"/>
        <v>326.30232558139534</v>
      </c>
      <c r="P11" s="66"/>
    </row>
    <row r="12" spans="1:133">
      <c r="A12" s="61"/>
      <c r="B12" s="62">
        <v>534</v>
      </c>
      <c r="C12" s="63" t="s">
        <v>48</v>
      </c>
      <c r="D12" s="64">
        <v>48438</v>
      </c>
      <c r="E12" s="64">
        <v>0</v>
      </c>
      <c r="F12" s="64">
        <v>0</v>
      </c>
      <c r="G12" s="64">
        <v>0</v>
      </c>
      <c r="H12" s="64">
        <v>0</v>
      </c>
      <c r="I12" s="64">
        <v>37596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86034</v>
      </c>
      <c r="O12" s="65">
        <f t="shared" si="2"/>
        <v>153.90697674418604</v>
      </c>
      <c r="P12" s="66"/>
    </row>
    <row r="13" spans="1:133">
      <c r="A13" s="61"/>
      <c r="B13" s="62">
        <v>535</v>
      </c>
      <c r="C13" s="63" t="s">
        <v>45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54241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54241</v>
      </c>
      <c r="O13" s="65">
        <f t="shared" si="2"/>
        <v>97.032200357781747</v>
      </c>
      <c r="P13" s="66"/>
    </row>
    <row r="14" spans="1:133">
      <c r="A14" s="61"/>
      <c r="B14" s="62">
        <v>539</v>
      </c>
      <c r="C14" s="63" t="s">
        <v>39</v>
      </c>
      <c r="D14" s="64">
        <v>5212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5212</v>
      </c>
      <c r="O14" s="65">
        <f t="shared" si="2"/>
        <v>9.3237924865831836</v>
      </c>
      <c r="P14" s="66"/>
    </row>
    <row r="15" spans="1:133" ht="15.75">
      <c r="A15" s="67" t="s">
        <v>26</v>
      </c>
      <c r="B15" s="68"/>
      <c r="C15" s="69"/>
      <c r="D15" s="70">
        <f t="shared" ref="D15:M15" si="4">SUM(D16:D16)</f>
        <v>39535</v>
      </c>
      <c r="E15" s="70">
        <f t="shared" si="4"/>
        <v>0</v>
      </c>
      <c r="F15" s="70">
        <f t="shared" si="4"/>
        <v>0</v>
      </c>
      <c r="G15" s="70">
        <f t="shared" si="4"/>
        <v>0</v>
      </c>
      <c r="H15" s="70">
        <f t="shared" si="4"/>
        <v>0</v>
      </c>
      <c r="I15" s="70">
        <f t="shared" si="4"/>
        <v>0</v>
      </c>
      <c r="J15" s="70">
        <f t="shared" si="4"/>
        <v>0</v>
      </c>
      <c r="K15" s="70">
        <f t="shared" si="4"/>
        <v>0</v>
      </c>
      <c r="L15" s="70">
        <f t="shared" si="4"/>
        <v>0</v>
      </c>
      <c r="M15" s="70">
        <f t="shared" si="4"/>
        <v>0</v>
      </c>
      <c r="N15" s="70">
        <f t="shared" si="1"/>
        <v>39535</v>
      </c>
      <c r="O15" s="72">
        <f t="shared" si="2"/>
        <v>70.72450805008944</v>
      </c>
      <c r="P15" s="73"/>
    </row>
    <row r="16" spans="1:133">
      <c r="A16" s="61"/>
      <c r="B16" s="62">
        <v>541</v>
      </c>
      <c r="C16" s="63" t="s">
        <v>49</v>
      </c>
      <c r="D16" s="64">
        <v>39535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39535</v>
      </c>
      <c r="O16" s="65">
        <f t="shared" si="2"/>
        <v>70.72450805008944</v>
      </c>
      <c r="P16" s="66"/>
    </row>
    <row r="17" spans="1:119" ht="15.75">
      <c r="A17" s="67" t="s">
        <v>28</v>
      </c>
      <c r="B17" s="68"/>
      <c r="C17" s="69"/>
      <c r="D17" s="70">
        <f t="shared" ref="D17:M17" si="5">SUM(D18:D18)</f>
        <v>5662</v>
      </c>
      <c r="E17" s="70">
        <f t="shared" si="5"/>
        <v>0</v>
      </c>
      <c r="F17" s="70">
        <f t="shared" si="5"/>
        <v>0</v>
      </c>
      <c r="G17" s="70">
        <f t="shared" si="5"/>
        <v>0</v>
      </c>
      <c r="H17" s="70">
        <f t="shared" si="5"/>
        <v>0</v>
      </c>
      <c r="I17" s="70">
        <f t="shared" si="5"/>
        <v>0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0">
        <f t="shared" si="1"/>
        <v>5662</v>
      </c>
      <c r="O17" s="72">
        <f t="shared" si="2"/>
        <v>10.128801431127012</v>
      </c>
      <c r="P17" s="66"/>
    </row>
    <row r="18" spans="1:119">
      <c r="A18" s="61"/>
      <c r="B18" s="62">
        <v>572</v>
      </c>
      <c r="C18" s="63" t="s">
        <v>50</v>
      </c>
      <c r="D18" s="64">
        <v>5662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5662</v>
      </c>
      <c r="O18" s="65">
        <f t="shared" si="2"/>
        <v>10.128801431127012</v>
      </c>
      <c r="P18" s="66"/>
    </row>
    <row r="19" spans="1:119" ht="15.75">
      <c r="A19" s="67" t="s">
        <v>51</v>
      </c>
      <c r="B19" s="68"/>
      <c r="C19" s="69"/>
      <c r="D19" s="70">
        <f t="shared" ref="D19:M19" si="6">SUM(D20:D20)</f>
        <v>0</v>
      </c>
      <c r="E19" s="70">
        <f t="shared" si="6"/>
        <v>0</v>
      </c>
      <c r="F19" s="70">
        <f t="shared" si="6"/>
        <v>0</v>
      </c>
      <c r="G19" s="70">
        <f t="shared" si="6"/>
        <v>0</v>
      </c>
      <c r="H19" s="70">
        <f t="shared" si="6"/>
        <v>0</v>
      </c>
      <c r="I19" s="70">
        <f t="shared" si="6"/>
        <v>6075</v>
      </c>
      <c r="J19" s="70">
        <f t="shared" si="6"/>
        <v>0</v>
      </c>
      <c r="K19" s="70">
        <f t="shared" si="6"/>
        <v>0</v>
      </c>
      <c r="L19" s="70">
        <f t="shared" si="6"/>
        <v>0</v>
      </c>
      <c r="M19" s="70">
        <f t="shared" si="6"/>
        <v>0</v>
      </c>
      <c r="N19" s="70">
        <f t="shared" si="1"/>
        <v>6075</v>
      </c>
      <c r="O19" s="72">
        <f t="shared" si="2"/>
        <v>10.867620751341681</v>
      </c>
      <c r="P19" s="66"/>
    </row>
    <row r="20" spans="1:119" ht="15.75" thickBot="1">
      <c r="A20" s="61"/>
      <c r="B20" s="62">
        <v>581</v>
      </c>
      <c r="C20" s="63" t="s">
        <v>52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6075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6075</v>
      </c>
      <c r="O20" s="65">
        <f t="shared" si="2"/>
        <v>10.867620751341681</v>
      </c>
      <c r="P20" s="66"/>
    </row>
    <row r="21" spans="1:119" ht="16.5" thickBot="1">
      <c r="A21" s="74" t="s">
        <v>10</v>
      </c>
      <c r="B21" s="75"/>
      <c r="C21" s="76"/>
      <c r="D21" s="77">
        <f>SUM(D5,D10,D15,D17,D19)</f>
        <v>193127</v>
      </c>
      <c r="E21" s="77">
        <f t="shared" ref="E21:M21" si="7">SUM(E5,E10,E15,E17,E19)</f>
        <v>0</v>
      </c>
      <c r="F21" s="77">
        <f t="shared" si="7"/>
        <v>0</v>
      </c>
      <c r="G21" s="77">
        <f t="shared" si="7"/>
        <v>0</v>
      </c>
      <c r="H21" s="77">
        <f t="shared" si="7"/>
        <v>0</v>
      </c>
      <c r="I21" s="77">
        <f t="shared" si="7"/>
        <v>280315</v>
      </c>
      <c r="J21" s="77">
        <f t="shared" si="7"/>
        <v>0</v>
      </c>
      <c r="K21" s="77">
        <f t="shared" si="7"/>
        <v>0</v>
      </c>
      <c r="L21" s="77">
        <f t="shared" si="7"/>
        <v>0</v>
      </c>
      <c r="M21" s="77">
        <f t="shared" si="7"/>
        <v>0</v>
      </c>
      <c r="N21" s="77">
        <f t="shared" si="1"/>
        <v>473442</v>
      </c>
      <c r="O21" s="78">
        <f t="shared" si="2"/>
        <v>846.94454382826473</v>
      </c>
      <c r="P21" s="59"/>
      <c r="Q21" s="79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</row>
    <row r="22" spans="1:119">
      <c r="A22" s="81"/>
      <c r="B22" s="82"/>
      <c r="C22" s="82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4"/>
    </row>
    <row r="23" spans="1:119">
      <c r="A23" s="85"/>
      <c r="B23" s="86"/>
      <c r="C23" s="86"/>
      <c r="D23" s="87"/>
      <c r="E23" s="87"/>
      <c r="F23" s="87"/>
      <c r="G23" s="87"/>
      <c r="H23" s="87"/>
      <c r="I23" s="87"/>
      <c r="J23" s="87"/>
      <c r="K23" s="87"/>
      <c r="L23" s="114" t="s">
        <v>53</v>
      </c>
      <c r="M23" s="114"/>
      <c r="N23" s="114"/>
      <c r="O23" s="88">
        <v>559</v>
      </c>
    </row>
    <row r="24" spans="1:119">
      <c r="A24" s="115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7"/>
    </row>
    <row r="25" spans="1:119" ht="15.75" customHeight="1" thickBot="1">
      <c r="A25" s="118" t="s">
        <v>37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20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2023-11-15T19:46:34Z</cp:lastPrinted>
  <dcterms:created xsi:type="dcterms:W3CDTF">2000-08-31T21:26:31Z</dcterms:created>
  <dcterms:modified xsi:type="dcterms:W3CDTF">2023-11-15T19:46:46Z</dcterms:modified>
</cp:coreProperties>
</file>