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'2008'!$A$1:$O$33</definedName>
    <definedName name="_xlnm.Print_Area" localSheetId="12">'2009'!$A$1:$O$34</definedName>
    <definedName name="_xlnm.Print_Area" localSheetId="11">'2010'!$A$1:$O$32</definedName>
    <definedName name="_xlnm.Print_Area" localSheetId="10">'2011'!$A$1:$O$31</definedName>
    <definedName name="_xlnm.Print_Area" localSheetId="9">'2012'!$A$1:$O$33</definedName>
    <definedName name="_xlnm.Print_Area" localSheetId="8">'2013'!$A$1:$O$35</definedName>
    <definedName name="_xlnm.Print_Area" localSheetId="7">'2014'!$A$1:$O$38</definedName>
    <definedName name="_xlnm.Print_Area" localSheetId="6">'2015'!$A$1:$O$38</definedName>
    <definedName name="_xlnm.Print_Area" localSheetId="5">'2016'!$A$1:$O$34</definedName>
    <definedName name="_xlnm.Print_Area" localSheetId="4">'2017'!$A$1:$O$32</definedName>
    <definedName name="_xlnm.Print_Area" localSheetId="3">'2018'!$A$1:$O$32</definedName>
    <definedName name="_xlnm.Print_Area" localSheetId="2">'2019'!$A$1:$O$34</definedName>
    <definedName name="_xlnm.Print_Area" localSheetId="1">'2020'!$A$1:$O$33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<sst xmlns="http://schemas.openxmlformats.org/spreadsheetml/2006/main" count="933" uniqueCount="383">
  <si>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</si>
  <si>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</si>
  <si>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</si>
  <si>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</si>
  <si>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</si>
  <si>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</si>
  <si>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</si>
  <si>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</si>
  <si>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</si>
  <si>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</si>
  <si>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</si>
  <si>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</si>
  <si>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</si>
  <si>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</si>
  <si>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</si>
  <si>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</si>
  <si>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</si>
  <si>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</si>
  <si>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</si>
  <si>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</si>
  <si>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</si>
  <si>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</si>
  <si>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</si>
  <si>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</si>
  <si>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</si>
  <si>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</si>
  <si>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</si>
  <si>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</si>
  <si>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Physical Environment - Garbage / Solid Waste</t>
  </si>
  <si>
    <t>Physical Environment - Cemetary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</si>
  <si>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</si>
  <si>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</si>
  <si>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</si>
  <si>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</si>
  <si>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Interest and Other Earnings - Interest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</si>
  <si>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</si>
  <si>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</si>
  <si>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</si>
  <si>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</si>
  <si>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</si>
  <si>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</si>
  <si>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</si>
  <si>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</si>
  <si>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</si>
  <si>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Fort White Revenues Reported by Account Code and Fund Type</t>
  </si>
  <si>
    <t>Local Fiscal Year Ended September 30, 2010</t>
  </si>
  <si>
    <t>State Shared Revenues - General Gov't - Alcoholic Beverage License Tax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</si>
  <si>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</si>
  <si>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</si>
  <si>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</si>
  <si>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Physical Environment - Other Physical Environment Charges</t>
  </si>
  <si>
    <t>Rents and Royalties</t>
  </si>
  <si>
    <t>2011 Municipal Population:</t>
  </si>
  <si>
    <t>Local Fiscal Year Ended September 30, 2012</t>
  </si>
  <si>
    <t>First Local Option Fuel Tax (1 to 6 Cents)</t>
  </si>
  <si>
    <t>Utility Service Tax - Other</t>
  </si>
  <si>
    <t>Licenses</t>
  </si>
  <si>
    <t>2012 Municipal Population:</t>
  </si>
  <si>
    <t>Local Fiscal Year Ended September 30, 2008</t>
  </si>
  <si>
    <t>Permits and Franchise Fees</t>
  </si>
  <si>
    <t>2008 Municipal Population:</t>
  </si>
  <si>
    <t>Local Fiscal Year Ended September 30, 2013</t>
  </si>
  <si>
    <t>Communications Services Taxes (Chapter 202, F.S.)</t>
  </si>
  <si>
    <t>Other Permits, Fees, and Special Assessments</t>
  </si>
  <si>
    <t>Federal Grant - Physical Environment - Sewer / Wastewater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</si>
  <si>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</si>
  <si>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</si>
  <si>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</si>
  <si>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</si>
  <si>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</si>
  <si>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</si>
  <si>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2014</t>
  </si>
  <si>
    <t>Local Business Tax (Chapter 205, F.S.)</t>
  </si>
  <si>
    <t>Federal Grant - Transportation - Other Transportation</t>
  </si>
  <si>
    <t>Non-Operating - Inter-Fund Group Transfers In</t>
  </si>
  <si>
    <t>2014 Municipal Population:</t>
  </si>
  <si>
    <t>Local Fiscal Year Ended September 30, 2015</t>
  </si>
  <si>
    <t>State Grant - Transportation - Other Transportation</t>
  </si>
  <si>
    <t>Proceeds of General Capital Asset Dispositions - Sales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</si>
  <si>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</si>
  <si>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</si>
  <si>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</si>
  <si>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</si>
  <si>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</si>
  <si>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</si>
  <si>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</si>
  <si>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</si>
  <si>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</si>
  <si>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</si>
  <si>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</si>
  <si>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</si>
  <si>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</si>
  <si>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</si>
  <si>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</si>
  <si>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</si>
  <si>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Ad Valorem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</si>
  <si>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</si>
  <si>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</si>
  <si>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</si>
  <si>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</si>
  <si>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</si>
  <si>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</si>
  <si>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</si>
  <si>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County Ninth-Cent Voted Fuel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</si>
  <si>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</si>
  <si>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</si>
  <si>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</si>
  <si>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Insurance Premium Tax for Firefighters' Pension</t>
  </si>
  <si>
    <t>Insurance Premium Tax for Police Officers' Retirement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</si>
  <si>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</si>
  <si>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</si>
  <si>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</si>
  <si>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</si>
  <si>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</si>
  <si>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</si>
  <si>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</si>
  <si>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</si>
  <si>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Utility Service Tax - Water</t>
  </si>
  <si>
    <t>Utility Service Tax - Gas</t>
  </si>
  <si>
    <t>Utility Service Tax - Fuel Oil</t>
  </si>
  <si>
    <t>State Communications Services Taxes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</si>
  <si>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</si>
  <si>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</si>
  <si>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</si>
  <si>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</si>
  <si>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Other General Taxes</t>
  </si>
  <si>
    <t>Building Permits (Buildling Permit Fees)</t>
  </si>
  <si>
    <t>Permits - Other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</si>
  <si>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</si>
  <si>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</si>
  <si>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</si>
  <si>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</si>
  <si>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</si>
  <si>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</si>
  <si>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</si>
  <si>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</si>
  <si>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</si>
  <si>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</si>
  <si>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</si>
  <si>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</si>
  <si>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</si>
  <si>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</si>
  <si>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</si>
  <si>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</si>
  <si>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</si>
  <si>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</si>
  <si>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</si>
  <si>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School</t>
  </si>
  <si>
    <t>Impact Fees - Commercial - School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</si>
  <si>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</si>
  <si>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</si>
  <si>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</si>
  <si>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</si>
  <si>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</si>
  <si>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</si>
  <si>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</si>
  <si>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</si>
  <si>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</si>
  <si>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</si>
  <si>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</si>
  <si>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</si>
  <si>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</si>
  <si>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</si>
  <si>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</si>
  <si>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</si>
  <si>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</si>
  <si>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</si>
  <si>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</si>
  <si>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Economic Environment</t>
  </si>
  <si>
    <t>Federal Grant - American Rescue Plan Act Funds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</si>
  <si>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</si>
  <si>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</si>
  <si>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</si>
  <si>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</si>
  <si>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</si>
  <si>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</si>
  <si>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</si>
  <si>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</si>
  <si>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</si>
  <si>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</si>
  <si>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Other Financial Assistance - Federal Source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</si>
  <si>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</si>
  <si>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</si>
  <si>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</si>
  <si>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</si>
  <si>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</si>
  <si>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</si>
  <si>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</si>
  <si>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</si>
  <si>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</si>
  <si>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</si>
  <si>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</si>
  <si>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</si>
  <si>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</si>
  <si>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</si>
  <si>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</si>
  <si>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</si>
  <si>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Court-Related Grants - Conflict Cases</t>
  </si>
  <si>
    <t>State Grant - Court-Related Grants - County Article V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</si>
  <si>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</si>
  <si>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</si>
  <si>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</si>
  <si>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County Revenue Sharing Program</t>
  </si>
  <si>
    <t>State Shared Revenues - General Government - Municipal Revenue Sharing Program</t>
  </si>
  <si>
    <t>State Shared Revenues - General Government - Insurance License Tax</t>
  </si>
  <si>
    <t>State Shared Revenues - General Government - Distribution of Sales and Use Taxes to Counties</t>
  </si>
  <si>
    <t>State Shared Revenues - General Government - Cardroom Tax</t>
  </si>
  <si>
    <t>State Shared Revenues - General Government - Local Government Half-Cent Sales Tax Program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</si>
  <si>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</si>
  <si>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</si>
  <si>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</si>
  <si>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</si>
  <si>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</si>
  <si>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</si>
  <si>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</si>
  <si>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</si>
  <si>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</si>
  <si>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</si>
  <si>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Phosphate Rock Severance Tax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</si>
  <si>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</si>
  <si>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</si>
  <si>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</si>
  <si>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</si>
  <si>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</si>
  <si>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</si>
  <si>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</si>
  <si>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</si>
  <si>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</si>
  <si>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</si>
  <si>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</si>
  <si>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</si>
  <si>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</si>
  <si>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</si>
  <si>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</si>
  <si>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</si>
  <si>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</si>
  <si>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</si>
  <si>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</si>
  <si>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</si>
  <si>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</si>
  <si>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</si>
  <si>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</si>
  <si>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</si>
  <si>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</si>
  <si>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</si>
  <si>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</si>
  <si>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</si>
  <si>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</si>
  <si>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</si>
  <si>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</si>
  <si>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</si>
  <si>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</si>
  <si>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</si>
  <si>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</si>
  <si>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</si>
  <si>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</si>
  <si>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</si>
  <si>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</si>
  <si>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</si>
  <si>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</si>
  <si>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</si>
  <si>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</si>
  <si>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</si>
  <si>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</si>
  <si>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</si>
  <si>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</si>
  <si>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</si>
  <si>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</si>
  <si>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</si>
  <si>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</si>
  <si>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</si>
  <si>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</si>
  <si>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</si>
  <si>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</si>
  <si>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</si>
  <si>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</si>
  <si>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</si>
  <si>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</si>
  <si>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</si>
  <si>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</si>
  <si>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</si>
  <si>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</si>
  <si>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</si>
  <si>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</si>
  <si>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</si>
  <si>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</si>
  <si>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</si>
  <si>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</si>
  <si>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</si>
  <si>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</si>
  <si>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</si>
  <si>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</si>
  <si>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</si>
  <si>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</si>
  <si>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</si>
  <si>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</si>
  <si>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</si>
  <si>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</si>
  <si>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</si>
  <si>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</si>
  <si>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</si>
  <si>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</si>
  <si>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</si>
  <si>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</si>
  <si>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</si>
  <si>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</si>
  <si>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</si>
  <si>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</si>
  <si>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</si>
  <si>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</si>
  <si>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</si>
  <si>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</si>
  <si>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</si>
  <si>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</si>
  <si>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</si>
  <si>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</si>
  <si>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</si>
  <si>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</si>
  <si>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</si>
  <si>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</si>
  <si>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Court Service Reimbursement - Pro Se Litigant Service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</si>
  <si>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</si>
  <si>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</si>
  <si>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</si>
  <si>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</si>
  <si>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</si>
  <si>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</si>
  <si>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</si>
  <si>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</si>
  <si>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</si>
  <si>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 (Not Court-Related)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</si>
  <si>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</si>
  <si>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</si>
  <si>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</si>
  <si>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</si>
  <si>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</si>
  <si>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</si>
  <si>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</si>
  <si>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</si>
  <si>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</si>
  <si>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</si>
  <si>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</si>
  <si>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</si>
  <si>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</si>
  <si>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</si>
  <si>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</si>
  <si>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</si>
  <si>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</si>
  <si>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</si>
  <si>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</si>
  <si>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</si>
  <si>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</si>
  <si>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</si>
  <si>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</si>
  <si>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</si>
  <si>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</si>
  <si>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</si>
  <si>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 - Counties</t>
  </si>
  <si>
    <t>Other Miscellaneous Revenues - Slot Machine Proceeds - Municipalities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</si>
  <si>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</si>
  <si>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</si>
  <si>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</si>
  <si>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Leases - Financial Agreements</t>
  </si>
  <si>
    <t>Proceeds - Proceeds from Refunding Bonds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</si>
  <si>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</si>
  <si>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</si>
  <si>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</si>
  <si>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</si>
  <si>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</si>
  <si>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</si>
  <si>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Proceeds of General Capital Asset Dispositions - Compensation for Loss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</si>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</sst>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4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90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5"/>
      <c r="M3" s="66"/>
      <c r="N3" s="34"/>
      <c r="O3" s="35"/>
      <c r="P3" s="67" t="s">
        <v>91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92</v>
      </c>
      <c r="N4" s="33" t="s">
        <v>8</v>
      </c>
      <c r="O4" s="33" t="s">
        <v>93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94</v>
      </c>
      <c r="B5" s="24"/>
      <c r="C5" s="24"/>
      <c r="D5" s="25">
        <f aca="true" t="shared" si="0" ref="D5:N5">SUM(D6:D40)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0</v>
      </c>
      <c r="P5" s="31">
        <f aca="true" t="shared" si="1" ref="P5:P68">(O5/P$323)</f>
        <v>0</v>
      </c>
      <c r="Q5" s="6"/>
    </row>
    <row r="6" spans="1:17" ht="15">
      <c r="A6" s="12"/>
      <c r="B6" s="23">
        <v>311</v>
      </c>
      <c r="C6" s="19" t="s">
        <v>95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7" ht="15">
      <c r="A7" s="12"/>
      <c r="B7" s="23">
        <v>312.11</v>
      </c>
      <c r="C7" s="19" t="s">
        <v>96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0</v>
      </c>
      <c r="P7" s="44">
        <f t="shared" si="1"/>
        <v>0</v>
      </c>
      <c r="Q7" s="9"/>
    </row>
    <row r="8" spans="1:17" ht="15">
      <c r="A8" s="12"/>
      <c r="B8" s="23">
        <v>312.12</v>
      </c>
      <c r="C8" s="19" t="s">
        <v>97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aca="true" t="shared" si="2" ref="O8:O39">SUM(D8:N8)</f>
        <v>0</v>
      </c>
      <c r="P8" s="44">
        <f t="shared" si="1"/>
        <v>0</v>
      </c>
      <c r="Q8" s="9"/>
    </row>
    <row r="9" spans="1:17" ht="15">
      <c r="A9" s="12"/>
      <c r="B9" s="23">
        <v>312.13</v>
      </c>
      <c r="C9" s="19" t="s">
        <v>98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7" ht="15">
      <c r="A10" s="12"/>
      <c r="B10" s="23">
        <v>312.14</v>
      </c>
      <c r="C10" s="19" t="s">
        <v>99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7" ht="15">
      <c r="A11" s="12"/>
      <c r="B11" s="23">
        <v>312.15</v>
      </c>
      <c r="C11" s="19" t="s">
        <v>100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7" ht="15">
      <c r="A12" s="12"/>
      <c r="B12" s="23">
        <v>312.16</v>
      </c>
      <c r="C12" s="19" t="s">
        <v>101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7" ht="15">
      <c r="A13" s="12"/>
      <c r="B13" s="23">
        <v>312.17</v>
      </c>
      <c r="C13" s="19" t="s">
        <v>102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7" ht="15">
      <c r="A14" s="12"/>
      <c r="B14" s="23">
        <v>312.3</v>
      </c>
      <c r="C14" s="19" t="s">
        <v>103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7" ht="15">
      <c r="A15" s="12"/>
      <c r="B15" s="23">
        <v>312.41</v>
      </c>
      <c r="C15" s="19" t="s">
        <v>104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0</v>
      </c>
      <c r="P15" s="44">
        <f t="shared" si="1"/>
        <v>0</v>
      </c>
      <c r="Q15" s="9"/>
    </row>
    <row r="16" spans="1:17" ht="15">
      <c r="A16" s="12"/>
      <c r="B16" s="23">
        <v>312.42</v>
      </c>
      <c r="C16" s="19" t="s">
        <v>105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0</v>
      </c>
      <c r="P16" s="44">
        <f t="shared" si="1"/>
        <v>0</v>
      </c>
      <c r="Q16" s="9"/>
    </row>
    <row r="17" spans="1:17" ht="15">
      <c r="A17" s="12"/>
      <c r="B17" s="23">
        <v>312.43</v>
      </c>
      <c r="C17" s="19" t="s">
        <v>106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0</v>
      </c>
      <c r="P17" s="44">
        <f t="shared" si="1"/>
        <v>0</v>
      </c>
      <c r="Q17" s="9"/>
    </row>
    <row r="18" spans="1:17" ht="15">
      <c r="A18" s="12"/>
      <c r="B18" s="23">
        <v>312.51</v>
      </c>
      <c r="C18" s="19" t="s">
        <v>107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0</v>
      </c>
      <c r="P18" s="44">
        <f t="shared" si="1"/>
        <v>0</v>
      </c>
      <c r="Q18" s="9"/>
    </row>
    <row r="19" spans="1:17" ht="15">
      <c r="A19" s="12"/>
      <c r="B19" s="23">
        <v>312.52</v>
      </c>
      <c r="C19" s="19" t="s">
        <v>108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0</v>
      </c>
      <c r="P19" s="44">
        <f t="shared" si="1"/>
        <v>0</v>
      </c>
      <c r="Q19" s="9"/>
    </row>
    <row r="20" spans="1:17" ht="15">
      <c r="A20" s="12"/>
      <c r="B20" s="23">
        <v>312.61</v>
      </c>
      <c r="C20" s="19" t="s">
        <v>109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0</v>
      </c>
      <c r="P20" s="44">
        <f t="shared" si="1"/>
        <v>0</v>
      </c>
      <c r="Q20" s="9"/>
    </row>
    <row r="21" spans="1:17" ht="15">
      <c r="A21" s="12"/>
      <c r="B21" s="23">
        <v>312.62</v>
      </c>
      <c r="C21" s="19" t="s">
        <v>110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0</v>
      </c>
      <c r="P21" s="44">
        <f t="shared" si="1"/>
        <v>0</v>
      </c>
      <c r="Q21" s="9"/>
    </row>
    <row r="22" spans="1:17" ht="15">
      <c r="A22" s="12"/>
      <c r="B22" s="23">
        <v>312.63</v>
      </c>
      <c r="C22" s="19" t="s">
        <v>111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0</v>
      </c>
      <c r="P22" s="44">
        <f t="shared" si="1"/>
        <v>0</v>
      </c>
      <c r="Q22" s="9"/>
    </row>
    <row r="23" spans="1:17" ht="15">
      <c r="A23" s="12"/>
      <c r="B23" s="23">
        <v>312.64</v>
      </c>
      <c r="C23" s="19" t="s">
        <v>112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0</v>
      </c>
      <c r="P23" s="44">
        <f t="shared" si="1"/>
        <v>0</v>
      </c>
      <c r="Q23" s="9"/>
    </row>
    <row r="24" spans="1:17" ht="15">
      <c r="A24" s="12"/>
      <c r="B24" s="23">
        <v>312.65</v>
      </c>
      <c r="C24" s="19" t="s">
        <v>113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0</v>
      </c>
      <c r="P24" s="44">
        <f t="shared" si="1"/>
        <v>0</v>
      </c>
      <c r="Q24" s="9"/>
    </row>
    <row r="25" spans="1:17" ht="15">
      <c r="A25" s="12"/>
      <c r="B25" s="23">
        <v>312.66</v>
      </c>
      <c r="C25" s="19" t="s">
        <v>114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0</v>
      </c>
      <c r="P25" s="44">
        <f t="shared" si="1"/>
        <v>0</v>
      </c>
      <c r="Q25" s="9"/>
    </row>
    <row r="26" spans="1:17" ht="15">
      <c r="A26" s="12"/>
      <c r="B26" s="23">
        <v>312.67</v>
      </c>
      <c r="C26" s="19" t="s">
        <v>115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0</v>
      </c>
      <c r="P26" s="44">
        <f t="shared" si="1"/>
        <v>0</v>
      </c>
      <c r="Q26" s="9"/>
    </row>
    <row r="27" spans="1:17" ht="15">
      <c r="A27" s="12"/>
      <c r="B27" s="23">
        <v>312.68</v>
      </c>
      <c r="C27" s="19" t="s">
        <v>116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0</v>
      </c>
      <c r="P27" s="44">
        <f t="shared" si="1"/>
        <v>0</v>
      </c>
      <c r="Q27" s="9"/>
    </row>
    <row r="28" spans="1:17" ht="15">
      <c r="A28" s="12"/>
      <c r="B28" s="23">
        <v>314.1</v>
      </c>
      <c r="C28" s="19" t="s">
        <v>11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0</v>
      </c>
      <c r="P28" s="44">
        <f t="shared" si="1"/>
        <v>0</v>
      </c>
      <c r="Q28" s="9"/>
    </row>
    <row r="29" spans="1:17" ht="15">
      <c r="A29" s="12"/>
      <c r="B29" s="23">
        <v>314.3</v>
      </c>
      <c r="C29" s="19" t="s">
        <v>117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0</v>
      </c>
      <c r="P29" s="44">
        <f t="shared" si="1"/>
        <v>0</v>
      </c>
      <c r="Q29" s="9"/>
    </row>
    <row r="30" spans="1:17" ht="15">
      <c r="A30" s="12"/>
      <c r="B30" s="23">
        <v>314.4</v>
      </c>
      <c r="C30" s="19" t="s">
        <v>118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0</v>
      </c>
      <c r="P30" s="44">
        <f t="shared" si="1"/>
        <v>0</v>
      </c>
      <c r="Q30" s="9"/>
    </row>
    <row r="31" spans="1:17" ht="15">
      <c r="A31" s="12"/>
      <c r="B31" s="23">
        <v>314.7</v>
      </c>
      <c r="C31" s="19" t="s">
        <v>119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2"/>
        <v>0</v>
      </c>
      <c r="P31" s="44">
        <f t="shared" si="1"/>
        <v>0</v>
      </c>
      <c r="Q31" s="9"/>
    </row>
    <row r="32" spans="1:17" ht="15">
      <c r="A32" s="12"/>
      <c r="B32" s="23">
        <v>314.8</v>
      </c>
      <c r="C32" s="19" t="s">
        <v>12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2"/>
        <v>0</v>
      </c>
      <c r="P32" s="44">
        <f t="shared" si="1"/>
        <v>0</v>
      </c>
      <c r="Q32" s="9"/>
    </row>
    <row r="33" spans="1:17" ht="15">
      <c r="A33" s="12"/>
      <c r="B33" s="23">
        <v>314.9</v>
      </c>
      <c r="C33" s="19" t="s">
        <v>55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2"/>
        <v>0</v>
      </c>
      <c r="P33" s="44">
        <f t="shared" si="1"/>
        <v>0</v>
      </c>
      <c r="Q33" s="9"/>
    </row>
    <row r="34" spans="1:17" ht="15">
      <c r="A34" s="12"/>
      <c r="B34" s="23">
        <v>315.1</v>
      </c>
      <c r="C34" s="19" t="s">
        <v>120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2"/>
        <v>0</v>
      </c>
      <c r="P34" s="44">
        <f t="shared" si="1"/>
        <v>0</v>
      </c>
      <c r="Q34" s="9"/>
    </row>
    <row r="35" spans="1:17" ht="15">
      <c r="A35" s="12"/>
      <c r="B35" s="23">
        <v>315.2</v>
      </c>
      <c r="C35" s="19" t="s">
        <v>121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2"/>
        <v>0</v>
      </c>
      <c r="P35" s="44">
        <f t="shared" si="1"/>
        <v>0</v>
      </c>
      <c r="Q35" s="9"/>
    </row>
    <row r="36" spans="1:17" ht="15">
      <c r="A36" s="12"/>
      <c r="B36" s="23">
        <v>316</v>
      </c>
      <c r="C36" s="19" t="s">
        <v>72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2"/>
        <v>0</v>
      </c>
      <c r="P36" s="44">
        <f t="shared" si="1"/>
        <v>0</v>
      </c>
      <c r="Q36" s="9"/>
    </row>
    <row r="37" spans="1:17" ht="15">
      <c r="A37" s="12"/>
      <c r="B37" s="23">
        <v>319.1</v>
      </c>
      <c r="C37" s="19" t="s">
        <v>122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2"/>
        <v>0</v>
      </c>
      <c r="P37" s="44">
        <f t="shared" si="1"/>
        <v>0</v>
      </c>
      <c r="Q37" s="9"/>
    </row>
    <row r="38" spans="1:17" ht="15">
      <c r="A38" s="12"/>
      <c r="B38" s="23">
        <v>319.2</v>
      </c>
      <c r="C38" s="19" t="s">
        <v>123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2"/>
        <v>0</v>
      </c>
      <c r="P38" s="44">
        <f t="shared" si="1"/>
        <v>0</v>
      </c>
      <c r="Q38" s="9"/>
    </row>
    <row r="39" spans="1:17" ht="15">
      <c r="A39" s="12"/>
      <c r="B39" s="23">
        <v>319.3</v>
      </c>
      <c r="C39" s="19" t="s">
        <v>124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2"/>
        <v>0</v>
      </c>
      <c r="P39" s="44">
        <f t="shared" si="1"/>
        <v>0</v>
      </c>
      <c r="Q39" s="9"/>
    </row>
    <row r="40" spans="1:17" ht="15">
      <c r="A40" s="12"/>
      <c r="B40" s="23">
        <v>319.9</v>
      </c>
      <c r="C40" s="19" t="s">
        <v>125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>SUM(D40:N40)</f>
        <v>0</v>
      </c>
      <c r="P40" s="44">
        <f t="shared" si="1"/>
        <v>0</v>
      </c>
      <c r="Q40" s="9"/>
    </row>
    <row r="41" spans="1:17" ht="15.75">
      <c r="A41" s="27" t="s">
        <v>14</v>
      </c>
      <c r="B41" s="28"/>
      <c r="C41" s="29"/>
      <c r="D41" s="30">
        <f aca="true" t="shared" si="3" ref="D41:N41">SUM(D42:D74)</f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30">
        <f t="shared" si="3"/>
        <v>0</v>
      </c>
      <c r="I41" s="30">
        <f t="shared" si="3"/>
        <v>0</v>
      </c>
      <c r="J41" s="30">
        <f t="shared" si="3"/>
        <v>0</v>
      </c>
      <c r="K41" s="30">
        <f t="shared" si="3"/>
        <v>0</v>
      </c>
      <c r="L41" s="30">
        <f t="shared" si="3"/>
        <v>0</v>
      </c>
      <c r="M41" s="30">
        <f t="shared" si="3"/>
        <v>0</v>
      </c>
      <c r="N41" s="30">
        <f t="shared" si="3"/>
        <v>0</v>
      </c>
      <c r="O41" s="41">
        <f>SUM(D41:N41)</f>
        <v>0</v>
      </c>
      <c r="P41" s="42">
        <f t="shared" si="1"/>
        <v>0</v>
      </c>
      <c r="Q41" s="10"/>
    </row>
    <row r="42" spans="1:17" ht="15">
      <c r="A42" s="12"/>
      <c r="B42" s="23">
        <v>322</v>
      </c>
      <c r="C42" s="19" t="s">
        <v>126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>SUM(D42:N42)</f>
        <v>0</v>
      </c>
      <c r="P42" s="44">
        <f t="shared" si="1"/>
        <v>0</v>
      </c>
      <c r="Q42" s="9"/>
    </row>
    <row r="43" spans="1:17" ht="15">
      <c r="A43" s="12"/>
      <c r="B43" s="23">
        <v>322.9</v>
      </c>
      <c r="C43" s="19" t="s">
        <v>127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aca="true" t="shared" si="4" ref="O43:O74">SUM(D43:N43)</f>
        <v>0</v>
      </c>
      <c r="P43" s="44">
        <f t="shared" si="1"/>
        <v>0</v>
      </c>
      <c r="Q43" s="9"/>
    </row>
    <row r="44" spans="1:17" ht="15">
      <c r="A44" s="12"/>
      <c r="B44" s="23">
        <v>323.1</v>
      </c>
      <c r="C44" s="19" t="s">
        <v>15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4"/>
        <v>0</v>
      </c>
      <c r="P44" s="44">
        <f t="shared" si="1"/>
        <v>0</v>
      </c>
      <c r="Q44" s="9"/>
    </row>
    <row r="45" spans="1:17" ht="15">
      <c r="A45" s="12"/>
      <c r="B45" s="23">
        <v>323.2</v>
      </c>
      <c r="C45" s="19" t="s">
        <v>128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4"/>
        <v>0</v>
      </c>
      <c r="P45" s="44">
        <f t="shared" si="1"/>
        <v>0</v>
      </c>
      <c r="Q45" s="9"/>
    </row>
    <row r="46" spans="1:17" ht="15">
      <c r="A46" s="12"/>
      <c r="B46" s="23">
        <v>323.3</v>
      </c>
      <c r="C46" s="19" t="s">
        <v>129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4"/>
        <v>0</v>
      </c>
      <c r="P46" s="44">
        <f t="shared" si="1"/>
        <v>0</v>
      </c>
      <c r="Q46" s="9"/>
    </row>
    <row r="47" spans="1:17" ht="15">
      <c r="A47" s="12"/>
      <c r="B47" s="23">
        <v>323.4</v>
      </c>
      <c r="C47" s="19" t="s">
        <v>130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4"/>
        <v>0</v>
      </c>
      <c r="P47" s="44">
        <f t="shared" si="1"/>
        <v>0</v>
      </c>
      <c r="Q47" s="9"/>
    </row>
    <row r="48" spans="1:17" ht="15">
      <c r="A48" s="12"/>
      <c r="B48" s="23">
        <v>323.5</v>
      </c>
      <c r="C48" s="19" t="s">
        <v>131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4"/>
        <v>0</v>
      </c>
      <c r="P48" s="44">
        <f t="shared" si="1"/>
        <v>0</v>
      </c>
      <c r="Q48" s="9"/>
    </row>
    <row r="49" spans="1:17" ht="15">
      <c r="A49" s="12"/>
      <c r="B49" s="23">
        <v>323.6</v>
      </c>
      <c r="C49" s="19" t="s">
        <v>132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4"/>
        <v>0</v>
      </c>
      <c r="P49" s="44">
        <f t="shared" si="1"/>
        <v>0</v>
      </c>
      <c r="Q49" s="9"/>
    </row>
    <row r="50" spans="1:17" ht="15">
      <c r="A50" s="12"/>
      <c r="B50" s="23">
        <v>323.7</v>
      </c>
      <c r="C50" s="19" t="s">
        <v>133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t="shared" si="4"/>
        <v>0</v>
      </c>
      <c r="P50" s="44">
        <f t="shared" si="1"/>
        <v>0</v>
      </c>
      <c r="Q50" s="9"/>
    </row>
    <row r="51" spans="1:17" ht="15">
      <c r="A51" s="12"/>
      <c r="B51" s="23">
        <v>323.9</v>
      </c>
      <c r="C51" s="19" t="s">
        <v>134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4"/>
        <v>0</v>
      </c>
      <c r="P51" s="44">
        <f t="shared" si="1"/>
        <v>0</v>
      </c>
      <c r="Q51" s="9"/>
    </row>
    <row r="52" spans="1:17" ht="15">
      <c r="A52" s="12"/>
      <c r="B52" s="23">
        <v>324.11</v>
      </c>
      <c r="C52" s="19" t="s">
        <v>135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4"/>
        <v>0</v>
      </c>
      <c r="P52" s="44">
        <f t="shared" si="1"/>
        <v>0</v>
      </c>
      <c r="Q52" s="9"/>
    </row>
    <row r="53" spans="1:17" ht="15">
      <c r="A53" s="12"/>
      <c r="B53" s="23">
        <v>324.12</v>
      </c>
      <c r="C53" s="19" t="s">
        <v>136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4"/>
        <v>0</v>
      </c>
      <c r="P53" s="44">
        <f t="shared" si="1"/>
        <v>0</v>
      </c>
      <c r="Q53" s="9"/>
    </row>
    <row r="54" spans="1:17" ht="15">
      <c r="A54" s="12"/>
      <c r="B54" s="23">
        <v>324.21</v>
      </c>
      <c r="C54" s="19" t="s">
        <v>137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4"/>
        <v>0</v>
      </c>
      <c r="P54" s="44">
        <f t="shared" si="1"/>
        <v>0</v>
      </c>
      <c r="Q54" s="9"/>
    </row>
    <row r="55" spans="1:17" ht="15">
      <c r="A55" s="12"/>
      <c r="B55" s="23">
        <v>324.22</v>
      </c>
      <c r="C55" s="19" t="s">
        <v>138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f t="shared" si="4"/>
        <v>0</v>
      </c>
      <c r="P55" s="44">
        <f t="shared" si="1"/>
        <v>0</v>
      </c>
      <c r="Q55" s="9"/>
    </row>
    <row r="56" spans="1:17" ht="15">
      <c r="A56" s="12"/>
      <c r="B56" s="23">
        <v>324.31</v>
      </c>
      <c r="C56" s="19" t="s">
        <v>139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4"/>
        <v>0</v>
      </c>
      <c r="P56" s="44">
        <f t="shared" si="1"/>
        <v>0</v>
      </c>
      <c r="Q56" s="9"/>
    </row>
    <row r="57" spans="1:17" ht="15">
      <c r="A57" s="12"/>
      <c r="B57" s="23">
        <v>324.32</v>
      </c>
      <c r="C57" s="19" t="s">
        <v>140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4"/>
        <v>0</v>
      </c>
      <c r="P57" s="44">
        <f t="shared" si="1"/>
        <v>0</v>
      </c>
      <c r="Q57" s="9"/>
    </row>
    <row r="58" spans="1:17" ht="15">
      <c r="A58" s="12"/>
      <c r="B58" s="23">
        <v>324.41</v>
      </c>
      <c r="C58" s="19" t="s">
        <v>141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4"/>
        <v>0</v>
      </c>
      <c r="P58" s="44">
        <f t="shared" si="1"/>
        <v>0</v>
      </c>
      <c r="Q58" s="9"/>
    </row>
    <row r="59" spans="1:17" ht="15">
      <c r="A59" s="12"/>
      <c r="B59" s="23">
        <v>324.42</v>
      </c>
      <c r="C59" s="19" t="s">
        <v>142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4"/>
        <v>0</v>
      </c>
      <c r="P59" s="44">
        <f t="shared" si="1"/>
        <v>0</v>
      </c>
      <c r="Q59" s="9"/>
    </row>
    <row r="60" spans="1:17" ht="15">
      <c r="A60" s="12"/>
      <c r="B60" s="23">
        <v>324.51</v>
      </c>
      <c r="C60" s="19" t="s">
        <v>143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4"/>
        <v>0</v>
      </c>
      <c r="P60" s="44">
        <f t="shared" si="1"/>
        <v>0</v>
      </c>
      <c r="Q60" s="9"/>
    </row>
    <row r="61" spans="1:17" ht="15">
      <c r="A61" s="12"/>
      <c r="B61" s="23">
        <v>324.52</v>
      </c>
      <c r="C61" s="19" t="s">
        <v>144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4"/>
        <v>0</v>
      </c>
      <c r="P61" s="44">
        <f t="shared" si="1"/>
        <v>0</v>
      </c>
      <c r="Q61" s="9"/>
    </row>
    <row r="62" spans="1:17" ht="15">
      <c r="A62" s="12"/>
      <c r="B62" s="23">
        <v>324.61</v>
      </c>
      <c r="C62" s="19" t="s">
        <v>145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4"/>
        <v>0</v>
      </c>
      <c r="P62" s="44">
        <f t="shared" si="1"/>
        <v>0</v>
      </c>
      <c r="Q62" s="9"/>
    </row>
    <row r="63" spans="1:17" ht="15">
      <c r="A63" s="12"/>
      <c r="B63" s="23">
        <v>324.62</v>
      </c>
      <c r="C63" s="19" t="s">
        <v>146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f t="shared" si="4"/>
        <v>0</v>
      </c>
      <c r="P63" s="44">
        <f t="shared" si="1"/>
        <v>0</v>
      </c>
      <c r="Q63" s="9"/>
    </row>
    <row r="64" spans="1:17" ht="15">
      <c r="A64" s="12"/>
      <c r="B64" s="23">
        <v>324.81</v>
      </c>
      <c r="C64" s="19" t="s">
        <v>147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 t="shared" si="4"/>
        <v>0</v>
      </c>
      <c r="P64" s="44">
        <f t="shared" si="1"/>
        <v>0</v>
      </c>
      <c r="Q64" s="9"/>
    </row>
    <row r="65" spans="1:17" ht="15">
      <c r="A65" s="12"/>
      <c r="B65" s="23">
        <v>324.82</v>
      </c>
      <c r="C65" s="19" t="s">
        <v>148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t="shared" si="4"/>
        <v>0</v>
      </c>
      <c r="P65" s="44">
        <f t="shared" si="1"/>
        <v>0</v>
      </c>
      <c r="Q65" s="9"/>
    </row>
    <row r="66" spans="1:17" ht="15">
      <c r="A66" s="12"/>
      <c r="B66" s="23">
        <v>324.91</v>
      </c>
      <c r="C66" s="19" t="s">
        <v>149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4"/>
        <v>0</v>
      </c>
      <c r="P66" s="44">
        <f t="shared" si="1"/>
        <v>0</v>
      </c>
      <c r="Q66" s="9"/>
    </row>
    <row r="67" spans="1:17" ht="15">
      <c r="A67" s="12"/>
      <c r="B67" s="23">
        <v>324.92</v>
      </c>
      <c r="C67" s="19" t="s">
        <v>150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4"/>
        <v>0</v>
      </c>
      <c r="P67" s="44">
        <f t="shared" si="1"/>
        <v>0</v>
      </c>
      <c r="Q67" s="9"/>
    </row>
    <row r="68" spans="1:17" ht="15">
      <c r="A68" s="12"/>
      <c r="B68" s="23">
        <v>325.1</v>
      </c>
      <c r="C68" s="19" t="s">
        <v>151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 t="shared" si="4"/>
        <v>0</v>
      </c>
      <c r="P68" s="44">
        <f t="shared" si="1"/>
        <v>0</v>
      </c>
      <c r="Q68" s="9"/>
    </row>
    <row r="69" spans="1:17" ht="15">
      <c r="A69" s="12"/>
      <c r="B69" s="23">
        <v>325.2</v>
      </c>
      <c r="C69" s="19" t="s">
        <v>152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4"/>
        <v>0</v>
      </c>
      <c r="P69" s="44">
        <f aca="true" t="shared" si="5" ref="P69:P132">(O69/P$323)</f>
        <v>0</v>
      </c>
      <c r="Q69" s="9"/>
    </row>
    <row r="70" spans="1:17" ht="15">
      <c r="A70" s="12"/>
      <c r="B70" s="23">
        <v>329.1</v>
      </c>
      <c r="C70" s="19" t="s">
        <v>153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4"/>
        <v>0</v>
      </c>
      <c r="P70" s="44">
        <f t="shared" si="5"/>
        <v>0</v>
      </c>
      <c r="Q70" s="9"/>
    </row>
    <row r="71" spans="1:17" ht="15">
      <c r="A71" s="12"/>
      <c r="B71" s="23">
        <v>329.2</v>
      </c>
      <c r="C71" s="19" t="s">
        <v>154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4"/>
        <v>0</v>
      </c>
      <c r="P71" s="44">
        <f t="shared" si="5"/>
        <v>0</v>
      </c>
      <c r="Q71" s="9"/>
    </row>
    <row r="72" spans="1:17" ht="15">
      <c r="A72" s="12"/>
      <c r="B72" s="23">
        <v>329.3</v>
      </c>
      <c r="C72" s="19" t="s">
        <v>155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4"/>
        <v>0</v>
      </c>
      <c r="P72" s="44">
        <f t="shared" si="5"/>
        <v>0</v>
      </c>
      <c r="Q72" s="9"/>
    </row>
    <row r="73" spans="1:17" ht="15">
      <c r="A73" s="12"/>
      <c r="B73" s="23">
        <v>329.4</v>
      </c>
      <c r="C73" s="19" t="s">
        <v>156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4"/>
        <v>0</v>
      </c>
      <c r="P73" s="44">
        <f t="shared" si="5"/>
        <v>0</v>
      </c>
      <c r="Q73" s="9"/>
    </row>
    <row r="74" spans="1:17" ht="15">
      <c r="A74" s="12"/>
      <c r="B74" s="23">
        <v>329.5</v>
      </c>
      <c r="C74" s="19" t="s">
        <v>157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4"/>
        <v>0</v>
      </c>
      <c r="P74" s="44">
        <f t="shared" si="5"/>
        <v>0</v>
      </c>
      <c r="Q74" s="9"/>
    </row>
    <row r="75" spans="1:17" ht="15.75">
      <c r="A75" s="27" t="s">
        <v>158</v>
      </c>
      <c r="B75" s="28"/>
      <c r="C75" s="29"/>
      <c r="D75" s="30">
        <f aca="true" t="shared" si="6" ref="D75:N75">SUM(D76:D166)</f>
        <v>0</v>
      </c>
      <c r="E75" s="30">
        <f t="shared" si="6"/>
        <v>0</v>
      </c>
      <c r="F75" s="30">
        <f t="shared" si="6"/>
        <v>0</v>
      </c>
      <c r="G75" s="30">
        <f t="shared" si="6"/>
        <v>0</v>
      </c>
      <c r="H75" s="30">
        <f t="shared" si="6"/>
        <v>0</v>
      </c>
      <c r="I75" s="30">
        <f t="shared" si="6"/>
        <v>0</v>
      </c>
      <c r="J75" s="30">
        <f t="shared" si="6"/>
        <v>0</v>
      </c>
      <c r="K75" s="30">
        <f t="shared" si="6"/>
        <v>0</v>
      </c>
      <c r="L75" s="30">
        <f t="shared" si="6"/>
        <v>0</v>
      </c>
      <c r="M75" s="30">
        <f t="shared" si="6"/>
        <v>0</v>
      </c>
      <c r="N75" s="30">
        <f t="shared" si="6"/>
        <v>0</v>
      </c>
      <c r="O75" s="41">
        <f>SUM(D75:N75)</f>
        <v>0</v>
      </c>
      <c r="P75" s="42">
        <f t="shared" si="5"/>
        <v>0</v>
      </c>
      <c r="Q75" s="10"/>
    </row>
    <row r="76" spans="1:17" ht="15">
      <c r="A76" s="12"/>
      <c r="B76" s="23">
        <v>331.1</v>
      </c>
      <c r="C76" s="19" t="s">
        <v>159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>SUM(D76:N76)</f>
        <v>0</v>
      </c>
      <c r="P76" s="44">
        <f t="shared" si="5"/>
        <v>0</v>
      </c>
      <c r="Q76" s="9"/>
    </row>
    <row r="77" spans="1:17" ht="15">
      <c r="A77" s="12"/>
      <c r="B77" s="23">
        <v>331.2</v>
      </c>
      <c r="C77" s="19" t="s">
        <v>160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>SUM(D77:N77)</f>
        <v>0</v>
      </c>
      <c r="P77" s="44">
        <f t="shared" si="5"/>
        <v>0</v>
      </c>
      <c r="Q77" s="9"/>
    </row>
    <row r="78" spans="1:17" ht="15">
      <c r="A78" s="12"/>
      <c r="B78" s="23">
        <v>331.31</v>
      </c>
      <c r="C78" s="19" t="s">
        <v>161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aca="true" t="shared" si="7" ref="O78:O141">SUM(D78:N78)</f>
        <v>0</v>
      </c>
      <c r="P78" s="44">
        <f t="shared" si="5"/>
        <v>0</v>
      </c>
      <c r="Q78" s="9"/>
    </row>
    <row r="79" spans="1:17" ht="15">
      <c r="A79" s="12"/>
      <c r="B79" s="23">
        <v>331.32</v>
      </c>
      <c r="C79" s="19" t="s">
        <v>162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7"/>
        <v>0</v>
      </c>
      <c r="P79" s="44">
        <f t="shared" si="5"/>
        <v>0</v>
      </c>
      <c r="Q79" s="9"/>
    </row>
    <row r="80" spans="1:17" ht="15">
      <c r="A80" s="12"/>
      <c r="B80" s="23">
        <v>331.33</v>
      </c>
      <c r="C80" s="19" t="s">
        <v>163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7"/>
        <v>0</v>
      </c>
      <c r="P80" s="44">
        <f t="shared" si="5"/>
        <v>0</v>
      </c>
      <c r="Q80" s="9"/>
    </row>
    <row r="81" spans="1:17" ht="15">
      <c r="A81" s="12"/>
      <c r="B81" s="23">
        <v>331.34</v>
      </c>
      <c r="C81" s="19" t="s">
        <v>164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7"/>
        <v>0</v>
      </c>
      <c r="P81" s="44">
        <f t="shared" si="5"/>
        <v>0</v>
      </c>
      <c r="Q81" s="9"/>
    </row>
    <row r="82" spans="1:17" ht="15">
      <c r="A82" s="12"/>
      <c r="B82" s="23">
        <v>331.35</v>
      </c>
      <c r="C82" s="19" t="s">
        <v>64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7"/>
        <v>0</v>
      </c>
      <c r="P82" s="44">
        <f t="shared" si="5"/>
        <v>0</v>
      </c>
      <c r="Q82" s="9"/>
    </row>
    <row r="83" spans="1:17" ht="15">
      <c r="A83" s="12"/>
      <c r="B83" s="23">
        <v>331.39</v>
      </c>
      <c r="C83" s="19" t="s">
        <v>165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7"/>
        <v>0</v>
      </c>
      <c r="P83" s="44">
        <f t="shared" si="5"/>
        <v>0</v>
      </c>
      <c r="Q83" s="9"/>
    </row>
    <row r="84" spans="1:17" ht="15">
      <c r="A84" s="12"/>
      <c r="B84" s="23">
        <v>331.41</v>
      </c>
      <c r="C84" s="19" t="s">
        <v>166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7"/>
        <v>0</v>
      </c>
      <c r="P84" s="44">
        <f t="shared" si="5"/>
        <v>0</v>
      </c>
      <c r="Q84" s="9"/>
    </row>
    <row r="85" spans="1:17" ht="15">
      <c r="A85" s="12"/>
      <c r="B85" s="23">
        <v>331.42</v>
      </c>
      <c r="C85" s="19" t="s">
        <v>167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 t="shared" si="7"/>
        <v>0</v>
      </c>
      <c r="P85" s="44">
        <f t="shared" si="5"/>
        <v>0</v>
      </c>
      <c r="Q85" s="9"/>
    </row>
    <row r="86" spans="1:17" ht="15">
      <c r="A86" s="12"/>
      <c r="B86" s="23">
        <v>331.49</v>
      </c>
      <c r="C86" s="19" t="s">
        <v>73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si="7"/>
        <v>0</v>
      </c>
      <c r="P86" s="44">
        <f t="shared" si="5"/>
        <v>0</v>
      </c>
      <c r="Q86" s="9"/>
    </row>
    <row r="87" spans="1:17" ht="15">
      <c r="A87" s="12"/>
      <c r="B87" s="23">
        <v>331.5</v>
      </c>
      <c r="C87" s="19" t="s">
        <v>168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7"/>
        <v>0</v>
      </c>
      <c r="P87" s="44">
        <f t="shared" si="5"/>
        <v>0</v>
      </c>
      <c r="Q87" s="9"/>
    </row>
    <row r="88" spans="1:17" ht="15">
      <c r="A88" s="12"/>
      <c r="B88" s="23">
        <v>331.51</v>
      </c>
      <c r="C88" s="19" t="s">
        <v>169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7"/>
        <v>0</v>
      </c>
      <c r="P88" s="44">
        <f t="shared" si="5"/>
        <v>0</v>
      </c>
      <c r="Q88" s="9"/>
    </row>
    <row r="89" spans="1:17" ht="15">
      <c r="A89" s="12"/>
      <c r="B89" s="23">
        <v>331.61</v>
      </c>
      <c r="C89" s="19" t="s">
        <v>170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7"/>
        <v>0</v>
      </c>
      <c r="P89" s="44">
        <f t="shared" si="5"/>
        <v>0</v>
      </c>
      <c r="Q89" s="9"/>
    </row>
    <row r="90" spans="1:17" ht="15">
      <c r="A90" s="12"/>
      <c r="B90" s="23">
        <v>331.62</v>
      </c>
      <c r="C90" s="19" t="s">
        <v>171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7"/>
        <v>0</v>
      </c>
      <c r="P90" s="44">
        <f t="shared" si="5"/>
        <v>0</v>
      </c>
      <c r="Q90" s="9"/>
    </row>
    <row r="91" spans="1:17" ht="15">
      <c r="A91" s="12"/>
      <c r="B91" s="23">
        <v>331.65</v>
      </c>
      <c r="C91" s="19" t="s">
        <v>172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7"/>
        <v>0</v>
      </c>
      <c r="P91" s="44">
        <f t="shared" si="5"/>
        <v>0</v>
      </c>
      <c r="Q91" s="9"/>
    </row>
    <row r="92" spans="1:17" ht="15">
      <c r="A92" s="12"/>
      <c r="B92" s="23">
        <v>331.69</v>
      </c>
      <c r="C92" s="19" t="s">
        <v>173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7"/>
        <v>0</v>
      </c>
      <c r="P92" s="44">
        <f t="shared" si="5"/>
        <v>0</v>
      </c>
      <c r="Q92" s="9"/>
    </row>
    <row r="93" spans="1:17" ht="15">
      <c r="A93" s="12"/>
      <c r="B93" s="23">
        <v>331.7</v>
      </c>
      <c r="C93" s="19" t="s">
        <v>174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7"/>
        <v>0</v>
      </c>
      <c r="P93" s="44">
        <f t="shared" si="5"/>
        <v>0</v>
      </c>
      <c r="Q93" s="9"/>
    </row>
    <row r="94" spans="1:17" ht="15">
      <c r="A94" s="12"/>
      <c r="B94" s="23">
        <v>331.81</v>
      </c>
      <c r="C94" s="19" t="s">
        <v>175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7"/>
        <v>0</v>
      </c>
      <c r="P94" s="44">
        <f t="shared" si="5"/>
        <v>0</v>
      </c>
      <c r="Q94" s="9"/>
    </row>
    <row r="95" spans="1:17" ht="15">
      <c r="A95" s="12"/>
      <c r="B95" s="23">
        <v>331.82</v>
      </c>
      <c r="C95" s="19" t="s">
        <v>176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7"/>
        <v>0</v>
      </c>
      <c r="P95" s="44">
        <f t="shared" si="5"/>
        <v>0</v>
      </c>
      <c r="Q95" s="9"/>
    </row>
    <row r="96" spans="1:17" ht="15">
      <c r="A96" s="12"/>
      <c r="B96" s="23">
        <v>331.83</v>
      </c>
      <c r="C96" s="19" t="s">
        <v>177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7"/>
        <v>0</v>
      </c>
      <c r="P96" s="44">
        <f t="shared" si="5"/>
        <v>0</v>
      </c>
      <c r="Q96" s="9"/>
    </row>
    <row r="97" spans="1:17" ht="15">
      <c r="A97" s="12"/>
      <c r="B97" s="23">
        <v>331.89</v>
      </c>
      <c r="C97" s="19" t="s">
        <v>178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7"/>
        <v>0</v>
      </c>
      <c r="P97" s="44">
        <f t="shared" si="5"/>
        <v>0</v>
      </c>
      <c r="Q97" s="9"/>
    </row>
    <row r="98" spans="1:17" ht="15">
      <c r="A98" s="12"/>
      <c r="B98" s="23">
        <v>331.9</v>
      </c>
      <c r="C98" s="19" t="s">
        <v>179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7"/>
        <v>0</v>
      </c>
      <c r="P98" s="44">
        <f t="shared" si="5"/>
        <v>0</v>
      </c>
      <c r="Q98" s="9"/>
    </row>
    <row r="99" spans="1:17" ht="15">
      <c r="A99" s="12"/>
      <c r="B99" s="23">
        <v>332</v>
      </c>
      <c r="C99" s="19" t="s">
        <v>180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7"/>
        <v>0</v>
      </c>
      <c r="P99" s="44">
        <f t="shared" si="5"/>
        <v>0</v>
      </c>
      <c r="Q99" s="9"/>
    </row>
    <row r="100" spans="1:17" ht="15">
      <c r="A100" s="12"/>
      <c r="B100" s="23">
        <v>333</v>
      </c>
      <c r="C100" s="19" t="s">
        <v>181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7"/>
        <v>0</v>
      </c>
      <c r="P100" s="44">
        <f t="shared" si="5"/>
        <v>0</v>
      </c>
      <c r="Q100" s="9"/>
    </row>
    <row r="101" spans="1:17" ht="15">
      <c r="A101" s="12"/>
      <c r="B101" s="23">
        <v>334.1</v>
      </c>
      <c r="C101" s="19" t="s">
        <v>182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7"/>
        <v>0</v>
      </c>
      <c r="P101" s="44">
        <f t="shared" si="5"/>
        <v>0</v>
      </c>
      <c r="Q101" s="9"/>
    </row>
    <row r="102" spans="1:17" ht="15">
      <c r="A102" s="12"/>
      <c r="B102" s="23">
        <v>334.2</v>
      </c>
      <c r="C102" s="19" t="s">
        <v>183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7"/>
        <v>0</v>
      </c>
      <c r="P102" s="44">
        <f t="shared" si="5"/>
        <v>0</v>
      </c>
      <c r="Q102" s="9"/>
    </row>
    <row r="103" spans="1:17" ht="15">
      <c r="A103" s="12"/>
      <c r="B103" s="23">
        <v>334.31</v>
      </c>
      <c r="C103" s="19" t="s">
        <v>184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7"/>
        <v>0</v>
      </c>
      <c r="P103" s="44">
        <f t="shared" si="5"/>
        <v>0</v>
      </c>
      <c r="Q103" s="9"/>
    </row>
    <row r="104" spans="1:17" ht="15">
      <c r="A104" s="12"/>
      <c r="B104" s="23">
        <v>334.32</v>
      </c>
      <c r="C104" s="19" t="s">
        <v>185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7"/>
        <v>0</v>
      </c>
      <c r="P104" s="44">
        <f t="shared" si="5"/>
        <v>0</v>
      </c>
      <c r="Q104" s="9"/>
    </row>
    <row r="105" spans="1:17" ht="15">
      <c r="A105" s="12"/>
      <c r="B105" s="23">
        <v>334.33</v>
      </c>
      <c r="C105" s="19" t="s">
        <v>186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7"/>
        <v>0</v>
      </c>
      <c r="P105" s="44">
        <f t="shared" si="5"/>
        <v>0</v>
      </c>
      <c r="Q105" s="9"/>
    </row>
    <row r="106" spans="1:17" ht="15">
      <c r="A106" s="12"/>
      <c r="B106" s="23">
        <v>334.34</v>
      </c>
      <c r="C106" s="19" t="s">
        <v>187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7"/>
        <v>0</v>
      </c>
      <c r="P106" s="44">
        <f t="shared" si="5"/>
        <v>0</v>
      </c>
      <c r="Q106" s="9"/>
    </row>
    <row r="107" spans="1:17" ht="15">
      <c r="A107" s="12"/>
      <c r="B107" s="23">
        <v>334.35</v>
      </c>
      <c r="C107" s="19" t="s">
        <v>188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7"/>
        <v>0</v>
      </c>
      <c r="P107" s="44">
        <f t="shared" si="5"/>
        <v>0</v>
      </c>
      <c r="Q107" s="9"/>
    </row>
    <row r="108" spans="1:17" ht="15">
      <c r="A108" s="12"/>
      <c r="B108" s="23">
        <v>334.36</v>
      </c>
      <c r="C108" s="19" t="s">
        <v>189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7"/>
        <v>0</v>
      </c>
      <c r="P108" s="44">
        <f t="shared" si="5"/>
        <v>0</v>
      </c>
      <c r="Q108" s="9"/>
    </row>
    <row r="109" spans="1:17" ht="15">
      <c r="A109" s="12"/>
      <c r="B109" s="23">
        <v>334.39</v>
      </c>
      <c r="C109" s="19" t="s">
        <v>190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7"/>
        <v>0</v>
      </c>
      <c r="P109" s="44">
        <f t="shared" si="5"/>
        <v>0</v>
      </c>
      <c r="Q109" s="9"/>
    </row>
    <row r="110" spans="1:17" ht="15">
      <c r="A110" s="12"/>
      <c r="B110" s="23">
        <v>334.41</v>
      </c>
      <c r="C110" s="19" t="s">
        <v>191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7"/>
        <v>0</v>
      </c>
      <c r="P110" s="44">
        <f t="shared" si="5"/>
        <v>0</v>
      </c>
      <c r="Q110" s="9"/>
    </row>
    <row r="111" spans="1:17" ht="15">
      <c r="A111" s="12"/>
      <c r="B111" s="23">
        <v>334.42</v>
      </c>
      <c r="C111" s="19" t="s">
        <v>192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7"/>
        <v>0</v>
      </c>
      <c r="P111" s="44">
        <f t="shared" si="5"/>
        <v>0</v>
      </c>
      <c r="Q111" s="9"/>
    </row>
    <row r="112" spans="1:17" ht="15">
      <c r="A112" s="12"/>
      <c r="B112" s="23">
        <v>334.49</v>
      </c>
      <c r="C112" s="19" t="s">
        <v>77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7"/>
        <v>0</v>
      </c>
      <c r="P112" s="44">
        <f t="shared" si="5"/>
        <v>0</v>
      </c>
      <c r="Q112" s="9"/>
    </row>
    <row r="113" spans="1:17" ht="15">
      <c r="A113" s="12"/>
      <c r="B113" s="23">
        <v>334.5</v>
      </c>
      <c r="C113" s="19" t="s">
        <v>193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7"/>
        <v>0</v>
      </c>
      <c r="P113" s="44">
        <f t="shared" si="5"/>
        <v>0</v>
      </c>
      <c r="Q113" s="9"/>
    </row>
    <row r="114" spans="1:17" ht="15">
      <c r="A114" s="12"/>
      <c r="B114" s="23">
        <v>334.61</v>
      </c>
      <c r="C114" s="19" t="s">
        <v>194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7"/>
        <v>0</v>
      </c>
      <c r="P114" s="44">
        <f t="shared" si="5"/>
        <v>0</v>
      </c>
      <c r="Q114" s="9"/>
    </row>
    <row r="115" spans="1:17" ht="15">
      <c r="A115" s="12"/>
      <c r="B115" s="23">
        <v>334.62</v>
      </c>
      <c r="C115" s="19" t="s">
        <v>195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7"/>
        <v>0</v>
      </c>
      <c r="P115" s="44">
        <f t="shared" si="5"/>
        <v>0</v>
      </c>
      <c r="Q115" s="9"/>
    </row>
    <row r="116" spans="1:17" ht="15">
      <c r="A116" s="12"/>
      <c r="B116" s="23">
        <v>334.69</v>
      </c>
      <c r="C116" s="19" t="s">
        <v>196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7"/>
        <v>0</v>
      </c>
      <c r="P116" s="44">
        <f t="shared" si="5"/>
        <v>0</v>
      </c>
      <c r="Q116" s="9"/>
    </row>
    <row r="117" spans="1:17" ht="15">
      <c r="A117" s="12"/>
      <c r="B117" s="23">
        <v>334.7</v>
      </c>
      <c r="C117" s="19" t="s">
        <v>17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7"/>
        <v>0</v>
      </c>
      <c r="P117" s="44">
        <f t="shared" si="5"/>
        <v>0</v>
      </c>
      <c r="Q117" s="9"/>
    </row>
    <row r="118" spans="1:17" ht="15">
      <c r="A118" s="12"/>
      <c r="B118" s="23">
        <v>334.81</v>
      </c>
      <c r="C118" s="19" t="s">
        <v>197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7"/>
        <v>0</v>
      </c>
      <c r="P118" s="44">
        <f t="shared" si="5"/>
        <v>0</v>
      </c>
      <c r="Q118" s="9"/>
    </row>
    <row r="119" spans="1:17" ht="15">
      <c r="A119" s="12"/>
      <c r="B119" s="23">
        <v>334.82</v>
      </c>
      <c r="C119" s="19" t="s">
        <v>198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7"/>
        <v>0</v>
      </c>
      <c r="P119" s="44">
        <f t="shared" si="5"/>
        <v>0</v>
      </c>
      <c r="Q119" s="9"/>
    </row>
    <row r="120" spans="1:17" ht="15">
      <c r="A120" s="12"/>
      <c r="B120" s="23">
        <v>334.83</v>
      </c>
      <c r="C120" s="19" t="s">
        <v>199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7"/>
        <v>0</v>
      </c>
      <c r="P120" s="44">
        <f t="shared" si="5"/>
        <v>0</v>
      </c>
      <c r="Q120" s="9"/>
    </row>
    <row r="121" spans="1:17" ht="15">
      <c r="A121" s="12"/>
      <c r="B121" s="23">
        <v>334.89</v>
      </c>
      <c r="C121" s="19" t="s">
        <v>200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7"/>
        <v>0</v>
      </c>
      <c r="P121" s="44">
        <f t="shared" si="5"/>
        <v>0</v>
      </c>
      <c r="Q121" s="9"/>
    </row>
    <row r="122" spans="1:17" ht="15">
      <c r="A122" s="12"/>
      <c r="B122" s="23">
        <v>334.9</v>
      </c>
      <c r="C122" s="19" t="s">
        <v>201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7"/>
        <v>0</v>
      </c>
      <c r="P122" s="44">
        <f t="shared" si="5"/>
        <v>0</v>
      </c>
      <c r="Q122" s="9"/>
    </row>
    <row r="123" spans="1:17" ht="15">
      <c r="A123" s="12"/>
      <c r="B123" s="23">
        <v>335.121</v>
      </c>
      <c r="C123" s="19" t="s">
        <v>202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7"/>
        <v>0</v>
      </c>
      <c r="P123" s="44">
        <f t="shared" si="5"/>
        <v>0</v>
      </c>
      <c r="Q123" s="9"/>
    </row>
    <row r="124" spans="1:17" ht="15">
      <c r="A124" s="12"/>
      <c r="B124" s="23">
        <v>335.125</v>
      </c>
      <c r="C124" s="19" t="s">
        <v>203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7"/>
        <v>0</v>
      </c>
      <c r="P124" s="44">
        <f t="shared" si="5"/>
        <v>0</v>
      </c>
      <c r="Q124" s="9"/>
    </row>
    <row r="125" spans="1:17" ht="15">
      <c r="A125" s="12"/>
      <c r="B125" s="23">
        <v>335.13</v>
      </c>
      <c r="C125" s="19" t="s">
        <v>204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7"/>
        <v>0</v>
      </c>
      <c r="P125" s="44">
        <f t="shared" si="5"/>
        <v>0</v>
      </c>
      <c r="Q125" s="9"/>
    </row>
    <row r="126" spans="1:17" ht="15">
      <c r="A126" s="12"/>
      <c r="B126" s="23">
        <v>335.14</v>
      </c>
      <c r="C126" s="19" t="s">
        <v>66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7"/>
        <v>0</v>
      </c>
      <c r="P126" s="44">
        <f t="shared" si="5"/>
        <v>0</v>
      </c>
      <c r="Q126" s="9"/>
    </row>
    <row r="127" spans="1:17" ht="15">
      <c r="A127" s="12"/>
      <c r="B127" s="23">
        <v>335.15</v>
      </c>
      <c r="C127" s="19" t="s">
        <v>67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7"/>
        <v>0</v>
      </c>
      <c r="P127" s="44">
        <f t="shared" si="5"/>
        <v>0</v>
      </c>
      <c r="Q127" s="9"/>
    </row>
    <row r="128" spans="1:17" ht="15">
      <c r="A128" s="12"/>
      <c r="B128" s="23">
        <v>335.16</v>
      </c>
      <c r="C128" s="19" t="s">
        <v>205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7"/>
        <v>0</v>
      </c>
      <c r="P128" s="44">
        <f t="shared" si="5"/>
        <v>0</v>
      </c>
      <c r="Q128" s="9"/>
    </row>
    <row r="129" spans="1:17" ht="15">
      <c r="A129" s="12"/>
      <c r="B129" s="23">
        <v>335.17</v>
      </c>
      <c r="C129" s="19" t="s">
        <v>206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7"/>
        <v>0</v>
      </c>
      <c r="P129" s="44">
        <f t="shared" si="5"/>
        <v>0</v>
      </c>
      <c r="Q129" s="9"/>
    </row>
    <row r="130" spans="1:17" ht="15">
      <c r="A130" s="12"/>
      <c r="B130" s="23">
        <v>335.18</v>
      </c>
      <c r="C130" s="19" t="s">
        <v>207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7"/>
        <v>0</v>
      </c>
      <c r="P130" s="44">
        <f t="shared" si="5"/>
        <v>0</v>
      </c>
      <c r="Q130" s="9"/>
    </row>
    <row r="131" spans="1:17" ht="15">
      <c r="A131" s="12"/>
      <c r="B131" s="23">
        <v>335.19</v>
      </c>
      <c r="C131" s="19" t="s">
        <v>208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7"/>
        <v>0</v>
      </c>
      <c r="P131" s="44">
        <f t="shared" si="5"/>
        <v>0</v>
      </c>
      <c r="Q131" s="9"/>
    </row>
    <row r="132" spans="1:17" ht="15">
      <c r="A132" s="12"/>
      <c r="B132" s="23">
        <v>335.21</v>
      </c>
      <c r="C132" s="19" t="s">
        <v>209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7"/>
        <v>0</v>
      </c>
      <c r="P132" s="44">
        <f t="shared" si="5"/>
        <v>0</v>
      </c>
      <c r="Q132" s="9"/>
    </row>
    <row r="133" spans="1:17" ht="15">
      <c r="A133" s="12"/>
      <c r="B133" s="23">
        <v>335.22</v>
      </c>
      <c r="C133" s="19" t="s">
        <v>210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7"/>
        <v>0</v>
      </c>
      <c r="P133" s="44">
        <f aca="true" t="shared" si="8" ref="P133:P196">(O133/P$323)</f>
        <v>0</v>
      </c>
      <c r="Q133" s="9"/>
    </row>
    <row r="134" spans="1:17" ht="15">
      <c r="A134" s="12"/>
      <c r="B134" s="23">
        <v>335.23</v>
      </c>
      <c r="C134" s="19" t="s">
        <v>211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7"/>
        <v>0</v>
      </c>
      <c r="P134" s="44">
        <f t="shared" si="8"/>
        <v>0</v>
      </c>
      <c r="Q134" s="9"/>
    </row>
    <row r="135" spans="1:17" ht="15">
      <c r="A135" s="12"/>
      <c r="B135" s="23">
        <v>335.29</v>
      </c>
      <c r="C135" s="19" t="s">
        <v>212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7"/>
        <v>0</v>
      </c>
      <c r="P135" s="44">
        <f t="shared" si="8"/>
        <v>0</v>
      </c>
      <c r="Q135" s="9"/>
    </row>
    <row r="136" spans="1:17" ht="15">
      <c r="A136" s="12"/>
      <c r="B136" s="23">
        <v>335.31</v>
      </c>
      <c r="C136" s="19" t="s">
        <v>213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7"/>
        <v>0</v>
      </c>
      <c r="P136" s="44">
        <f t="shared" si="8"/>
        <v>0</v>
      </c>
      <c r="Q136" s="9"/>
    </row>
    <row r="137" spans="1:17" ht="15">
      <c r="A137" s="12"/>
      <c r="B137" s="23">
        <v>335.32</v>
      </c>
      <c r="C137" s="19" t="s">
        <v>214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7"/>
        <v>0</v>
      </c>
      <c r="P137" s="44">
        <f t="shared" si="8"/>
        <v>0</v>
      </c>
      <c r="Q137" s="9"/>
    </row>
    <row r="138" spans="1:17" ht="15">
      <c r="A138" s="12"/>
      <c r="B138" s="23">
        <v>335.33</v>
      </c>
      <c r="C138" s="19" t="s">
        <v>215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7"/>
        <v>0</v>
      </c>
      <c r="P138" s="44">
        <f t="shared" si="8"/>
        <v>0</v>
      </c>
      <c r="Q138" s="9"/>
    </row>
    <row r="139" spans="1:17" ht="15">
      <c r="A139" s="12"/>
      <c r="B139" s="23">
        <v>335.34</v>
      </c>
      <c r="C139" s="19" t="s">
        <v>216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7"/>
        <v>0</v>
      </c>
      <c r="P139" s="44">
        <f t="shared" si="8"/>
        <v>0</v>
      </c>
      <c r="Q139" s="9"/>
    </row>
    <row r="140" spans="1:17" ht="15">
      <c r="A140" s="12"/>
      <c r="B140" s="23">
        <v>335.35</v>
      </c>
      <c r="C140" s="19" t="s">
        <v>217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7"/>
        <v>0</v>
      </c>
      <c r="P140" s="44">
        <f t="shared" si="8"/>
        <v>0</v>
      </c>
      <c r="Q140" s="9"/>
    </row>
    <row r="141" spans="1:17" ht="15">
      <c r="A141" s="12"/>
      <c r="B141" s="23">
        <v>335.36</v>
      </c>
      <c r="C141" s="19" t="s">
        <v>218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7"/>
        <v>0</v>
      </c>
      <c r="P141" s="44">
        <f t="shared" si="8"/>
        <v>0</v>
      </c>
      <c r="Q141" s="9"/>
    </row>
    <row r="142" spans="1:17" ht="15">
      <c r="A142" s="12"/>
      <c r="B142" s="23">
        <v>335.38</v>
      </c>
      <c r="C142" s="19" t="s">
        <v>219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aca="true" t="shared" si="9" ref="O142:O165">SUM(D142:N142)</f>
        <v>0</v>
      </c>
      <c r="P142" s="44">
        <f t="shared" si="8"/>
        <v>0</v>
      </c>
      <c r="Q142" s="9"/>
    </row>
    <row r="143" spans="1:17" ht="15">
      <c r="A143" s="12"/>
      <c r="B143" s="23">
        <v>335.41</v>
      </c>
      <c r="C143" s="19" t="s">
        <v>220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9"/>
        <v>0</v>
      </c>
      <c r="P143" s="44">
        <f t="shared" si="8"/>
        <v>0</v>
      </c>
      <c r="Q143" s="9"/>
    </row>
    <row r="144" spans="1:17" ht="15">
      <c r="A144" s="12"/>
      <c r="B144" s="23">
        <v>335.42</v>
      </c>
      <c r="C144" s="19" t="s">
        <v>221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9"/>
        <v>0</v>
      </c>
      <c r="P144" s="44">
        <f t="shared" si="8"/>
        <v>0</v>
      </c>
      <c r="Q144" s="9"/>
    </row>
    <row r="145" spans="1:17" ht="15">
      <c r="A145" s="12"/>
      <c r="B145" s="23">
        <v>335.43</v>
      </c>
      <c r="C145" s="19" t="s">
        <v>222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9"/>
        <v>0</v>
      </c>
      <c r="P145" s="44">
        <f t="shared" si="8"/>
        <v>0</v>
      </c>
      <c r="Q145" s="9"/>
    </row>
    <row r="146" spans="1:17" ht="15">
      <c r="A146" s="12"/>
      <c r="B146" s="23">
        <v>335.44</v>
      </c>
      <c r="C146" s="19" t="s">
        <v>223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9"/>
        <v>0</v>
      </c>
      <c r="P146" s="44">
        <f t="shared" si="8"/>
        <v>0</v>
      </c>
      <c r="Q146" s="9"/>
    </row>
    <row r="147" spans="1:17" ht="15">
      <c r="A147" s="12"/>
      <c r="B147" s="23">
        <v>335.45</v>
      </c>
      <c r="C147" s="19" t="s">
        <v>224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9"/>
        <v>0</v>
      </c>
      <c r="P147" s="44">
        <f t="shared" si="8"/>
        <v>0</v>
      </c>
      <c r="Q147" s="9"/>
    </row>
    <row r="148" spans="1:17" ht="15">
      <c r="A148" s="12"/>
      <c r="B148" s="23">
        <v>335.46</v>
      </c>
      <c r="C148" s="19" t="s">
        <v>225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9"/>
        <v>0</v>
      </c>
      <c r="P148" s="44">
        <f t="shared" si="8"/>
        <v>0</v>
      </c>
      <c r="Q148" s="9"/>
    </row>
    <row r="149" spans="1:17" ht="15">
      <c r="A149" s="12"/>
      <c r="B149" s="23">
        <v>335.48</v>
      </c>
      <c r="C149" s="19" t="s">
        <v>226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9"/>
        <v>0</v>
      </c>
      <c r="P149" s="44">
        <f t="shared" si="8"/>
        <v>0</v>
      </c>
      <c r="Q149" s="9"/>
    </row>
    <row r="150" spans="1:17" ht="15">
      <c r="A150" s="12"/>
      <c r="B150" s="23">
        <v>335.5</v>
      </c>
      <c r="C150" s="19" t="s">
        <v>227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si="9"/>
        <v>0</v>
      </c>
      <c r="P150" s="44">
        <f t="shared" si="8"/>
        <v>0</v>
      </c>
      <c r="Q150" s="9"/>
    </row>
    <row r="151" spans="1:17" ht="15">
      <c r="A151" s="12"/>
      <c r="B151" s="23">
        <v>335.61</v>
      </c>
      <c r="C151" s="19" t="s">
        <v>228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9"/>
        <v>0</v>
      </c>
      <c r="P151" s="44">
        <f t="shared" si="8"/>
        <v>0</v>
      </c>
      <c r="Q151" s="9"/>
    </row>
    <row r="152" spans="1:17" ht="15">
      <c r="A152" s="12"/>
      <c r="B152" s="23">
        <v>335.62</v>
      </c>
      <c r="C152" s="19" t="s">
        <v>229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9"/>
        <v>0</v>
      </c>
      <c r="P152" s="44">
        <f t="shared" si="8"/>
        <v>0</v>
      </c>
      <c r="Q152" s="9"/>
    </row>
    <row r="153" spans="1:17" ht="15">
      <c r="A153" s="12"/>
      <c r="B153" s="23">
        <v>335.69</v>
      </c>
      <c r="C153" s="19" t="s">
        <v>230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9"/>
        <v>0</v>
      </c>
      <c r="P153" s="44">
        <f t="shared" si="8"/>
        <v>0</v>
      </c>
      <c r="Q153" s="9"/>
    </row>
    <row r="154" spans="1:17" ht="15">
      <c r="A154" s="12"/>
      <c r="B154" s="23">
        <v>335.7</v>
      </c>
      <c r="C154" s="19" t="s">
        <v>231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9"/>
        <v>0</v>
      </c>
      <c r="P154" s="44">
        <f t="shared" si="8"/>
        <v>0</v>
      </c>
      <c r="Q154" s="9"/>
    </row>
    <row r="155" spans="1:17" ht="15">
      <c r="A155" s="12"/>
      <c r="B155" s="23">
        <v>335.9</v>
      </c>
      <c r="C155" s="19" t="s">
        <v>232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9"/>
        <v>0</v>
      </c>
      <c r="P155" s="44">
        <f t="shared" si="8"/>
        <v>0</v>
      </c>
      <c r="Q155" s="9"/>
    </row>
    <row r="156" spans="1:17" ht="15">
      <c r="A156" s="12"/>
      <c r="B156" s="23">
        <v>336</v>
      </c>
      <c r="C156" s="19" t="s">
        <v>233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9"/>
        <v>0</v>
      </c>
      <c r="P156" s="44">
        <f t="shared" si="8"/>
        <v>0</v>
      </c>
      <c r="Q156" s="9"/>
    </row>
    <row r="157" spans="1:17" ht="15">
      <c r="A157" s="12"/>
      <c r="B157" s="23">
        <v>337.1</v>
      </c>
      <c r="C157" s="19" t="s">
        <v>234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9"/>
        <v>0</v>
      </c>
      <c r="P157" s="44">
        <f t="shared" si="8"/>
        <v>0</v>
      </c>
      <c r="Q157" s="9"/>
    </row>
    <row r="158" spans="1:17" ht="15">
      <c r="A158" s="12"/>
      <c r="B158" s="23">
        <v>337.2</v>
      </c>
      <c r="C158" s="19" t="s">
        <v>235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9"/>
        <v>0</v>
      </c>
      <c r="P158" s="44">
        <f t="shared" si="8"/>
        <v>0</v>
      </c>
      <c r="Q158" s="9"/>
    </row>
    <row r="159" spans="1:17" ht="15">
      <c r="A159" s="12"/>
      <c r="B159" s="23">
        <v>337.3</v>
      </c>
      <c r="C159" s="19" t="s">
        <v>236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9"/>
        <v>0</v>
      </c>
      <c r="P159" s="44">
        <f t="shared" si="8"/>
        <v>0</v>
      </c>
      <c r="Q159" s="9"/>
    </row>
    <row r="160" spans="1:17" ht="15">
      <c r="A160" s="12"/>
      <c r="B160" s="23">
        <v>337.4</v>
      </c>
      <c r="C160" s="19" t="s">
        <v>237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9"/>
        <v>0</v>
      </c>
      <c r="P160" s="44">
        <f t="shared" si="8"/>
        <v>0</v>
      </c>
      <c r="Q160" s="9"/>
    </row>
    <row r="161" spans="1:17" ht="15">
      <c r="A161" s="12"/>
      <c r="B161" s="23">
        <v>337.5</v>
      </c>
      <c r="C161" s="19" t="s">
        <v>238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9"/>
        <v>0</v>
      </c>
      <c r="P161" s="44">
        <f t="shared" si="8"/>
        <v>0</v>
      </c>
      <c r="Q161" s="9"/>
    </row>
    <row r="162" spans="1:17" ht="15">
      <c r="A162" s="12"/>
      <c r="B162" s="23">
        <v>337.6</v>
      </c>
      <c r="C162" s="19" t="s">
        <v>239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9"/>
        <v>0</v>
      </c>
      <c r="P162" s="44">
        <f t="shared" si="8"/>
        <v>0</v>
      </c>
      <c r="Q162" s="9"/>
    </row>
    <row r="163" spans="1:17" ht="15">
      <c r="A163" s="12"/>
      <c r="B163" s="23">
        <v>337.7</v>
      </c>
      <c r="C163" s="19" t="s">
        <v>240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9"/>
        <v>0</v>
      </c>
      <c r="P163" s="44">
        <f t="shared" si="8"/>
        <v>0</v>
      </c>
      <c r="Q163" s="9"/>
    </row>
    <row r="164" spans="1:17" ht="15">
      <c r="A164" s="12"/>
      <c r="B164" s="23">
        <v>337.9</v>
      </c>
      <c r="C164" s="19" t="s">
        <v>241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9"/>
        <v>0</v>
      </c>
      <c r="P164" s="44">
        <f t="shared" si="8"/>
        <v>0</v>
      </c>
      <c r="Q164" s="9"/>
    </row>
    <row r="165" spans="1:17" ht="15">
      <c r="A165" s="12"/>
      <c r="B165" s="23">
        <v>338</v>
      </c>
      <c r="C165" s="19" t="s">
        <v>242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9"/>
        <v>0</v>
      </c>
      <c r="P165" s="44">
        <f t="shared" si="8"/>
        <v>0</v>
      </c>
      <c r="Q165" s="9"/>
    </row>
    <row r="166" spans="1:17" ht="15">
      <c r="A166" s="12"/>
      <c r="B166" s="23">
        <v>339</v>
      </c>
      <c r="C166" s="19" t="s">
        <v>243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>SUM(D166:N166)</f>
        <v>0</v>
      </c>
      <c r="P166" s="44">
        <f t="shared" si="8"/>
        <v>0</v>
      </c>
      <c r="Q166" s="9"/>
    </row>
    <row r="167" spans="1:17" ht="15.75">
      <c r="A167" s="27" t="s">
        <v>25</v>
      </c>
      <c r="B167" s="28"/>
      <c r="C167" s="29"/>
      <c r="D167" s="30">
        <f aca="true" t="shared" si="10" ref="D167:N167">SUM(D168:D260)</f>
        <v>0</v>
      </c>
      <c r="E167" s="30">
        <f t="shared" si="10"/>
        <v>0</v>
      </c>
      <c r="F167" s="30">
        <f t="shared" si="10"/>
        <v>0</v>
      </c>
      <c r="G167" s="30">
        <f t="shared" si="10"/>
        <v>0</v>
      </c>
      <c r="H167" s="30">
        <f t="shared" si="10"/>
        <v>0</v>
      </c>
      <c r="I167" s="30">
        <f t="shared" si="10"/>
        <v>0</v>
      </c>
      <c r="J167" s="30">
        <f t="shared" si="10"/>
        <v>0</v>
      </c>
      <c r="K167" s="30">
        <f t="shared" si="10"/>
        <v>0</v>
      </c>
      <c r="L167" s="30">
        <f t="shared" si="10"/>
        <v>0</v>
      </c>
      <c r="M167" s="30">
        <f t="shared" si="10"/>
        <v>0</v>
      </c>
      <c r="N167" s="30">
        <f t="shared" si="10"/>
        <v>0</v>
      </c>
      <c r="O167" s="30">
        <f>SUM(D167:N167)</f>
        <v>0</v>
      </c>
      <c r="P167" s="42">
        <f t="shared" si="8"/>
        <v>0</v>
      </c>
      <c r="Q167" s="10"/>
    </row>
    <row r="168" spans="1:17" ht="15">
      <c r="A168" s="12"/>
      <c r="B168" s="23">
        <v>341.1</v>
      </c>
      <c r="C168" s="19" t="s">
        <v>244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>SUM(D168:N168)</f>
        <v>0</v>
      </c>
      <c r="P168" s="44">
        <f t="shared" si="8"/>
        <v>0</v>
      </c>
      <c r="Q168" s="9"/>
    </row>
    <row r="169" spans="1:17" ht="15">
      <c r="A169" s="12"/>
      <c r="B169" s="23">
        <v>341.15</v>
      </c>
      <c r="C169" s="19" t="s">
        <v>245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aca="true" t="shared" si="11" ref="O169:O260">SUM(D169:N169)</f>
        <v>0</v>
      </c>
      <c r="P169" s="44">
        <f t="shared" si="8"/>
        <v>0</v>
      </c>
      <c r="Q169" s="9"/>
    </row>
    <row r="170" spans="1:17" ht="15">
      <c r="A170" s="12"/>
      <c r="B170" s="23">
        <v>341.16</v>
      </c>
      <c r="C170" s="19" t="s">
        <v>246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1"/>
        <v>0</v>
      </c>
      <c r="P170" s="44">
        <f t="shared" si="8"/>
        <v>0</v>
      </c>
      <c r="Q170" s="9"/>
    </row>
    <row r="171" spans="1:17" ht="15">
      <c r="A171" s="12"/>
      <c r="B171" s="23">
        <v>341.2</v>
      </c>
      <c r="C171" s="19" t="s">
        <v>247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1"/>
        <v>0</v>
      </c>
      <c r="P171" s="44">
        <f t="shared" si="8"/>
        <v>0</v>
      </c>
      <c r="Q171" s="9"/>
    </row>
    <row r="172" spans="1:17" ht="15">
      <c r="A172" s="12"/>
      <c r="B172" s="23">
        <v>341.3</v>
      </c>
      <c r="C172" s="19" t="s">
        <v>248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1"/>
        <v>0</v>
      </c>
      <c r="P172" s="44">
        <f t="shared" si="8"/>
        <v>0</v>
      </c>
      <c r="Q172" s="9"/>
    </row>
    <row r="173" spans="1:17" ht="15">
      <c r="A173" s="12"/>
      <c r="B173" s="23">
        <v>341.51</v>
      </c>
      <c r="C173" s="19" t="s">
        <v>249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1"/>
        <v>0</v>
      </c>
      <c r="P173" s="44">
        <f t="shared" si="8"/>
        <v>0</v>
      </c>
      <c r="Q173" s="9"/>
    </row>
    <row r="174" spans="1:17" ht="15">
      <c r="A174" s="12"/>
      <c r="B174" s="23">
        <v>341.52</v>
      </c>
      <c r="C174" s="19" t="s">
        <v>250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1"/>
        <v>0</v>
      </c>
      <c r="P174" s="44">
        <f t="shared" si="8"/>
        <v>0</v>
      </c>
      <c r="Q174" s="9"/>
    </row>
    <row r="175" spans="1:17" ht="15">
      <c r="A175" s="12"/>
      <c r="B175" s="23">
        <v>341.53</v>
      </c>
      <c r="C175" s="19" t="s">
        <v>251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1"/>
        <v>0</v>
      </c>
      <c r="P175" s="44">
        <f t="shared" si="8"/>
        <v>0</v>
      </c>
      <c r="Q175" s="9"/>
    </row>
    <row r="176" spans="1:17" ht="15">
      <c r="A176" s="12"/>
      <c r="B176" s="23">
        <v>341.54</v>
      </c>
      <c r="C176" s="19" t="s">
        <v>252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1"/>
        <v>0</v>
      </c>
      <c r="P176" s="44">
        <f t="shared" si="8"/>
        <v>0</v>
      </c>
      <c r="Q176" s="9"/>
    </row>
    <row r="177" spans="1:17" ht="15">
      <c r="A177" s="12"/>
      <c r="B177" s="23">
        <v>341.55</v>
      </c>
      <c r="C177" s="19" t="s">
        <v>253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1"/>
        <v>0</v>
      </c>
      <c r="P177" s="44">
        <f t="shared" si="8"/>
        <v>0</v>
      </c>
      <c r="Q177" s="9"/>
    </row>
    <row r="178" spans="1:17" ht="15">
      <c r="A178" s="12"/>
      <c r="B178" s="23">
        <v>341.56</v>
      </c>
      <c r="C178" s="19" t="s">
        <v>254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f t="shared" si="11"/>
        <v>0</v>
      </c>
      <c r="P178" s="44">
        <f t="shared" si="8"/>
        <v>0</v>
      </c>
      <c r="Q178" s="9"/>
    </row>
    <row r="179" spans="1:17" ht="15">
      <c r="A179" s="12"/>
      <c r="B179" s="23">
        <v>341.8</v>
      </c>
      <c r="C179" s="19" t="s">
        <v>255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f t="shared" si="11"/>
        <v>0</v>
      </c>
      <c r="P179" s="44">
        <f t="shared" si="8"/>
        <v>0</v>
      </c>
      <c r="Q179" s="9"/>
    </row>
    <row r="180" spans="1:17" ht="15">
      <c r="A180" s="12"/>
      <c r="B180" s="23">
        <v>341.9</v>
      </c>
      <c r="C180" s="19" t="s">
        <v>256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f t="shared" si="11"/>
        <v>0</v>
      </c>
      <c r="P180" s="44">
        <f t="shared" si="8"/>
        <v>0</v>
      </c>
      <c r="Q180" s="9"/>
    </row>
    <row r="181" spans="1:17" ht="15">
      <c r="A181" s="12"/>
      <c r="B181" s="23">
        <v>342.1</v>
      </c>
      <c r="C181" s="19" t="s">
        <v>257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f t="shared" si="11"/>
        <v>0</v>
      </c>
      <c r="P181" s="44">
        <f t="shared" si="8"/>
        <v>0</v>
      </c>
      <c r="Q181" s="9"/>
    </row>
    <row r="182" spans="1:17" ht="15">
      <c r="A182" s="12"/>
      <c r="B182" s="23">
        <v>342.2</v>
      </c>
      <c r="C182" s="19" t="s">
        <v>258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f t="shared" si="11"/>
        <v>0</v>
      </c>
      <c r="P182" s="44">
        <f t="shared" si="8"/>
        <v>0</v>
      </c>
      <c r="Q182" s="9"/>
    </row>
    <row r="183" spans="1:17" ht="15">
      <c r="A183" s="12"/>
      <c r="B183" s="23">
        <v>342.3</v>
      </c>
      <c r="C183" s="19" t="s">
        <v>259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f t="shared" si="11"/>
        <v>0</v>
      </c>
      <c r="P183" s="44">
        <f t="shared" si="8"/>
        <v>0</v>
      </c>
      <c r="Q183" s="9"/>
    </row>
    <row r="184" spans="1:17" ht="15">
      <c r="A184" s="12"/>
      <c r="B184" s="23">
        <v>342.4</v>
      </c>
      <c r="C184" s="19" t="s">
        <v>260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f t="shared" si="11"/>
        <v>0</v>
      </c>
      <c r="P184" s="44">
        <f t="shared" si="8"/>
        <v>0</v>
      </c>
      <c r="Q184" s="9"/>
    </row>
    <row r="185" spans="1:17" ht="15">
      <c r="A185" s="12"/>
      <c r="B185" s="23">
        <v>342.5</v>
      </c>
      <c r="C185" s="19" t="s">
        <v>261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f t="shared" si="11"/>
        <v>0</v>
      </c>
      <c r="P185" s="44">
        <f t="shared" si="8"/>
        <v>0</v>
      </c>
      <c r="Q185" s="9"/>
    </row>
    <row r="186" spans="1:17" ht="15">
      <c r="A186" s="12"/>
      <c r="B186" s="23">
        <v>342.6</v>
      </c>
      <c r="C186" s="19" t="s">
        <v>262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f t="shared" si="11"/>
        <v>0</v>
      </c>
      <c r="P186" s="44">
        <f t="shared" si="8"/>
        <v>0</v>
      </c>
      <c r="Q186" s="9"/>
    </row>
    <row r="187" spans="1:17" ht="15">
      <c r="A187" s="12"/>
      <c r="B187" s="23">
        <v>342.9</v>
      </c>
      <c r="C187" s="19" t="s">
        <v>263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f t="shared" si="11"/>
        <v>0</v>
      </c>
      <c r="P187" s="44">
        <f t="shared" si="8"/>
        <v>0</v>
      </c>
      <c r="Q187" s="9"/>
    </row>
    <row r="188" spans="1:17" ht="15">
      <c r="A188" s="12"/>
      <c r="B188" s="23">
        <v>343.1</v>
      </c>
      <c r="C188" s="19" t="s">
        <v>264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f t="shared" si="11"/>
        <v>0</v>
      </c>
      <c r="P188" s="44">
        <f t="shared" si="8"/>
        <v>0</v>
      </c>
      <c r="Q188" s="9"/>
    </row>
    <row r="189" spans="1:17" ht="15">
      <c r="A189" s="12"/>
      <c r="B189" s="23">
        <v>343.2</v>
      </c>
      <c r="C189" s="19" t="s">
        <v>265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f t="shared" si="11"/>
        <v>0</v>
      </c>
      <c r="P189" s="44">
        <f t="shared" si="8"/>
        <v>0</v>
      </c>
      <c r="Q189" s="9"/>
    </row>
    <row r="190" spans="1:17" ht="15">
      <c r="A190" s="12"/>
      <c r="B190" s="23">
        <v>343.3</v>
      </c>
      <c r="C190" s="19" t="s">
        <v>27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f t="shared" si="11"/>
        <v>0</v>
      </c>
      <c r="P190" s="44">
        <f t="shared" si="8"/>
        <v>0</v>
      </c>
      <c r="Q190" s="9"/>
    </row>
    <row r="191" spans="1:17" ht="15">
      <c r="A191" s="12"/>
      <c r="B191" s="23">
        <v>343.4</v>
      </c>
      <c r="C191" s="19" t="s">
        <v>28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f t="shared" si="11"/>
        <v>0</v>
      </c>
      <c r="P191" s="44">
        <f t="shared" si="8"/>
        <v>0</v>
      </c>
      <c r="Q191" s="9"/>
    </row>
    <row r="192" spans="1:17" ht="15">
      <c r="A192" s="12"/>
      <c r="B192" s="23">
        <v>343.5</v>
      </c>
      <c r="C192" s="19" t="s">
        <v>266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f t="shared" si="11"/>
        <v>0</v>
      </c>
      <c r="P192" s="44">
        <f t="shared" si="8"/>
        <v>0</v>
      </c>
      <c r="Q192" s="9"/>
    </row>
    <row r="193" spans="1:17" ht="15">
      <c r="A193" s="12"/>
      <c r="B193" s="23">
        <v>343.6</v>
      </c>
      <c r="C193" s="19" t="s">
        <v>267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f t="shared" si="11"/>
        <v>0</v>
      </c>
      <c r="P193" s="44">
        <f t="shared" si="8"/>
        <v>0</v>
      </c>
      <c r="Q193" s="9"/>
    </row>
    <row r="194" spans="1:17" ht="15">
      <c r="A194" s="12"/>
      <c r="B194" s="23">
        <v>343.7</v>
      </c>
      <c r="C194" s="19" t="s">
        <v>268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f t="shared" si="11"/>
        <v>0</v>
      </c>
      <c r="P194" s="44">
        <f t="shared" si="8"/>
        <v>0</v>
      </c>
      <c r="Q194" s="9"/>
    </row>
    <row r="195" spans="1:17" ht="15">
      <c r="A195" s="12"/>
      <c r="B195" s="23">
        <v>343.8</v>
      </c>
      <c r="C195" s="19" t="s">
        <v>29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f t="shared" si="11"/>
        <v>0</v>
      </c>
      <c r="P195" s="44">
        <f t="shared" si="8"/>
        <v>0</v>
      </c>
      <c r="Q195" s="9"/>
    </row>
    <row r="196" spans="1:17" ht="15">
      <c r="A196" s="12"/>
      <c r="B196" s="23">
        <v>343.9</v>
      </c>
      <c r="C196" s="19" t="s">
        <v>50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f t="shared" si="11"/>
        <v>0</v>
      </c>
      <c r="P196" s="44">
        <f t="shared" si="8"/>
        <v>0</v>
      </c>
      <c r="Q196" s="9"/>
    </row>
    <row r="197" spans="1:17" ht="15">
      <c r="A197" s="12"/>
      <c r="B197" s="23">
        <v>344.1</v>
      </c>
      <c r="C197" s="19" t="s">
        <v>269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f t="shared" si="11"/>
        <v>0</v>
      </c>
      <c r="P197" s="44">
        <f aca="true" t="shared" si="12" ref="P197:P260">(O197/P$323)</f>
        <v>0</v>
      </c>
      <c r="Q197" s="9"/>
    </row>
    <row r="198" spans="1:17" ht="15">
      <c r="A198" s="12"/>
      <c r="B198" s="23">
        <v>344.2</v>
      </c>
      <c r="C198" s="19" t="s">
        <v>270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f t="shared" si="11"/>
        <v>0</v>
      </c>
      <c r="P198" s="44">
        <f t="shared" si="12"/>
        <v>0</v>
      </c>
      <c r="Q198" s="9"/>
    </row>
    <row r="199" spans="1:17" ht="15">
      <c r="A199" s="12"/>
      <c r="B199" s="23">
        <v>344.3</v>
      </c>
      <c r="C199" s="19" t="s">
        <v>271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f t="shared" si="11"/>
        <v>0</v>
      </c>
      <c r="P199" s="44">
        <f t="shared" si="12"/>
        <v>0</v>
      </c>
      <c r="Q199" s="9"/>
    </row>
    <row r="200" spans="1:17" ht="15">
      <c r="A200" s="12"/>
      <c r="B200" s="23">
        <v>344.4</v>
      </c>
      <c r="C200" s="19" t="s">
        <v>272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f t="shared" si="11"/>
        <v>0</v>
      </c>
      <c r="P200" s="44">
        <f t="shared" si="12"/>
        <v>0</v>
      </c>
      <c r="Q200" s="9"/>
    </row>
    <row r="201" spans="1:17" ht="15">
      <c r="A201" s="12"/>
      <c r="B201" s="23">
        <v>344.5</v>
      </c>
      <c r="C201" s="19" t="s">
        <v>273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f t="shared" si="11"/>
        <v>0</v>
      </c>
      <c r="P201" s="44">
        <f t="shared" si="12"/>
        <v>0</v>
      </c>
      <c r="Q201" s="9"/>
    </row>
    <row r="202" spans="1:17" ht="15">
      <c r="A202" s="12"/>
      <c r="B202" s="23">
        <v>344.6</v>
      </c>
      <c r="C202" s="19" t="s">
        <v>274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f t="shared" si="11"/>
        <v>0</v>
      </c>
      <c r="P202" s="44">
        <f t="shared" si="12"/>
        <v>0</v>
      </c>
      <c r="Q202" s="9"/>
    </row>
    <row r="203" spans="1:17" ht="15">
      <c r="A203" s="12"/>
      <c r="B203" s="23">
        <v>344.9</v>
      </c>
      <c r="C203" s="19" t="s">
        <v>69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f t="shared" si="11"/>
        <v>0</v>
      </c>
      <c r="P203" s="44">
        <f t="shared" si="12"/>
        <v>0</v>
      </c>
      <c r="Q203" s="9"/>
    </row>
    <row r="204" spans="1:17" ht="15">
      <c r="A204" s="12"/>
      <c r="B204" s="23">
        <v>345.1</v>
      </c>
      <c r="C204" s="19" t="s">
        <v>275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f t="shared" si="11"/>
        <v>0</v>
      </c>
      <c r="P204" s="44">
        <f t="shared" si="12"/>
        <v>0</v>
      </c>
      <c r="Q204" s="9"/>
    </row>
    <row r="205" spans="1:17" ht="15">
      <c r="A205" s="12"/>
      <c r="B205" s="23">
        <v>345.9</v>
      </c>
      <c r="C205" s="19" t="s">
        <v>276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f t="shared" si="11"/>
        <v>0</v>
      </c>
      <c r="P205" s="44">
        <f t="shared" si="12"/>
        <v>0</v>
      </c>
      <c r="Q205" s="9"/>
    </row>
    <row r="206" spans="1:17" ht="15">
      <c r="A206" s="12"/>
      <c r="B206" s="23">
        <v>346.1</v>
      </c>
      <c r="C206" s="19" t="s">
        <v>277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f t="shared" si="11"/>
        <v>0</v>
      </c>
      <c r="P206" s="44">
        <f t="shared" si="12"/>
        <v>0</v>
      </c>
      <c r="Q206" s="9"/>
    </row>
    <row r="207" spans="1:17" ht="15">
      <c r="A207" s="12"/>
      <c r="B207" s="23">
        <v>346.2</v>
      </c>
      <c r="C207" s="19" t="s">
        <v>278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f t="shared" si="11"/>
        <v>0</v>
      </c>
      <c r="P207" s="44">
        <f t="shared" si="12"/>
        <v>0</v>
      </c>
      <c r="Q207" s="9"/>
    </row>
    <row r="208" spans="1:17" ht="15">
      <c r="A208" s="12"/>
      <c r="B208" s="23">
        <v>346.3</v>
      </c>
      <c r="C208" s="19" t="s">
        <v>279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f t="shared" si="11"/>
        <v>0</v>
      </c>
      <c r="P208" s="44">
        <f t="shared" si="12"/>
        <v>0</v>
      </c>
      <c r="Q208" s="9"/>
    </row>
    <row r="209" spans="1:17" ht="15">
      <c r="A209" s="12"/>
      <c r="B209" s="23">
        <v>346.4</v>
      </c>
      <c r="C209" s="19" t="s">
        <v>280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f t="shared" si="11"/>
        <v>0</v>
      </c>
      <c r="P209" s="44">
        <f t="shared" si="12"/>
        <v>0</v>
      </c>
      <c r="Q209" s="9"/>
    </row>
    <row r="210" spans="1:17" ht="15">
      <c r="A210" s="12"/>
      <c r="B210" s="23">
        <v>346.9</v>
      </c>
      <c r="C210" s="19" t="s">
        <v>281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f t="shared" si="11"/>
        <v>0</v>
      </c>
      <c r="P210" s="44">
        <f t="shared" si="12"/>
        <v>0</v>
      </c>
      <c r="Q210" s="9"/>
    </row>
    <row r="211" spans="1:17" ht="15">
      <c r="A211" s="12"/>
      <c r="B211" s="23">
        <v>347.1</v>
      </c>
      <c r="C211" s="19" t="s">
        <v>282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f t="shared" si="11"/>
        <v>0</v>
      </c>
      <c r="P211" s="44">
        <f t="shared" si="12"/>
        <v>0</v>
      </c>
      <c r="Q211" s="9"/>
    </row>
    <row r="212" spans="1:17" ht="15">
      <c r="A212" s="12"/>
      <c r="B212" s="23">
        <v>347.2</v>
      </c>
      <c r="C212" s="19" t="s">
        <v>31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f t="shared" si="11"/>
        <v>0</v>
      </c>
      <c r="P212" s="44">
        <f t="shared" si="12"/>
        <v>0</v>
      </c>
      <c r="Q212" s="9"/>
    </row>
    <row r="213" spans="1:17" ht="15">
      <c r="A213" s="12"/>
      <c r="B213" s="23">
        <v>347.3</v>
      </c>
      <c r="C213" s="19" t="s">
        <v>283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f t="shared" si="11"/>
        <v>0</v>
      </c>
      <c r="P213" s="44">
        <f t="shared" si="12"/>
        <v>0</v>
      </c>
      <c r="Q213" s="9"/>
    </row>
    <row r="214" spans="1:17" ht="15">
      <c r="A214" s="12"/>
      <c r="B214" s="23">
        <v>347.4</v>
      </c>
      <c r="C214" s="19" t="s">
        <v>284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f t="shared" si="11"/>
        <v>0</v>
      </c>
      <c r="P214" s="44">
        <f t="shared" si="12"/>
        <v>0</v>
      </c>
      <c r="Q214" s="9"/>
    </row>
    <row r="215" spans="1:17" ht="15">
      <c r="A215" s="12"/>
      <c r="B215" s="23">
        <v>347.5</v>
      </c>
      <c r="C215" s="19" t="s">
        <v>285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f t="shared" si="11"/>
        <v>0</v>
      </c>
      <c r="P215" s="44">
        <f t="shared" si="12"/>
        <v>0</v>
      </c>
      <c r="Q215" s="9"/>
    </row>
    <row r="216" spans="1:17" ht="15">
      <c r="A216" s="12"/>
      <c r="B216" s="23">
        <v>347.8</v>
      </c>
      <c r="C216" s="19" t="s">
        <v>286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f t="shared" si="11"/>
        <v>0</v>
      </c>
      <c r="P216" s="44">
        <f t="shared" si="12"/>
        <v>0</v>
      </c>
      <c r="Q216" s="9"/>
    </row>
    <row r="217" spans="1:17" ht="15">
      <c r="A217" s="12"/>
      <c r="B217" s="23">
        <v>347.9</v>
      </c>
      <c r="C217" s="19" t="s">
        <v>287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f t="shared" si="11"/>
        <v>0</v>
      </c>
      <c r="P217" s="44">
        <f t="shared" si="12"/>
        <v>0</v>
      </c>
      <c r="Q217" s="9"/>
    </row>
    <row r="218" spans="1:17" ht="15">
      <c r="A218" s="12"/>
      <c r="B218" s="23">
        <v>348.11</v>
      </c>
      <c r="C218" s="19" t="s">
        <v>288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f>SUM(D218:N218)</f>
        <v>0</v>
      </c>
      <c r="P218" s="44">
        <f t="shared" si="12"/>
        <v>0</v>
      </c>
      <c r="Q218" s="9"/>
    </row>
    <row r="219" spans="1:17" ht="15">
      <c r="A219" s="12"/>
      <c r="B219" s="23">
        <v>348.12</v>
      </c>
      <c r="C219" s="19" t="s">
        <v>289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f aca="true" t="shared" si="13" ref="O219:O244">SUM(D219:N219)</f>
        <v>0</v>
      </c>
      <c r="P219" s="44">
        <f t="shared" si="12"/>
        <v>0</v>
      </c>
      <c r="Q219" s="9"/>
    </row>
    <row r="220" spans="1:17" ht="15">
      <c r="A220" s="12"/>
      <c r="B220" s="23">
        <v>348.13</v>
      </c>
      <c r="C220" s="19" t="s">
        <v>290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f t="shared" si="13"/>
        <v>0</v>
      </c>
      <c r="P220" s="44">
        <f t="shared" si="12"/>
        <v>0</v>
      </c>
      <c r="Q220" s="9"/>
    </row>
    <row r="221" spans="1:17" ht="15">
      <c r="A221" s="12"/>
      <c r="B221" s="23">
        <v>348.14</v>
      </c>
      <c r="C221" s="19" t="s">
        <v>291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f t="shared" si="13"/>
        <v>0</v>
      </c>
      <c r="P221" s="44">
        <f t="shared" si="12"/>
        <v>0</v>
      </c>
      <c r="Q221" s="9"/>
    </row>
    <row r="222" spans="1:17" ht="15">
      <c r="A222" s="12"/>
      <c r="B222" s="23">
        <v>348.21</v>
      </c>
      <c r="C222" s="19" t="s">
        <v>292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f t="shared" si="13"/>
        <v>0</v>
      </c>
      <c r="P222" s="44">
        <f t="shared" si="12"/>
        <v>0</v>
      </c>
      <c r="Q222" s="9"/>
    </row>
    <row r="223" spans="1:17" ht="15">
      <c r="A223" s="12"/>
      <c r="B223" s="23">
        <v>348.22</v>
      </c>
      <c r="C223" s="19" t="s">
        <v>293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f t="shared" si="13"/>
        <v>0</v>
      </c>
      <c r="P223" s="44">
        <f t="shared" si="12"/>
        <v>0</v>
      </c>
      <c r="Q223" s="9"/>
    </row>
    <row r="224" spans="1:17" ht="15">
      <c r="A224" s="12"/>
      <c r="B224" s="23">
        <v>348.23</v>
      </c>
      <c r="C224" s="19" t="s">
        <v>294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f t="shared" si="13"/>
        <v>0</v>
      </c>
      <c r="P224" s="44">
        <f t="shared" si="12"/>
        <v>0</v>
      </c>
      <c r="Q224" s="9"/>
    </row>
    <row r="225" spans="1:17" ht="15">
      <c r="A225" s="12"/>
      <c r="B225" s="23">
        <v>348.24</v>
      </c>
      <c r="C225" s="19" t="s">
        <v>295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f t="shared" si="13"/>
        <v>0</v>
      </c>
      <c r="P225" s="44">
        <f t="shared" si="12"/>
        <v>0</v>
      </c>
      <c r="Q225" s="9"/>
    </row>
    <row r="226" spans="1:17" ht="15">
      <c r="A226" s="12"/>
      <c r="B226" s="23">
        <v>348.31</v>
      </c>
      <c r="C226" s="19" t="s">
        <v>296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f t="shared" si="13"/>
        <v>0</v>
      </c>
      <c r="P226" s="44">
        <f t="shared" si="12"/>
        <v>0</v>
      </c>
      <c r="Q226" s="9"/>
    </row>
    <row r="227" spans="1:17" ht="15">
      <c r="A227" s="12"/>
      <c r="B227" s="23">
        <v>348.32</v>
      </c>
      <c r="C227" s="19" t="s">
        <v>297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f t="shared" si="13"/>
        <v>0</v>
      </c>
      <c r="P227" s="44">
        <f t="shared" si="12"/>
        <v>0</v>
      </c>
      <c r="Q227" s="9"/>
    </row>
    <row r="228" spans="1:17" ht="15">
      <c r="A228" s="12"/>
      <c r="B228" s="23">
        <v>348.33</v>
      </c>
      <c r="C228" s="19" t="s">
        <v>298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f t="shared" si="13"/>
        <v>0</v>
      </c>
      <c r="P228" s="44">
        <f t="shared" si="12"/>
        <v>0</v>
      </c>
      <c r="Q228" s="9"/>
    </row>
    <row r="229" spans="1:17" ht="15">
      <c r="A229" s="12"/>
      <c r="B229" s="23">
        <v>348.41</v>
      </c>
      <c r="C229" s="19" t="s">
        <v>299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f t="shared" si="13"/>
        <v>0</v>
      </c>
      <c r="P229" s="44">
        <f t="shared" si="12"/>
        <v>0</v>
      </c>
      <c r="Q229" s="9"/>
    </row>
    <row r="230" spans="1:17" ht="15">
      <c r="A230" s="12"/>
      <c r="B230" s="23">
        <v>348.42</v>
      </c>
      <c r="C230" s="19" t="s">
        <v>300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f t="shared" si="13"/>
        <v>0</v>
      </c>
      <c r="P230" s="44">
        <f t="shared" si="12"/>
        <v>0</v>
      </c>
      <c r="Q230" s="9"/>
    </row>
    <row r="231" spans="1:17" ht="15">
      <c r="A231" s="12"/>
      <c r="B231" s="23">
        <v>348.43</v>
      </c>
      <c r="C231" s="19" t="s">
        <v>301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f t="shared" si="13"/>
        <v>0</v>
      </c>
      <c r="P231" s="44">
        <f t="shared" si="12"/>
        <v>0</v>
      </c>
      <c r="Q231" s="9"/>
    </row>
    <row r="232" spans="1:17" ht="15">
      <c r="A232" s="12"/>
      <c r="B232" s="23">
        <v>348.48</v>
      </c>
      <c r="C232" s="19" t="s">
        <v>302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f t="shared" si="13"/>
        <v>0</v>
      </c>
      <c r="P232" s="44">
        <f t="shared" si="12"/>
        <v>0</v>
      </c>
      <c r="Q232" s="9"/>
    </row>
    <row r="233" spans="1:17" ht="15">
      <c r="A233" s="12"/>
      <c r="B233" s="23">
        <v>348.51</v>
      </c>
      <c r="C233" s="19" t="s">
        <v>303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f t="shared" si="13"/>
        <v>0</v>
      </c>
      <c r="P233" s="44">
        <f t="shared" si="12"/>
        <v>0</v>
      </c>
      <c r="Q233" s="9"/>
    </row>
    <row r="234" spans="1:17" ht="15">
      <c r="A234" s="12"/>
      <c r="B234" s="23">
        <v>348.52</v>
      </c>
      <c r="C234" s="19" t="s">
        <v>304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f t="shared" si="13"/>
        <v>0</v>
      </c>
      <c r="P234" s="44">
        <f t="shared" si="12"/>
        <v>0</v>
      </c>
      <c r="Q234" s="9"/>
    </row>
    <row r="235" spans="1:17" ht="15">
      <c r="A235" s="12"/>
      <c r="B235" s="23">
        <v>348.53</v>
      </c>
      <c r="C235" s="19" t="s">
        <v>305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f t="shared" si="13"/>
        <v>0</v>
      </c>
      <c r="P235" s="44">
        <f t="shared" si="12"/>
        <v>0</v>
      </c>
      <c r="Q235" s="9"/>
    </row>
    <row r="236" spans="1:17" ht="15">
      <c r="A236" s="12"/>
      <c r="B236" s="23">
        <v>348.54</v>
      </c>
      <c r="C236" s="19" t="s">
        <v>306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f t="shared" si="13"/>
        <v>0</v>
      </c>
      <c r="P236" s="44">
        <f t="shared" si="12"/>
        <v>0</v>
      </c>
      <c r="Q236" s="9"/>
    </row>
    <row r="237" spans="1:17" ht="15">
      <c r="A237" s="12"/>
      <c r="B237" s="23">
        <v>348.61</v>
      </c>
      <c r="C237" s="19" t="s">
        <v>307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f t="shared" si="13"/>
        <v>0</v>
      </c>
      <c r="P237" s="44">
        <f t="shared" si="12"/>
        <v>0</v>
      </c>
      <c r="Q237" s="9"/>
    </row>
    <row r="238" spans="1:17" ht="15">
      <c r="A238" s="12"/>
      <c r="B238" s="23">
        <v>348.62</v>
      </c>
      <c r="C238" s="19" t="s">
        <v>308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f t="shared" si="13"/>
        <v>0</v>
      </c>
      <c r="P238" s="44">
        <f t="shared" si="12"/>
        <v>0</v>
      </c>
      <c r="Q238" s="9"/>
    </row>
    <row r="239" spans="1:17" ht="15">
      <c r="A239" s="12"/>
      <c r="B239" s="23">
        <v>348.63</v>
      </c>
      <c r="C239" s="19" t="s">
        <v>309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f t="shared" si="13"/>
        <v>0</v>
      </c>
      <c r="P239" s="44">
        <f t="shared" si="12"/>
        <v>0</v>
      </c>
      <c r="Q239" s="9"/>
    </row>
    <row r="240" spans="1:17" ht="15">
      <c r="A240" s="12"/>
      <c r="B240" s="23">
        <v>348.64</v>
      </c>
      <c r="C240" s="19" t="s">
        <v>310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f t="shared" si="13"/>
        <v>0</v>
      </c>
      <c r="P240" s="44">
        <f t="shared" si="12"/>
        <v>0</v>
      </c>
      <c r="Q240" s="9"/>
    </row>
    <row r="241" spans="1:17" ht="15">
      <c r="A241" s="12"/>
      <c r="B241" s="23">
        <v>348.71</v>
      </c>
      <c r="C241" s="19" t="s">
        <v>311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f t="shared" si="13"/>
        <v>0</v>
      </c>
      <c r="P241" s="44">
        <f t="shared" si="12"/>
        <v>0</v>
      </c>
      <c r="Q241" s="9"/>
    </row>
    <row r="242" spans="1:17" ht="15">
      <c r="A242" s="12"/>
      <c r="B242" s="23">
        <v>348.72</v>
      </c>
      <c r="C242" s="19" t="s">
        <v>312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f t="shared" si="13"/>
        <v>0</v>
      </c>
      <c r="P242" s="44">
        <f t="shared" si="12"/>
        <v>0</v>
      </c>
      <c r="Q242" s="9"/>
    </row>
    <row r="243" spans="1:17" ht="15">
      <c r="A243" s="12"/>
      <c r="B243" s="23">
        <v>348.73</v>
      </c>
      <c r="C243" s="19" t="s">
        <v>313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f t="shared" si="13"/>
        <v>0</v>
      </c>
      <c r="P243" s="44">
        <f t="shared" si="12"/>
        <v>0</v>
      </c>
      <c r="Q243" s="9"/>
    </row>
    <row r="244" spans="1:17" ht="15">
      <c r="A244" s="12"/>
      <c r="B244" s="23">
        <v>348.74</v>
      </c>
      <c r="C244" s="19" t="s">
        <v>314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f t="shared" si="13"/>
        <v>0</v>
      </c>
      <c r="P244" s="44">
        <f t="shared" si="12"/>
        <v>0</v>
      </c>
      <c r="Q244" s="9"/>
    </row>
    <row r="245" spans="1:17" ht="15">
      <c r="A245" s="12"/>
      <c r="B245" s="23">
        <v>348.82</v>
      </c>
      <c r="C245" s="19" t="s">
        <v>315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f t="shared" si="11"/>
        <v>0</v>
      </c>
      <c r="P245" s="44">
        <f t="shared" si="12"/>
        <v>0</v>
      </c>
      <c r="Q245" s="9"/>
    </row>
    <row r="246" spans="1:17" ht="15">
      <c r="A246" s="12"/>
      <c r="B246" s="23">
        <v>348.85</v>
      </c>
      <c r="C246" s="19" t="s">
        <v>316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f t="shared" si="11"/>
        <v>0</v>
      </c>
      <c r="P246" s="44">
        <f t="shared" si="12"/>
        <v>0</v>
      </c>
      <c r="Q246" s="9"/>
    </row>
    <row r="247" spans="1:17" ht="15">
      <c r="A247" s="12"/>
      <c r="B247" s="23">
        <v>348.86</v>
      </c>
      <c r="C247" s="19" t="s">
        <v>317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f t="shared" si="11"/>
        <v>0</v>
      </c>
      <c r="P247" s="44">
        <f t="shared" si="12"/>
        <v>0</v>
      </c>
      <c r="Q247" s="9"/>
    </row>
    <row r="248" spans="1:17" ht="15">
      <c r="A248" s="12"/>
      <c r="B248" s="23">
        <v>348.87</v>
      </c>
      <c r="C248" s="19" t="s">
        <v>318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f t="shared" si="11"/>
        <v>0</v>
      </c>
      <c r="P248" s="44">
        <f t="shared" si="12"/>
        <v>0</v>
      </c>
      <c r="Q248" s="9"/>
    </row>
    <row r="249" spans="1:17" ht="15">
      <c r="A249" s="12"/>
      <c r="B249" s="23">
        <v>348.88</v>
      </c>
      <c r="C249" s="19" t="s">
        <v>319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f t="shared" si="11"/>
        <v>0</v>
      </c>
      <c r="P249" s="44">
        <f t="shared" si="12"/>
        <v>0</v>
      </c>
      <c r="Q249" s="9"/>
    </row>
    <row r="250" spans="1:17" ht="15">
      <c r="A250" s="12"/>
      <c r="B250" s="23">
        <v>348.89</v>
      </c>
      <c r="C250" s="19" t="s">
        <v>320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f>SUM(D250:N250)</f>
        <v>0</v>
      </c>
      <c r="P250" s="44">
        <f t="shared" si="12"/>
        <v>0</v>
      </c>
      <c r="Q250" s="9"/>
    </row>
    <row r="251" spans="1:17" ht="15">
      <c r="A251" s="12"/>
      <c r="B251" s="23">
        <v>348.921</v>
      </c>
      <c r="C251" s="19" t="s">
        <v>321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f aca="true" t="shared" si="14" ref="O251:O259">SUM(D251:N251)</f>
        <v>0</v>
      </c>
      <c r="P251" s="44">
        <f t="shared" si="12"/>
        <v>0</v>
      </c>
      <c r="Q251" s="9"/>
    </row>
    <row r="252" spans="1:17" ht="15">
      <c r="A252" s="12"/>
      <c r="B252" s="23">
        <v>348.922</v>
      </c>
      <c r="C252" s="19" t="s">
        <v>322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f t="shared" si="14"/>
        <v>0</v>
      </c>
      <c r="P252" s="44">
        <f t="shared" si="12"/>
        <v>0</v>
      </c>
      <c r="Q252" s="9"/>
    </row>
    <row r="253" spans="1:17" ht="15">
      <c r="A253" s="12"/>
      <c r="B253" s="23">
        <v>348.923</v>
      </c>
      <c r="C253" s="19" t="s">
        <v>323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f t="shared" si="14"/>
        <v>0</v>
      </c>
      <c r="P253" s="44">
        <f t="shared" si="12"/>
        <v>0</v>
      </c>
      <c r="Q253" s="9"/>
    </row>
    <row r="254" spans="1:17" ht="15">
      <c r="A254" s="12"/>
      <c r="B254" s="23">
        <v>348.924</v>
      </c>
      <c r="C254" s="19" t="s">
        <v>324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f t="shared" si="14"/>
        <v>0</v>
      </c>
      <c r="P254" s="44">
        <f t="shared" si="12"/>
        <v>0</v>
      </c>
      <c r="Q254" s="9"/>
    </row>
    <row r="255" spans="1:17" ht="15">
      <c r="A255" s="12"/>
      <c r="B255" s="23">
        <v>348.93</v>
      </c>
      <c r="C255" s="19" t="s">
        <v>325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f t="shared" si="14"/>
        <v>0</v>
      </c>
      <c r="P255" s="44">
        <f t="shared" si="12"/>
        <v>0</v>
      </c>
      <c r="Q255" s="9"/>
    </row>
    <row r="256" spans="1:17" ht="15">
      <c r="A256" s="12"/>
      <c r="B256" s="23">
        <v>348.931</v>
      </c>
      <c r="C256" s="19" t="s">
        <v>326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f t="shared" si="14"/>
        <v>0</v>
      </c>
      <c r="P256" s="44">
        <f t="shared" si="12"/>
        <v>0</v>
      </c>
      <c r="Q256" s="9"/>
    </row>
    <row r="257" spans="1:17" ht="15">
      <c r="A257" s="12"/>
      <c r="B257" s="23">
        <v>348.932</v>
      </c>
      <c r="C257" s="19" t="s">
        <v>327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f t="shared" si="14"/>
        <v>0</v>
      </c>
      <c r="P257" s="44">
        <f t="shared" si="12"/>
        <v>0</v>
      </c>
      <c r="Q257" s="9"/>
    </row>
    <row r="258" spans="1:17" ht="15">
      <c r="A258" s="12"/>
      <c r="B258" s="23">
        <v>348.933</v>
      </c>
      <c r="C258" s="19" t="s">
        <v>328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f t="shared" si="14"/>
        <v>0</v>
      </c>
      <c r="P258" s="44">
        <f t="shared" si="12"/>
        <v>0</v>
      </c>
      <c r="Q258" s="9"/>
    </row>
    <row r="259" spans="1:17" ht="15">
      <c r="A259" s="12"/>
      <c r="B259" s="23">
        <v>348.99</v>
      </c>
      <c r="C259" s="19" t="s">
        <v>329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f t="shared" si="14"/>
        <v>0</v>
      </c>
      <c r="P259" s="44">
        <f t="shared" si="12"/>
        <v>0</v>
      </c>
      <c r="Q259" s="9"/>
    </row>
    <row r="260" spans="1:17" ht="15">
      <c r="A260" s="12"/>
      <c r="B260" s="23">
        <v>349</v>
      </c>
      <c r="C260" s="19" t="s">
        <v>330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f t="shared" si="11"/>
        <v>0</v>
      </c>
      <c r="P260" s="44">
        <f t="shared" si="12"/>
        <v>0</v>
      </c>
      <c r="Q260" s="9"/>
    </row>
    <row r="261" spans="1:17" ht="15.75">
      <c r="A261" s="27" t="s">
        <v>331</v>
      </c>
      <c r="B261" s="28"/>
      <c r="C261" s="29"/>
      <c r="D261" s="30">
        <f>SUM(D262:D278)</f>
        <v>0</v>
      </c>
      <c r="E261" s="30">
        <f aca="true" t="shared" si="15" ref="E261:N261">SUM(E262:E278)</f>
        <v>0</v>
      </c>
      <c r="F261" s="30">
        <f t="shared" si="15"/>
        <v>0</v>
      </c>
      <c r="G261" s="30">
        <f t="shared" si="15"/>
        <v>0</v>
      </c>
      <c r="H261" s="30">
        <f t="shared" si="15"/>
        <v>0</v>
      </c>
      <c r="I261" s="30">
        <f t="shared" si="15"/>
        <v>0</v>
      </c>
      <c r="J261" s="30">
        <f t="shared" si="15"/>
        <v>0</v>
      </c>
      <c r="K261" s="30">
        <f t="shared" si="15"/>
        <v>0</v>
      </c>
      <c r="L261" s="30">
        <f>SUM(L262:L278)</f>
        <v>0</v>
      </c>
      <c r="M261" s="30">
        <f t="shared" si="15"/>
        <v>0</v>
      </c>
      <c r="N261" s="30">
        <f t="shared" si="15"/>
        <v>0</v>
      </c>
      <c r="O261" s="30">
        <f>SUM(D261:N261)</f>
        <v>0</v>
      </c>
      <c r="P261" s="42">
        <f aca="true" t="shared" si="16" ref="P261:P319">(O261/P$323)</f>
        <v>0</v>
      </c>
      <c r="Q261" s="10"/>
    </row>
    <row r="262" spans="1:17" ht="15">
      <c r="A262" s="69"/>
      <c r="B262" s="70">
        <v>351.1</v>
      </c>
      <c r="C262" s="71" t="s">
        <v>332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f>SUM(D262:N262)</f>
        <v>0</v>
      </c>
      <c r="P262" s="44">
        <f t="shared" si="16"/>
        <v>0</v>
      </c>
      <c r="Q262" s="9"/>
    </row>
    <row r="263" spans="1:17" ht="15">
      <c r="A263" s="69"/>
      <c r="B263" s="70">
        <v>351.2</v>
      </c>
      <c r="C263" s="71" t="s">
        <v>333</v>
      </c>
      <c r="D263" s="43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f aca="true" t="shared" si="17" ref="O263:O278">SUM(D263:N263)</f>
        <v>0</v>
      </c>
      <c r="P263" s="44">
        <f t="shared" si="16"/>
        <v>0</v>
      </c>
      <c r="Q263" s="9"/>
    </row>
    <row r="264" spans="1:17" ht="15">
      <c r="A264" s="69"/>
      <c r="B264" s="70">
        <v>351.3</v>
      </c>
      <c r="C264" s="71" t="s">
        <v>334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f t="shared" si="17"/>
        <v>0</v>
      </c>
      <c r="P264" s="44">
        <f t="shared" si="16"/>
        <v>0</v>
      </c>
      <c r="Q264" s="9"/>
    </row>
    <row r="265" spans="1:17" ht="15">
      <c r="A265" s="69"/>
      <c r="B265" s="70">
        <v>351.4</v>
      </c>
      <c r="C265" s="71" t="s">
        <v>335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f t="shared" si="17"/>
        <v>0</v>
      </c>
      <c r="P265" s="44">
        <f t="shared" si="16"/>
        <v>0</v>
      </c>
      <c r="Q265" s="9"/>
    </row>
    <row r="266" spans="1:17" ht="15">
      <c r="A266" s="69"/>
      <c r="B266" s="70">
        <v>351.5</v>
      </c>
      <c r="C266" s="71" t="s">
        <v>336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f t="shared" si="17"/>
        <v>0</v>
      </c>
      <c r="P266" s="44">
        <f t="shared" si="16"/>
        <v>0</v>
      </c>
      <c r="Q266" s="9"/>
    </row>
    <row r="267" spans="1:17" ht="15">
      <c r="A267" s="69"/>
      <c r="B267" s="70">
        <v>351.6</v>
      </c>
      <c r="C267" s="71" t="s">
        <v>337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f t="shared" si="17"/>
        <v>0</v>
      </c>
      <c r="P267" s="44">
        <f t="shared" si="16"/>
        <v>0</v>
      </c>
      <c r="Q267" s="9"/>
    </row>
    <row r="268" spans="1:17" ht="15">
      <c r="A268" s="69"/>
      <c r="B268" s="70">
        <v>351.7</v>
      </c>
      <c r="C268" s="71" t="s">
        <v>338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f t="shared" si="17"/>
        <v>0</v>
      </c>
      <c r="P268" s="44">
        <f t="shared" si="16"/>
        <v>0</v>
      </c>
      <c r="Q268" s="9"/>
    </row>
    <row r="269" spans="1:17" ht="15">
      <c r="A269" s="69"/>
      <c r="B269" s="70">
        <v>351.8</v>
      </c>
      <c r="C269" s="71" t="s">
        <v>339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f t="shared" si="17"/>
        <v>0</v>
      </c>
      <c r="P269" s="44">
        <f t="shared" si="16"/>
        <v>0</v>
      </c>
      <c r="Q269" s="9"/>
    </row>
    <row r="270" spans="1:17" ht="15">
      <c r="A270" s="69"/>
      <c r="B270" s="70">
        <v>351.9</v>
      </c>
      <c r="C270" s="71" t="s">
        <v>340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f t="shared" si="17"/>
        <v>0</v>
      </c>
      <c r="P270" s="44">
        <f t="shared" si="16"/>
        <v>0</v>
      </c>
      <c r="Q270" s="9"/>
    </row>
    <row r="271" spans="1:17" ht="15">
      <c r="A271" s="69"/>
      <c r="B271" s="70">
        <v>352</v>
      </c>
      <c r="C271" s="71" t="s">
        <v>341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f t="shared" si="17"/>
        <v>0</v>
      </c>
      <c r="P271" s="44">
        <f t="shared" si="16"/>
        <v>0</v>
      </c>
      <c r="Q271" s="9"/>
    </row>
    <row r="272" spans="1:17" ht="15">
      <c r="A272" s="69"/>
      <c r="B272" s="70">
        <v>353</v>
      </c>
      <c r="C272" s="71" t="s">
        <v>342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f t="shared" si="17"/>
        <v>0</v>
      </c>
      <c r="P272" s="44">
        <f t="shared" si="16"/>
        <v>0</v>
      </c>
      <c r="Q272" s="9"/>
    </row>
    <row r="273" spans="1:17" ht="15">
      <c r="A273" s="69"/>
      <c r="B273" s="70">
        <v>354</v>
      </c>
      <c r="C273" s="71" t="s">
        <v>343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f t="shared" si="17"/>
        <v>0</v>
      </c>
      <c r="P273" s="44">
        <f t="shared" si="16"/>
        <v>0</v>
      </c>
      <c r="Q273" s="9"/>
    </row>
    <row r="274" spans="1:17" ht="15">
      <c r="A274" s="69"/>
      <c r="B274" s="70">
        <v>355</v>
      </c>
      <c r="C274" s="71" t="s">
        <v>344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f t="shared" si="17"/>
        <v>0</v>
      </c>
      <c r="P274" s="44">
        <f t="shared" si="16"/>
        <v>0</v>
      </c>
      <c r="Q274" s="9"/>
    </row>
    <row r="275" spans="1:17" ht="15">
      <c r="A275" s="69"/>
      <c r="B275" s="70">
        <v>356</v>
      </c>
      <c r="C275" s="71" t="s">
        <v>345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f t="shared" si="17"/>
        <v>0</v>
      </c>
      <c r="P275" s="44">
        <f t="shared" si="16"/>
        <v>0</v>
      </c>
      <c r="Q275" s="9"/>
    </row>
    <row r="276" spans="1:17" ht="15">
      <c r="A276" s="69"/>
      <c r="B276" s="70">
        <v>358.1</v>
      </c>
      <c r="C276" s="71" t="s">
        <v>346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f t="shared" si="17"/>
        <v>0</v>
      </c>
      <c r="P276" s="44">
        <f t="shared" si="16"/>
        <v>0</v>
      </c>
      <c r="Q276" s="9"/>
    </row>
    <row r="277" spans="1:17" ht="15">
      <c r="A277" s="69"/>
      <c r="B277" s="70">
        <v>358.2</v>
      </c>
      <c r="C277" s="71" t="s">
        <v>347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f t="shared" si="17"/>
        <v>0</v>
      </c>
      <c r="P277" s="44">
        <f t="shared" si="16"/>
        <v>0</v>
      </c>
      <c r="Q277" s="9"/>
    </row>
    <row r="278" spans="1:17" ht="15">
      <c r="A278" s="69"/>
      <c r="B278" s="70">
        <v>359</v>
      </c>
      <c r="C278" s="71" t="s">
        <v>348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f t="shared" si="17"/>
        <v>0</v>
      </c>
      <c r="P278" s="44">
        <f t="shared" si="16"/>
        <v>0</v>
      </c>
      <c r="Q278" s="9"/>
    </row>
    <row r="279" spans="1:17" ht="15.75">
      <c r="A279" s="27" t="s">
        <v>2</v>
      </c>
      <c r="B279" s="28"/>
      <c r="C279" s="29"/>
      <c r="D279" s="30">
        <f>SUM(D280:D294)</f>
        <v>0</v>
      </c>
      <c r="E279" s="30">
        <f aca="true" t="shared" si="18" ref="E279:N279">SUM(E280:E294)</f>
        <v>0</v>
      </c>
      <c r="F279" s="30">
        <f t="shared" si="18"/>
        <v>0</v>
      </c>
      <c r="G279" s="30">
        <f t="shared" si="18"/>
        <v>0</v>
      </c>
      <c r="H279" s="30">
        <f t="shared" si="18"/>
        <v>0</v>
      </c>
      <c r="I279" s="30">
        <f t="shared" si="18"/>
        <v>0</v>
      </c>
      <c r="J279" s="30">
        <f t="shared" si="18"/>
        <v>0</v>
      </c>
      <c r="K279" s="30">
        <f t="shared" si="18"/>
        <v>0</v>
      </c>
      <c r="L279" s="30">
        <f>SUM(L280:L294)</f>
        <v>0</v>
      </c>
      <c r="M279" s="30">
        <f t="shared" si="18"/>
        <v>0</v>
      </c>
      <c r="N279" s="30">
        <f t="shared" si="18"/>
        <v>0</v>
      </c>
      <c r="O279" s="30">
        <f>SUM(D279:N279)</f>
        <v>0</v>
      </c>
      <c r="P279" s="42">
        <f t="shared" si="16"/>
        <v>0</v>
      </c>
      <c r="Q279" s="10"/>
    </row>
    <row r="280" spans="1:17" ht="15">
      <c r="A280" s="12"/>
      <c r="B280" s="23">
        <v>361.1</v>
      </c>
      <c r="C280" s="19" t="s">
        <v>34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f>SUM(D280:N280)</f>
        <v>0</v>
      </c>
      <c r="P280" s="44">
        <f t="shared" si="16"/>
        <v>0</v>
      </c>
      <c r="Q280" s="9"/>
    </row>
    <row r="281" spans="1:17" ht="15">
      <c r="A281" s="12"/>
      <c r="B281" s="23">
        <v>361.2</v>
      </c>
      <c r="C281" s="19" t="s">
        <v>349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f aca="true" t="shared" si="19" ref="O281:O294">SUM(D281:N281)</f>
        <v>0</v>
      </c>
      <c r="P281" s="44">
        <f t="shared" si="16"/>
        <v>0</v>
      </c>
      <c r="Q281" s="9"/>
    </row>
    <row r="282" spans="1:17" ht="15">
      <c r="A282" s="12"/>
      <c r="B282" s="23">
        <v>361.3</v>
      </c>
      <c r="C282" s="19" t="s">
        <v>350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f t="shared" si="19"/>
        <v>0</v>
      </c>
      <c r="P282" s="44">
        <f t="shared" si="16"/>
        <v>0</v>
      </c>
      <c r="Q282" s="9"/>
    </row>
    <row r="283" spans="1:17" ht="15">
      <c r="A283" s="12"/>
      <c r="B283" s="23">
        <v>361.4</v>
      </c>
      <c r="C283" s="19" t="s">
        <v>351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f t="shared" si="19"/>
        <v>0</v>
      </c>
      <c r="P283" s="44">
        <f t="shared" si="16"/>
        <v>0</v>
      </c>
      <c r="Q283" s="9"/>
    </row>
    <row r="284" spans="1:17" ht="15">
      <c r="A284" s="12"/>
      <c r="B284" s="23">
        <v>362</v>
      </c>
      <c r="C284" s="19" t="s">
        <v>51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f t="shared" si="19"/>
        <v>0</v>
      </c>
      <c r="P284" s="44">
        <f t="shared" si="16"/>
        <v>0</v>
      </c>
      <c r="Q284" s="9"/>
    </row>
    <row r="285" spans="1:17" ht="15">
      <c r="A285" s="12"/>
      <c r="B285" s="23">
        <v>364</v>
      </c>
      <c r="C285" s="19" t="s">
        <v>352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f t="shared" si="19"/>
        <v>0</v>
      </c>
      <c r="P285" s="44">
        <f t="shared" si="16"/>
        <v>0</v>
      </c>
      <c r="Q285" s="9"/>
    </row>
    <row r="286" spans="1:17" ht="15">
      <c r="A286" s="12"/>
      <c r="B286" s="23">
        <v>365</v>
      </c>
      <c r="C286" s="19" t="s">
        <v>353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f t="shared" si="19"/>
        <v>0</v>
      </c>
      <c r="P286" s="44">
        <f t="shared" si="16"/>
        <v>0</v>
      </c>
      <c r="Q286" s="9"/>
    </row>
    <row r="287" spans="1:17" ht="15">
      <c r="A287" s="12"/>
      <c r="B287" s="23">
        <v>366</v>
      </c>
      <c r="C287" s="19" t="s">
        <v>354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f t="shared" si="19"/>
        <v>0</v>
      </c>
      <c r="P287" s="44">
        <f t="shared" si="16"/>
        <v>0</v>
      </c>
      <c r="Q287" s="9"/>
    </row>
    <row r="288" spans="1:17" ht="15">
      <c r="A288" s="12"/>
      <c r="B288" s="23">
        <v>367</v>
      </c>
      <c r="C288" s="19" t="s">
        <v>56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f t="shared" si="19"/>
        <v>0</v>
      </c>
      <c r="P288" s="44">
        <f t="shared" si="16"/>
        <v>0</v>
      </c>
      <c r="Q288" s="9"/>
    </row>
    <row r="289" spans="1:17" ht="15">
      <c r="A289" s="12"/>
      <c r="B289" s="23">
        <v>368</v>
      </c>
      <c r="C289" s="19" t="s">
        <v>355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f t="shared" si="19"/>
        <v>0</v>
      </c>
      <c r="P289" s="44">
        <f t="shared" si="16"/>
        <v>0</v>
      </c>
      <c r="Q289" s="9"/>
    </row>
    <row r="290" spans="1:17" ht="15">
      <c r="A290" s="12"/>
      <c r="B290" s="23">
        <v>369.3</v>
      </c>
      <c r="C290" s="19" t="s">
        <v>356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f t="shared" si="19"/>
        <v>0</v>
      </c>
      <c r="P290" s="44">
        <f t="shared" si="16"/>
        <v>0</v>
      </c>
      <c r="Q290" s="9"/>
    </row>
    <row r="291" spans="1:17" ht="15">
      <c r="A291" s="12"/>
      <c r="B291" s="23">
        <v>369.41</v>
      </c>
      <c r="C291" s="19" t="s">
        <v>357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f t="shared" si="19"/>
        <v>0</v>
      </c>
      <c r="P291" s="44">
        <f t="shared" si="16"/>
        <v>0</v>
      </c>
      <c r="Q291" s="9"/>
    </row>
    <row r="292" spans="1:17" ht="15">
      <c r="A292" s="12"/>
      <c r="B292" s="23">
        <v>369.42</v>
      </c>
      <c r="C292" s="19" t="s">
        <v>358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f>SUM(D292:N292)</f>
        <v>0</v>
      </c>
      <c r="P292" s="44">
        <f t="shared" si="16"/>
        <v>0</v>
      </c>
      <c r="Q292" s="9"/>
    </row>
    <row r="293" spans="1:17" ht="15">
      <c r="A293" s="12"/>
      <c r="B293" s="23">
        <v>369.7</v>
      </c>
      <c r="C293" s="19" t="s">
        <v>359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f t="shared" si="19"/>
        <v>0</v>
      </c>
      <c r="P293" s="44">
        <f t="shared" si="16"/>
        <v>0</v>
      </c>
      <c r="Q293" s="9"/>
    </row>
    <row r="294" spans="1:17" ht="15">
      <c r="A294" s="12"/>
      <c r="B294" s="23">
        <v>369.9</v>
      </c>
      <c r="C294" s="19" t="s">
        <v>35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f t="shared" si="19"/>
        <v>0</v>
      </c>
      <c r="P294" s="44">
        <f t="shared" si="16"/>
        <v>0</v>
      </c>
      <c r="Q294" s="9"/>
    </row>
    <row r="295" spans="1:17" ht="15.75">
      <c r="A295" s="27" t="s">
        <v>26</v>
      </c>
      <c r="B295" s="28"/>
      <c r="C295" s="29"/>
      <c r="D295" s="30">
        <f aca="true" t="shared" si="20" ref="D295:N295">SUM(D296:D320)</f>
        <v>0</v>
      </c>
      <c r="E295" s="30">
        <f t="shared" si="20"/>
        <v>0</v>
      </c>
      <c r="F295" s="30">
        <f t="shared" si="20"/>
        <v>0</v>
      </c>
      <c r="G295" s="30">
        <f t="shared" si="20"/>
        <v>0</v>
      </c>
      <c r="H295" s="30">
        <f t="shared" si="20"/>
        <v>0</v>
      </c>
      <c r="I295" s="30">
        <f t="shared" si="20"/>
        <v>0</v>
      </c>
      <c r="J295" s="30">
        <f t="shared" si="20"/>
        <v>0</v>
      </c>
      <c r="K295" s="30">
        <f t="shared" si="20"/>
        <v>0</v>
      </c>
      <c r="L295" s="30">
        <f t="shared" si="20"/>
        <v>0</v>
      </c>
      <c r="M295" s="30">
        <f t="shared" si="20"/>
        <v>0</v>
      </c>
      <c r="N295" s="30">
        <f t="shared" si="20"/>
        <v>0</v>
      </c>
      <c r="O295" s="30">
        <f>SUM(D295:N295)</f>
        <v>0</v>
      </c>
      <c r="P295" s="42">
        <f t="shared" si="16"/>
        <v>0</v>
      </c>
      <c r="Q295" s="9"/>
    </row>
    <row r="296" spans="1:17" ht="15">
      <c r="A296" s="12"/>
      <c r="B296" s="23">
        <v>381</v>
      </c>
      <c r="C296" s="19" t="s">
        <v>74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f>SUM(D296:N296)</f>
        <v>0</v>
      </c>
      <c r="P296" s="44">
        <f t="shared" si="16"/>
        <v>0</v>
      </c>
      <c r="Q296" s="9"/>
    </row>
    <row r="297" spans="1:17" ht="15">
      <c r="A297" s="12"/>
      <c r="B297" s="23">
        <v>382</v>
      </c>
      <c r="C297" s="19" t="s">
        <v>360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f>SUM(D297:N297)</f>
        <v>0</v>
      </c>
      <c r="P297" s="44">
        <f t="shared" si="16"/>
        <v>0</v>
      </c>
      <c r="Q297" s="9"/>
    </row>
    <row r="298" spans="1:17" ht="15">
      <c r="A298" s="12"/>
      <c r="B298" s="23">
        <v>383</v>
      </c>
      <c r="C298" s="19" t="s">
        <v>361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f>SUM(D298:N298)</f>
        <v>0</v>
      </c>
      <c r="P298" s="44">
        <f t="shared" si="16"/>
        <v>0</v>
      </c>
      <c r="Q298" s="9"/>
    </row>
    <row r="299" spans="1:17" ht="15">
      <c r="A299" s="12"/>
      <c r="B299" s="23">
        <v>383.1</v>
      </c>
      <c r="C299" s="19" t="s">
        <v>362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f aca="true" t="shared" si="21" ref="O299:O319">SUM(D299:N299)</f>
        <v>0</v>
      </c>
      <c r="P299" s="44">
        <f t="shared" si="16"/>
        <v>0</v>
      </c>
      <c r="Q299" s="9"/>
    </row>
    <row r="300" spans="1:17" ht="15">
      <c r="A300" s="12"/>
      <c r="B300" s="23">
        <v>384</v>
      </c>
      <c r="C300" s="19" t="s">
        <v>36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f t="shared" si="21"/>
        <v>0</v>
      </c>
      <c r="P300" s="44">
        <f t="shared" si="16"/>
        <v>0</v>
      </c>
      <c r="Q300" s="9"/>
    </row>
    <row r="301" spans="1:17" ht="15">
      <c r="A301" s="12"/>
      <c r="B301" s="23">
        <v>385</v>
      </c>
      <c r="C301" s="19" t="s">
        <v>363</v>
      </c>
      <c r="D301" s="43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f t="shared" si="21"/>
        <v>0</v>
      </c>
      <c r="P301" s="44">
        <f t="shared" si="16"/>
        <v>0</v>
      </c>
      <c r="Q301" s="9"/>
    </row>
    <row r="302" spans="1:17" ht="15">
      <c r="A302" s="12"/>
      <c r="B302" s="23">
        <v>386.1</v>
      </c>
      <c r="C302" s="19" t="s">
        <v>364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f t="shared" si="21"/>
        <v>0</v>
      </c>
      <c r="P302" s="44">
        <f t="shared" si="16"/>
        <v>0</v>
      </c>
      <c r="Q302" s="9"/>
    </row>
    <row r="303" spans="1:17" ht="15">
      <c r="A303" s="12"/>
      <c r="B303" s="23">
        <v>386.3</v>
      </c>
      <c r="C303" s="19" t="s">
        <v>365</v>
      </c>
      <c r="D303" s="43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f t="shared" si="21"/>
        <v>0</v>
      </c>
      <c r="P303" s="44">
        <f t="shared" si="16"/>
        <v>0</v>
      </c>
      <c r="Q303" s="9"/>
    </row>
    <row r="304" spans="1:17" ht="15">
      <c r="A304" s="12"/>
      <c r="B304" s="23">
        <v>386.4</v>
      </c>
      <c r="C304" s="19" t="s">
        <v>366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f t="shared" si="21"/>
        <v>0</v>
      </c>
      <c r="P304" s="44">
        <f t="shared" si="16"/>
        <v>0</v>
      </c>
      <c r="Q304" s="9"/>
    </row>
    <row r="305" spans="1:17" ht="15">
      <c r="A305" s="12"/>
      <c r="B305" s="23">
        <v>386.6</v>
      </c>
      <c r="C305" s="19" t="s">
        <v>367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f t="shared" si="21"/>
        <v>0</v>
      </c>
      <c r="P305" s="44">
        <f t="shared" si="16"/>
        <v>0</v>
      </c>
      <c r="Q305" s="9"/>
    </row>
    <row r="306" spans="1:17" ht="15">
      <c r="A306" s="12"/>
      <c r="B306" s="23">
        <v>386.7</v>
      </c>
      <c r="C306" s="19" t="s">
        <v>368</v>
      </c>
      <c r="D306" s="43">
        <v>0</v>
      </c>
      <c r="E306" s="43">
        <v>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f t="shared" si="21"/>
        <v>0</v>
      </c>
      <c r="P306" s="44">
        <f t="shared" si="16"/>
        <v>0</v>
      </c>
      <c r="Q306" s="9"/>
    </row>
    <row r="307" spans="1:17" ht="15">
      <c r="A307" s="12"/>
      <c r="B307" s="23">
        <v>386.8</v>
      </c>
      <c r="C307" s="19" t="s">
        <v>369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f t="shared" si="21"/>
        <v>0</v>
      </c>
      <c r="P307" s="44">
        <f t="shared" si="16"/>
        <v>0</v>
      </c>
      <c r="Q307" s="9"/>
    </row>
    <row r="308" spans="1:17" ht="15">
      <c r="A308" s="12"/>
      <c r="B308" s="23">
        <v>388.1</v>
      </c>
      <c r="C308" s="19" t="s">
        <v>78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f t="shared" si="21"/>
        <v>0</v>
      </c>
      <c r="P308" s="44">
        <f t="shared" si="16"/>
        <v>0</v>
      </c>
      <c r="Q308" s="9"/>
    </row>
    <row r="309" spans="1:17" ht="15">
      <c r="A309" s="12"/>
      <c r="B309" s="23">
        <v>388.2</v>
      </c>
      <c r="C309" s="19" t="s">
        <v>370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f t="shared" si="21"/>
        <v>0</v>
      </c>
      <c r="P309" s="44">
        <f t="shared" si="16"/>
        <v>0</v>
      </c>
      <c r="Q309" s="9"/>
    </row>
    <row r="310" spans="1:17" ht="15">
      <c r="A310" s="12"/>
      <c r="B310" s="23">
        <v>389.1</v>
      </c>
      <c r="C310" s="19" t="s">
        <v>371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f t="shared" si="21"/>
        <v>0</v>
      </c>
      <c r="P310" s="44">
        <f t="shared" si="16"/>
        <v>0</v>
      </c>
      <c r="Q310" s="9"/>
    </row>
    <row r="311" spans="1:17" ht="15">
      <c r="A311" s="12"/>
      <c r="B311" s="23">
        <v>389.2</v>
      </c>
      <c r="C311" s="19" t="s">
        <v>372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f t="shared" si="21"/>
        <v>0</v>
      </c>
      <c r="P311" s="44">
        <f t="shared" si="16"/>
        <v>0</v>
      </c>
      <c r="Q311" s="9"/>
    </row>
    <row r="312" spans="1:17" ht="15">
      <c r="A312" s="12"/>
      <c r="B312" s="23">
        <v>389.3</v>
      </c>
      <c r="C312" s="19" t="s">
        <v>373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f t="shared" si="21"/>
        <v>0</v>
      </c>
      <c r="P312" s="44">
        <f t="shared" si="16"/>
        <v>0</v>
      </c>
      <c r="Q312" s="9"/>
    </row>
    <row r="313" spans="1:17" ht="15">
      <c r="A313" s="12"/>
      <c r="B313" s="23">
        <v>389.4</v>
      </c>
      <c r="C313" s="19" t="s">
        <v>374</v>
      </c>
      <c r="D313" s="43">
        <v>0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f t="shared" si="21"/>
        <v>0</v>
      </c>
      <c r="P313" s="44">
        <f t="shared" si="16"/>
        <v>0</v>
      </c>
      <c r="Q313" s="9"/>
    </row>
    <row r="314" spans="1:17" ht="15">
      <c r="A314" s="12"/>
      <c r="B314" s="23">
        <v>389.5</v>
      </c>
      <c r="C314" s="19" t="s">
        <v>375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f t="shared" si="21"/>
        <v>0</v>
      </c>
      <c r="P314" s="44">
        <f t="shared" si="16"/>
        <v>0</v>
      </c>
      <c r="Q314" s="9"/>
    </row>
    <row r="315" spans="1:17" ht="15">
      <c r="A315" s="12"/>
      <c r="B315" s="23">
        <v>389.6</v>
      </c>
      <c r="C315" s="19" t="s">
        <v>376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f t="shared" si="21"/>
        <v>0</v>
      </c>
      <c r="P315" s="44">
        <f t="shared" si="16"/>
        <v>0</v>
      </c>
      <c r="Q315" s="9"/>
    </row>
    <row r="316" spans="1:17" ht="15">
      <c r="A316" s="12"/>
      <c r="B316" s="23">
        <v>389.7</v>
      </c>
      <c r="C316" s="19" t="s">
        <v>377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f t="shared" si="21"/>
        <v>0</v>
      </c>
      <c r="P316" s="44">
        <f t="shared" si="16"/>
        <v>0</v>
      </c>
      <c r="Q316" s="9"/>
    </row>
    <row r="317" spans="1:17" ht="15">
      <c r="A317" s="12"/>
      <c r="B317" s="23">
        <v>389.8</v>
      </c>
      <c r="C317" s="19" t="s">
        <v>378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f t="shared" si="21"/>
        <v>0</v>
      </c>
      <c r="P317" s="44">
        <f t="shared" si="16"/>
        <v>0</v>
      </c>
      <c r="Q317" s="9"/>
    </row>
    <row r="318" spans="1:17" ht="15">
      <c r="A318" s="12"/>
      <c r="B318" s="23">
        <v>389.9</v>
      </c>
      <c r="C318" s="19" t="s">
        <v>379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f t="shared" si="21"/>
        <v>0</v>
      </c>
      <c r="P318" s="44">
        <f t="shared" si="16"/>
        <v>0</v>
      </c>
      <c r="Q318" s="9"/>
    </row>
    <row r="319" spans="1:17" ht="15">
      <c r="A319" s="72"/>
      <c r="B319" s="73">
        <v>392</v>
      </c>
      <c r="C319" s="19" t="s">
        <v>380</v>
      </c>
      <c r="D319" s="43">
        <v>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f t="shared" si="21"/>
        <v>0</v>
      </c>
      <c r="P319" s="44">
        <f t="shared" si="16"/>
        <v>0</v>
      </c>
      <c r="Q319" s="9"/>
    </row>
    <row r="320" spans="1:17" ht="15.75" thickBot="1">
      <c r="A320" s="72"/>
      <c r="B320" s="73">
        <v>393</v>
      </c>
      <c r="C320" s="19" t="s">
        <v>381</v>
      </c>
      <c r="D320" s="43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f>SUM(D320:N320)</f>
        <v>0</v>
      </c>
      <c r="P320" s="44">
        <f>(O320/P$323)</f>
        <v>0</v>
      </c>
      <c r="Q320" s="9"/>
    </row>
    <row r="321" spans="1:120" ht="16.5" thickBot="1">
      <c r="A321" s="13" t="s">
        <v>32</v>
      </c>
      <c r="B321" s="21"/>
      <c r="C321" s="20"/>
      <c r="D321" s="14">
        <f aca="true" t="shared" si="22" ref="D321:N321">SUM(D5,D41,D75,D167,D261,D279,D295)</f>
        <v>0</v>
      </c>
      <c r="E321" s="14">
        <f t="shared" si="22"/>
        <v>0</v>
      </c>
      <c r="F321" s="14">
        <f t="shared" si="22"/>
        <v>0</v>
      </c>
      <c r="G321" s="14">
        <f t="shared" si="22"/>
        <v>0</v>
      </c>
      <c r="H321" s="14">
        <f t="shared" si="22"/>
        <v>0</v>
      </c>
      <c r="I321" s="14">
        <f t="shared" si="22"/>
        <v>0</v>
      </c>
      <c r="J321" s="14">
        <f t="shared" si="22"/>
        <v>0</v>
      </c>
      <c r="K321" s="14">
        <f t="shared" si="22"/>
        <v>0</v>
      </c>
      <c r="L321" s="14">
        <f t="shared" si="22"/>
        <v>0</v>
      </c>
      <c r="M321" s="14">
        <f t="shared" si="22"/>
        <v>0</v>
      </c>
      <c r="N321" s="14">
        <f t="shared" si="22"/>
        <v>0</v>
      </c>
      <c r="O321" s="14">
        <f>SUM(D321:N321)</f>
        <v>0</v>
      </c>
      <c r="P321" s="36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6" ht="15">
      <c r="A322" s="15"/>
      <c r="B322" s="17"/>
      <c r="C322" s="17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8"/>
    </row>
    <row r="323" spans="1:16" ht="15">
      <c r="A323" s="37"/>
      <c r="B323" s="38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45" t="s">
        <v>382</v>
      </c>
      <c r="N323" s="45"/>
      <c r="O323" s="45"/>
      <c r="P323" s="40">
        <v>631</v>
      </c>
    </row>
    <row r="324" spans="1:16" ht="15">
      <c r="A324" s="46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8"/>
    </row>
    <row r="325" spans="1:16" ht="15.75" customHeight="1" thickBot="1">
      <c r="A325" s="49" t="s">
        <v>48</v>
      </c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1"/>
    </row>
  </sheetData>
  <sheetProtection/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91279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91279</v>
      </c>
      <c r="O5" s="31">
        <f aca="true" t="shared" si="1" ref="O5:O29">(N5/O$31)</f>
        <v>160.13859649122807</v>
      </c>
      <c r="P5" s="6"/>
    </row>
    <row r="6" spans="1:16" ht="15">
      <c r="A6" s="12"/>
      <c r="B6" s="23">
        <v>312.41</v>
      </c>
      <c r="C6" s="19" t="s">
        <v>54</v>
      </c>
      <c r="D6" s="43">
        <v>29062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29062</v>
      </c>
      <c r="O6" s="44">
        <f t="shared" si="1"/>
        <v>50.9859649122807</v>
      </c>
      <c r="P6" s="9"/>
    </row>
    <row r="7" spans="1:16" ht="15">
      <c r="A7" s="12"/>
      <c r="B7" s="23">
        <v>312.6</v>
      </c>
      <c r="C7" s="19" t="s">
        <v>10</v>
      </c>
      <c r="D7" s="43">
        <v>50655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50655</v>
      </c>
      <c r="O7" s="44">
        <f t="shared" si="1"/>
        <v>88.86842105263158</v>
      </c>
      <c r="P7" s="9"/>
    </row>
    <row r="8" spans="1:16" ht="15">
      <c r="A8" s="12"/>
      <c r="B8" s="23">
        <v>314.1</v>
      </c>
      <c r="C8" s="19" t="s">
        <v>11</v>
      </c>
      <c r="D8" s="43">
        <v>8257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8257</v>
      </c>
      <c r="O8" s="44">
        <f t="shared" si="1"/>
        <v>14.485964912280702</v>
      </c>
      <c r="P8" s="9"/>
    </row>
    <row r="9" spans="1:16" ht="15">
      <c r="A9" s="12"/>
      <c r="B9" s="23">
        <v>314.8</v>
      </c>
      <c r="C9" s="19" t="s">
        <v>12</v>
      </c>
      <c r="D9" s="43">
        <v>394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394</v>
      </c>
      <c r="O9" s="44">
        <f t="shared" si="1"/>
        <v>0.6912280701754386</v>
      </c>
      <c r="P9" s="9"/>
    </row>
    <row r="10" spans="1:16" ht="15">
      <c r="A10" s="12"/>
      <c r="B10" s="23">
        <v>314.9</v>
      </c>
      <c r="C10" s="19" t="s">
        <v>55</v>
      </c>
      <c r="D10" s="43">
        <v>269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269</v>
      </c>
      <c r="O10" s="44">
        <f t="shared" si="1"/>
        <v>0.47192982456140353</v>
      </c>
      <c r="P10" s="9"/>
    </row>
    <row r="11" spans="1:16" ht="15">
      <c r="A11" s="12"/>
      <c r="B11" s="23">
        <v>315</v>
      </c>
      <c r="C11" s="19" t="s">
        <v>13</v>
      </c>
      <c r="D11" s="43">
        <v>2642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2642</v>
      </c>
      <c r="O11" s="44">
        <f t="shared" si="1"/>
        <v>4.635087719298245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SUM(D13:D15)</f>
        <v>49369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29">SUM(D12:M12)</f>
        <v>49369</v>
      </c>
      <c r="O12" s="42">
        <f t="shared" si="1"/>
        <v>86.61228070175439</v>
      </c>
      <c r="P12" s="10"/>
    </row>
    <row r="13" spans="1:16" ht="15">
      <c r="A13" s="12"/>
      <c r="B13" s="23">
        <v>322</v>
      </c>
      <c r="C13" s="19" t="s">
        <v>0</v>
      </c>
      <c r="D13" s="43">
        <v>8272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8272</v>
      </c>
      <c r="O13" s="44">
        <f t="shared" si="1"/>
        <v>14.512280701754387</v>
      </c>
      <c r="P13" s="9"/>
    </row>
    <row r="14" spans="1:16" ht="15">
      <c r="A14" s="12"/>
      <c r="B14" s="23">
        <v>323.1</v>
      </c>
      <c r="C14" s="19" t="s">
        <v>15</v>
      </c>
      <c r="D14" s="43">
        <v>38125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38125</v>
      </c>
      <c r="O14" s="44">
        <f t="shared" si="1"/>
        <v>66.8859649122807</v>
      </c>
      <c r="P14" s="9"/>
    </row>
    <row r="15" spans="1:16" ht="15">
      <c r="A15" s="12"/>
      <c r="B15" s="23">
        <v>367</v>
      </c>
      <c r="C15" s="19" t="s">
        <v>56</v>
      </c>
      <c r="D15" s="43">
        <v>2972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2972</v>
      </c>
      <c r="O15" s="44">
        <f t="shared" si="1"/>
        <v>5.2140350877192985</v>
      </c>
      <c r="P15" s="9"/>
    </row>
    <row r="16" spans="1:16" ht="15.75">
      <c r="A16" s="27" t="s">
        <v>16</v>
      </c>
      <c r="B16" s="28"/>
      <c r="C16" s="29"/>
      <c r="D16" s="30">
        <f aca="true" t="shared" si="5" ref="D16:M16">SUM(D17:D20)</f>
        <v>60379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60379</v>
      </c>
      <c r="O16" s="42">
        <f t="shared" si="1"/>
        <v>105.92807017543859</v>
      </c>
      <c r="P16" s="10"/>
    </row>
    <row r="17" spans="1:16" ht="15">
      <c r="A17" s="12"/>
      <c r="B17" s="23">
        <v>335.12</v>
      </c>
      <c r="C17" s="19" t="s">
        <v>18</v>
      </c>
      <c r="D17" s="43">
        <v>25709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25709</v>
      </c>
      <c r="O17" s="44">
        <f t="shared" si="1"/>
        <v>45.103508771929825</v>
      </c>
      <c r="P17" s="9"/>
    </row>
    <row r="18" spans="1:16" ht="15">
      <c r="A18" s="12"/>
      <c r="B18" s="23">
        <v>335.14</v>
      </c>
      <c r="C18" s="19" t="s">
        <v>19</v>
      </c>
      <c r="D18" s="43">
        <v>4760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4760</v>
      </c>
      <c r="O18" s="44">
        <f t="shared" si="1"/>
        <v>8.350877192982455</v>
      </c>
      <c r="P18" s="9"/>
    </row>
    <row r="19" spans="1:16" ht="15">
      <c r="A19" s="12"/>
      <c r="B19" s="23">
        <v>335.15</v>
      </c>
      <c r="C19" s="19" t="s">
        <v>46</v>
      </c>
      <c r="D19" s="43">
        <v>656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656</v>
      </c>
      <c r="O19" s="44">
        <f t="shared" si="1"/>
        <v>1.1508771929824562</v>
      </c>
      <c r="P19" s="9"/>
    </row>
    <row r="20" spans="1:16" ht="15">
      <c r="A20" s="12"/>
      <c r="B20" s="23">
        <v>335.18</v>
      </c>
      <c r="C20" s="19" t="s">
        <v>20</v>
      </c>
      <c r="D20" s="43">
        <v>29254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29254</v>
      </c>
      <c r="O20" s="44">
        <f t="shared" si="1"/>
        <v>51.32280701754386</v>
      </c>
      <c r="P20" s="9"/>
    </row>
    <row r="21" spans="1:16" ht="15.75">
      <c r="A21" s="27" t="s">
        <v>25</v>
      </c>
      <c r="B21" s="28"/>
      <c r="C21" s="29"/>
      <c r="D21" s="30">
        <f aca="true" t="shared" si="6" ref="D21:M21">SUM(D22:D24)</f>
        <v>46671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159801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206472</v>
      </c>
      <c r="O21" s="42">
        <f t="shared" si="1"/>
        <v>362.2315789473684</v>
      </c>
      <c r="P21" s="10"/>
    </row>
    <row r="22" spans="1:16" ht="15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159801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159801</v>
      </c>
      <c r="O22" s="44">
        <f t="shared" si="1"/>
        <v>280.35263157894735</v>
      </c>
      <c r="P22" s="9"/>
    </row>
    <row r="23" spans="1:16" ht="15">
      <c r="A23" s="12"/>
      <c r="B23" s="23">
        <v>343.9</v>
      </c>
      <c r="C23" s="19" t="s">
        <v>50</v>
      </c>
      <c r="D23" s="43">
        <v>28099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28099</v>
      </c>
      <c r="O23" s="44">
        <f t="shared" si="1"/>
        <v>49.296491228070174</v>
      </c>
      <c r="P23" s="9"/>
    </row>
    <row r="24" spans="1:16" ht="15">
      <c r="A24" s="12"/>
      <c r="B24" s="23">
        <v>344.9</v>
      </c>
      <c r="C24" s="19" t="s">
        <v>30</v>
      </c>
      <c r="D24" s="43">
        <v>18572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18572</v>
      </c>
      <c r="O24" s="44">
        <f t="shared" si="1"/>
        <v>32.58245614035088</v>
      </c>
      <c r="P24" s="9"/>
    </row>
    <row r="25" spans="1:16" ht="15.75">
      <c r="A25" s="27" t="s">
        <v>2</v>
      </c>
      <c r="B25" s="28"/>
      <c r="C25" s="29"/>
      <c r="D25" s="30">
        <f aca="true" t="shared" si="7" ref="D25:M25">SUM(D26:D28)</f>
        <v>11215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289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11504</v>
      </c>
      <c r="O25" s="42">
        <f t="shared" si="1"/>
        <v>20.182456140350876</v>
      </c>
      <c r="P25" s="10"/>
    </row>
    <row r="26" spans="1:16" ht="15">
      <c r="A26" s="12"/>
      <c r="B26" s="23">
        <v>361.1</v>
      </c>
      <c r="C26" s="19" t="s">
        <v>34</v>
      </c>
      <c r="D26" s="43">
        <v>665</v>
      </c>
      <c r="E26" s="43">
        <v>0</v>
      </c>
      <c r="F26" s="43">
        <v>0</v>
      </c>
      <c r="G26" s="43">
        <v>0</v>
      </c>
      <c r="H26" s="43">
        <v>0</v>
      </c>
      <c r="I26" s="43">
        <v>156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821</v>
      </c>
      <c r="O26" s="44">
        <f t="shared" si="1"/>
        <v>1.4403508771929825</v>
      </c>
      <c r="P26" s="9"/>
    </row>
    <row r="27" spans="1:16" ht="15">
      <c r="A27" s="12"/>
      <c r="B27" s="23">
        <v>362</v>
      </c>
      <c r="C27" s="19" t="s">
        <v>51</v>
      </c>
      <c r="D27" s="43">
        <v>9950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9950</v>
      </c>
      <c r="O27" s="44">
        <f t="shared" si="1"/>
        <v>17.45614035087719</v>
      </c>
      <c r="P27" s="9"/>
    </row>
    <row r="28" spans="1:16" ht="15.75" thickBot="1">
      <c r="A28" s="12"/>
      <c r="B28" s="23">
        <v>369.9</v>
      </c>
      <c r="C28" s="19" t="s">
        <v>35</v>
      </c>
      <c r="D28" s="43">
        <v>600</v>
      </c>
      <c r="E28" s="43">
        <v>0</v>
      </c>
      <c r="F28" s="43">
        <v>0</v>
      </c>
      <c r="G28" s="43">
        <v>0</v>
      </c>
      <c r="H28" s="43">
        <v>0</v>
      </c>
      <c r="I28" s="43">
        <v>133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733</v>
      </c>
      <c r="O28" s="44">
        <f t="shared" si="1"/>
        <v>1.2859649122807018</v>
      </c>
      <c r="P28" s="9"/>
    </row>
    <row r="29" spans="1:119" ht="16.5" thickBot="1">
      <c r="A29" s="13" t="s">
        <v>32</v>
      </c>
      <c r="B29" s="21"/>
      <c r="C29" s="20"/>
      <c r="D29" s="14">
        <f>SUM(D5,D12,D16,D21,D25)</f>
        <v>258913</v>
      </c>
      <c r="E29" s="14">
        <f aca="true" t="shared" si="8" ref="E29:M29">SUM(E5,E12,E16,E21,E25)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160090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4"/>
        <v>419003</v>
      </c>
      <c r="O29" s="36">
        <f t="shared" si="1"/>
        <v>735.0929824561404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57</v>
      </c>
      <c r="M31" s="45"/>
      <c r="N31" s="45"/>
      <c r="O31" s="40">
        <v>570</v>
      </c>
    </row>
    <row r="32" spans="1:15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104622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104622</v>
      </c>
      <c r="O5" s="31">
        <f aca="true" t="shared" si="2" ref="O5:O27">(N5/O$29)</f>
        <v>185.1716814159292</v>
      </c>
      <c r="P5" s="6"/>
    </row>
    <row r="6" spans="1:16" ht="15">
      <c r="A6" s="12"/>
      <c r="B6" s="23">
        <v>312.1</v>
      </c>
      <c r="C6" s="19" t="s">
        <v>9</v>
      </c>
      <c r="D6" s="43">
        <v>39563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39563</v>
      </c>
      <c r="O6" s="44">
        <f t="shared" si="2"/>
        <v>70.02300884955753</v>
      </c>
      <c r="P6" s="9"/>
    </row>
    <row r="7" spans="1:16" ht="15">
      <c r="A7" s="12"/>
      <c r="B7" s="23">
        <v>312.6</v>
      </c>
      <c r="C7" s="19" t="s">
        <v>10</v>
      </c>
      <c r="D7" s="43">
        <v>52904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52904</v>
      </c>
      <c r="O7" s="44">
        <f t="shared" si="2"/>
        <v>93.6353982300885</v>
      </c>
      <c r="P7" s="9"/>
    </row>
    <row r="8" spans="1:16" ht="15">
      <c r="A8" s="12"/>
      <c r="B8" s="23">
        <v>314.1</v>
      </c>
      <c r="C8" s="19" t="s">
        <v>11</v>
      </c>
      <c r="D8" s="43">
        <v>6090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6090</v>
      </c>
      <c r="O8" s="44">
        <f t="shared" si="2"/>
        <v>10.778761061946902</v>
      </c>
      <c r="P8" s="9"/>
    </row>
    <row r="9" spans="1:16" ht="15">
      <c r="A9" s="12"/>
      <c r="B9" s="23">
        <v>314.8</v>
      </c>
      <c r="C9" s="19" t="s">
        <v>12</v>
      </c>
      <c r="D9" s="43">
        <v>705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705</v>
      </c>
      <c r="O9" s="44">
        <f t="shared" si="2"/>
        <v>1.247787610619469</v>
      </c>
      <c r="P9" s="9"/>
    </row>
    <row r="10" spans="1:16" ht="15">
      <c r="A10" s="12"/>
      <c r="B10" s="23">
        <v>315</v>
      </c>
      <c r="C10" s="19" t="s">
        <v>13</v>
      </c>
      <c r="D10" s="43">
        <v>5360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5360</v>
      </c>
      <c r="O10" s="44">
        <f t="shared" si="2"/>
        <v>9.486725663716815</v>
      </c>
      <c r="P10" s="9"/>
    </row>
    <row r="11" spans="1:16" ht="15.75">
      <c r="A11" s="27" t="s">
        <v>14</v>
      </c>
      <c r="B11" s="28"/>
      <c r="C11" s="29"/>
      <c r="D11" s="30">
        <f aca="true" t="shared" si="3" ref="D11:M11">SUM(D12:D13)</f>
        <v>49540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49540</v>
      </c>
      <c r="O11" s="42">
        <f t="shared" si="2"/>
        <v>87.68141592920354</v>
      </c>
      <c r="P11" s="10"/>
    </row>
    <row r="12" spans="1:16" ht="15">
      <c r="A12" s="12"/>
      <c r="B12" s="23">
        <v>322</v>
      </c>
      <c r="C12" s="19" t="s">
        <v>0</v>
      </c>
      <c r="D12" s="43">
        <v>6196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6196</v>
      </c>
      <c r="O12" s="44">
        <f t="shared" si="2"/>
        <v>10.966371681415929</v>
      </c>
      <c r="P12" s="9"/>
    </row>
    <row r="13" spans="1:16" ht="15">
      <c r="A13" s="12"/>
      <c r="B13" s="23">
        <v>323.1</v>
      </c>
      <c r="C13" s="19" t="s">
        <v>15</v>
      </c>
      <c r="D13" s="43">
        <v>43344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43344</v>
      </c>
      <c r="O13" s="44">
        <f t="shared" si="2"/>
        <v>76.71504424778762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59609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59609</v>
      </c>
      <c r="O14" s="42">
        <f t="shared" si="2"/>
        <v>105.50265486725664</v>
      </c>
      <c r="P14" s="10"/>
    </row>
    <row r="15" spans="1:16" ht="15">
      <c r="A15" s="12"/>
      <c r="B15" s="23">
        <v>335.12</v>
      </c>
      <c r="C15" s="19" t="s">
        <v>18</v>
      </c>
      <c r="D15" s="43">
        <v>24118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24118</v>
      </c>
      <c r="O15" s="44">
        <f t="shared" si="2"/>
        <v>42.686725663716814</v>
      </c>
      <c r="P15" s="9"/>
    </row>
    <row r="16" spans="1:16" ht="15">
      <c r="A16" s="12"/>
      <c r="B16" s="23">
        <v>335.14</v>
      </c>
      <c r="C16" s="19" t="s">
        <v>19</v>
      </c>
      <c r="D16" s="43">
        <v>4595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4595</v>
      </c>
      <c r="O16" s="44">
        <f t="shared" si="2"/>
        <v>8.132743362831858</v>
      </c>
      <c r="P16" s="9"/>
    </row>
    <row r="17" spans="1:16" ht="15">
      <c r="A17" s="12"/>
      <c r="B17" s="23">
        <v>335.15</v>
      </c>
      <c r="C17" s="19" t="s">
        <v>46</v>
      </c>
      <c r="D17" s="43">
        <v>586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586</v>
      </c>
      <c r="O17" s="44">
        <f t="shared" si="2"/>
        <v>1.0371681415929204</v>
      </c>
      <c r="P17" s="9"/>
    </row>
    <row r="18" spans="1:16" ht="15">
      <c r="A18" s="12"/>
      <c r="B18" s="23">
        <v>335.18</v>
      </c>
      <c r="C18" s="19" t="s">
        <v>20</v>
      </c>
      <c r="D18" s="43">
        <v>30310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30310</v>
      </c>
      <c r="O18" s="44">
        <f t="shared" si="2"/>
        <v>53.64601769911504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SUM(D20:D22)</f>
        <v>47333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170745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218078</v>
      </c>
      <c r="O19" s="42">
        <f t="shared" si="2"/>
        <v>385.9787610619469</v>
      </c>
      <c r="P19" s="10"/>
    </row>
    <row r="20" spans="1:16" ht="15">
      <c r="A20" s="12"/>
      <c r="B20" s="23">
        <v>343.3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170745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170745</v>
      </c>
      <c r="O20" s="44">
        <f t="shared" si="2"/>
        <v>302.20353982300884</v>
      </c>
      <c r="P20" s="9"/>
    </row>
    <row r="21" spans="1:16" ht="15">
      <c r="A21" s="12"/>
      <c r="B21" s="23">
        <v>343.9</v>
      </c>
      <c r="C21" s="19" t="s">
        <v>50</v>
      </c>
      <c r="D21" s="43">
        <v>27638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27638</v>
      </c>
      <c r="O21" s="44">
        <f t="shared" si="2"/>
        <v>48.91681415929204</v>
      </c>
      <c r="P21" s="9"/>
    </row>
    <row r="22" spans="1:16" ht="15">
      <c r="A22" s="12"/>
      <c r="B22" s="23">
        <v>344.9</v>
      </c>
      <c r="C22" s="19" t="s">
        <v>30</v>
      </c>
      <c r="D22" s="43">
        <v>19695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19695</v>
      </c>
      <c r="O22" s="44">
        <f t="shared" si="2"/>
        <v>34.85840707964602</v>
      </c>
      <c r="P22" s="9"/>
    </row>
    <row r="23" spans="1:16" ht="15.75">
      <c r="A23" s="27" t="s">
        <v>2</v>
      </c>
      <c r="B23" s="28"/>
      <c r="C23" s="29"/>
      <c r="D23" s="30">
        <f aca="true" t="shared" si="6" ref="D23:M23">SUM(D24:D26)</f>
        <v>14887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127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15014</v>
      </c>
      <c r="O23" s="42">
        <f t="shared" si="2"/>
        <v>26.573451327433627</v>
      </c>
      <c r="P23" s="10"/>
    </row>
    <row r="24" spans="1:16" ht="15">
      <c r="A24" s="12"/>
      <c r="B24" s="23">
        <v>361.1</v>
      </c>
      <c r="C24" s="19" t="s">
        <v>34</v>
      </c>
      <c r="D24" s="43">
        <v>1847</v>
      </c>
      <c r="E24" s="43">
        <v>0</v>
      </c>
      <c r="F24" s="43">
        <v>0</v>
      </c>
      <c r="G24" s="43">
        <v>0</v>
      </c>
      <c r="H24" s="43">
        <v>0</v>
      </c>
      <c r="I24" s="43">
        <v>127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1974</v>
      </c>
      <c r="O24" s="44">
        <f t="shared" si="2"/>
        <v>3.493805309734513</v>
      </c>
      <c r="P24" s="9"/>
    </row>
    <row r="25" spans="1:16" ht="15">
      <c r="A25" s="12"/>
      <c r="B25" s="23">
        <v>362</v>
      </c>
      <c r="C25" s="19" t="s">
        <v>51</v>
      </c>
      <c r="D25" s="43">
        <v>7362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7362</v>
      </c>
      <c r="O25" s="44">
        <f t="shared" si="2"/>
        <v>13.030088495575221</v>
      </c>
      <c r="P25" s="9"/>
    </row>
    <row r="26" spans="1:16" ht="15.75" thickBot="1">
      <c r="A26" s="12"/>
      <c r="B26" s="23">
        <v>369.9</v>
      </c>
      <c r="C26" s="19" t="s">
        <v>35</v>
      </c>
      <c r="D26" s="43">
        <v>5678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5678</v>
      </c>
      <c r="O26" s="44">
        <f t="shared" si="2"/>
        <v>10.049557522123894</v>
      </c>
      <c r="P26" s="9"/>
    </row>
    <row r="27" spans="1:119" ht="16.5" thickBot="1">
      <c r="A27" s="13" t="s">
        <v>32</v>
      </c>
      <c r="B27" s="21"/>
      <c r="C27" s="20"/>
      <c r="D27" s="14">
        <f>SUM(D5,D11,D14,D19,D23)</f>
        <v>275991</v>
      </c>
      <c r="E27" s="14">
        <f aca="true" t="shared" si="7" ref="E27:M27">SUM(E5,E11,E14,E19,E23)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170872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446863</v>
      </c>
      <c r="O27" s="36">
        <f t="shared" si="2"/>
        <v>790.9079646017699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52</v>
      </c>
      <c r="M29" s="45"/>
      <c r="N29" s="45"/>
      <c r="O29" s="40">
        <v>565</v>
      </c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.75" customHeight="1" thickBot="1">
      <c r="A31" s="49" t="s">
        <v>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98238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98238</v>
      </c>
      <c r="O5" s="31">
        <f aca="true" t="shared" si="2" ref="O5:O28">(N5/O$30)</f>
        <v>173.25925925925927</v>
      </c>
      <c r="P5" s="6"/>
    </row>
    <row r="6" spans="1:16" ht="15">
      <c r="A6" s="12"/>
      <c r="B6" s="23">
        <v>312.1</v>
      </c>
      <c r="C6" s="19" t="s">
        <v>9</v>
      </c>
      <c r="D6" s="43">
        <v>37841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37841</v>
      </c>
      <c r="O6" s="44">
        <f t="shared" si="2"/>
        <v>66.7389770723104</v>
      </c>
      <c r="P6" s="9"/>
    </row>
    <row r="7" spans="1:16" ht="15">
      <c r="A7" s="12"/>
      <c r="B7" s="23">
        <v>312.6</v>
      </c>
      <c r="C7" s="19" t="s">
        <v>10</v>
      </c>
      <c r="D7" s="43">
        <v>47350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47350</v>
      </c>
      <c r="O7" s="44">
        <f t="shared" si="2"/>
        <v>83.50970017636685</v>
      </c>
      <c r="P7" s="9"/>
    </row>
    <row r="8" spans="1:16" ht="15">
      <c r="A8" s="12"/>
      <c r="B8" s="23">
        <v>314.1</v>
      </c>
      <c r="C8" s="19" t="s">
        <v>11</v>
      </c>
      <c r="D8" s="43">
        <v>4621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4621</v>
      </c>
      <c r="O8" s="44">
        <f t="shared" si="2"/>
        <v>8.149911816578483</v>
      </c>
      <c r="P8" s="9"/>
    </row>
    <row r="9" spans="1:16" ht="15">
      <c r="A9" s="12"/>
      <c r="B9" s="23">
        <v>314.8</v>
      </c>
      <c r="C9" s="19" t="s">
        <v>12</v>
      </c>
      <c r="D9" s="43">
        <v>482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482</v>
      </c>
      <c r="O9" s="44">
        <f t="shared" si="2"/>
        <v>0.8500881834215167</v>
      </c>
      <c r="P9" s="9"/>
    </row>
    <row r="10" spans="1:16" ht="15">
      <c r="A10" s="12"/>
      <c r="B10" s="23">
        <v>315</v>
      </c>
      <c r="C10" s="19" t="s">
        <v>13</v>
      </c>
      <c r="D10" s="43">
        <v>7944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7944</v>
      </c>
      <c r="O10" s="44">
        <f t="shared" si="2"/>
        <v>14.010582010582011</v>
      </c>
      <c r="P10" s="9"/>
    </row>
    <row r="11" spans="1:16" ht="15.75">
      <c r="A11" s="27" t="s">
        <v>14</v>
      </c>
      <c r="B11" s="28"/>
      <c r="C11" s="29"/>
      <c r="D11" s="30">
        <f aca="true" t="shared" si="3" ref="D11:M11">SUM(D12:D13)</f>
        <v>48372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48372</v>
      </c>
      <c r="O11" s="42">
        <f t="shared" si="2"/>
        <v>85.31216931216932</v>
      </c>
      <c r="P11" s="10"/>
    </row>
    <row r="12" spans="1:16" ht="15">
      <c r="A12" s="12"/>
      <c r="B12" s="23">
        <v>322</v>
      </c>
      <c r="C12" s="19" t="s">
        <v>0</v>
      </c>
      <c r="D12" s="43">
        <v>5401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5401</v>
      </c>
      <c r="O12" s="44">
        <f t="shared" si="2"/>
        <v>9.52557319223986</v>
      </c>
      <c r="P12" s="9"/>
    </row>
    <row r="13" spans="1:16" ht="15">
      <c r="A13" s="12"/>
      <c r="B13" s="23">
        <v>323.1</v>
      </c>
      <c r="C13" s="19" t="s">
        <v>15</v>
      </c>
      <c r="D13" s="43">
        <v>42971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42971</v>
      </c>
      <c r="O13" s="44">
        <f t="shared" si="2"/>
        <v>75.78659611992946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57607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57607</v>
      </c>
      <c r="O14" s="42">
        <f t="shared" si="2"/>
        <v>101.59964726631394</v>
      </c>
      <c r="P14" s="10"/>
    </row>
    <row r="15" spans="1:16" ht="15">
      <c r="A15" s="12"/>
      <c r="B15" s="23">
        <v>335.12</v>
      </c>
      <c r="C15" s="19" t="s">
        <v>18</v>
      </c>
      <c r="D15" s="43">
        <v>24136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24136</v>
      </c>
      <c r="O15" s="44">
        <f t="shared" si="2"/>
        <v>42.5679012345679</v>
      </c>
      <c r="P15" s="9"/>
    </row>
    <row r="16" spans="1:16" ht="15">
      <c r="A16" s="12"/>
      <c r="B16" s="23">
        <v>335.14</v>
      </c>
      <c r="C16" s="19" t="s">
        <v>19</v>
      </c>
      <c r="D16" s="43">
        <v>4621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4621</v>
      </c>
      <c r="O16" s="44">
        <f t="shared" si="2"/>
        <v>8.149911816578483</v>
      </c>
      <c r="P16" s="9"/>
    </row>
    <row r="17" spans="1:16" ht="15">
      <c r="A17" s="12"/>
      <c r="B17" s="23">
        <v>335.15</v>
      </c>
      <c r="C17" s="19" t="s">
        <v>46</v>
      </c>
      <c r="D17" s="43">
        <v>2062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2062</v>
      </c>
      <c r="O17" s="44">
        <f t="shared" si="2"/>
        <v>3.63668430335097</v>
      </c>
      <c r="P17" s="9"/>
    </row>
    <row r="18" spans="1:16" ht="15">
      <c r="A18" s="12"/>
      <c r="B18" s="23">
        <v>335.18</v>
      </c>
      <c r="C18" s="19" t="s">
        <v>20</v>
      </c>
      <c r="D18" s="43">
        <v>26788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26788</v>
      </c>
      <c r="O18" s="44">
        <f t="shared" si="2"/>
        <v>47.245149911816576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SUM(D20:D24)</f>
        <v>49781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154336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204117</v>
      </c>
      <c r="O19" s="42">
        <f t="shared" si="2"/>
        <v>359.994708994709</v>
      </c>
      <c r="P19" s="10"/>
    </row>
    <row r="20" spans="1:16" ht="15">
      <c r="A20" s="12"/>
      <c r="B20" s="23">
        <v>343.3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154336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154336</v>
      </c>
      <c r="O20" s="44">
        <f t="shared" si="2"/>
        <v>272.1975308641975</v>
      </c>
      <c r="P20" s="9"/>
    </row>
    <row r="21" spans="1:16" ht="15">
      <c r="A21" s="12"/>
      <c r="B21" s="23">
        <v>343.4</v>
      </c>
      <c r="C21" s="19" t="s">
        <v>28</v>
      </c>
      <c r="D21" s="43">
        <v>25168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25168</v>
      </c>
      <c r="O21" s="44">
        <f t="shared" si="2"/>
        <v>44.38800705467372</v>
      </c>
      <c r="P21" s="9"/>
    </row>
    <row r="22" spans="1:16" ht="15">
      <c r="A22" s="12"/>
      <c r="B22" s="23">
        <v>343.8</v>
      </c>
      <c r="C22" s="19" t="s">
        <v>29</v>
      </c>
      <c r="D22" s="43">
        <v>2125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2125</v>
      </c>
      <c r="O22" s="44">
        <f t="shared" si="2"/>
        <v>3.747795414462081</v>
      </c>
      <c r="P22" s="9"/>
    </row>
    <row r="23" spans="1:16" ht="15">
      <c r="A23" s="12"/>
      <c r="B23" s="23">
        <v>344.9</v>
      </c>
      <c r="C23" s="19" t="s">
        <v>30</v>
      </c>
      <c r="D23" s="43">
        <v>18296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18296</v>
      </c>
      <c r="O23" s="44">
        <f t="shared" si="2"/>
        <v>32.26807760141094</v>
      </c>
      <c r="P23" s="9"/>
    </row>
    <row r="24" spans="1:16" ht="15">
      <c r="A24" s="12"/>
      <c r="B24" s="23">
        <v>347.2</v>
      </c>
      <c r="C24" s="19" t="s">
        <v>31</v>
      </c>
      <c r="D24" s="43">
        <v>4192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4192</v>
      </c>
      <c r="O24" s="44">
        <f t="shared" si="2"/>
        <v>7.393298059964726</v>
      </c>
      <c r="P24" s="9"/>
    </row>
    <row r="25" spans="1:16" ht="15.75">
      <c r="A25" s="27" t="s">
        <v>2</v>
      </c>
      <c r="B25" s="28"/>
      <c r="C25" s="29"/>
      <c r="D25" s="30">
        <f aca="true" t="shared" si="6" ref="D25:M25">SUM(D26:D27)</f>
        <v>19062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103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19165</v>
      </c>
      <c r="O25" s="42">
        <f t="shared" si="2"/>
        <v>33.80070546737213</v>
      </c>
      <c r="P25" s="10"/>
    </row>
    <row r="26" spans="1:16" ht="15">
      <c r="A26" s="12"/>
      <c r="B26" s="23">
        <v>361.1</v>
      </c>
      <c r="C26" s="19" t="s">
        <v>34</v>
      </c>
      <c r="D26" s="43">
        <v>3677</v>
      </c>
      <c r="E26" s="43">
        <v>0</v>
      </c>
      <c r="F26" s="43">
        <v>0</v>
      </c>
      <c r="G26" s="43">
        <v>0</v>
      </c>
      <c r="H26" s="43">
        <v>0</v>
      </c>
      <c r="I26" s="43">
        <v>103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3780</v>
      </c>
      <c r="O26" s="44">
        <f t="shared" si="2"/>
        <v>6.666666666666667</v>
      </c>
      <c r="P26" s="9"/>
    </row>
    <row r="27" spans="1:16" ht="15.75" thickBot="1">
      <c r="A27" s="12"/>
      <c r="B27" s="23">
        <v>369.9</v>
      </c>
      <c r="C27" s="19" t="s">
        <v>35</v>
      </c>
      <c r="D27" s="43">
        <v>15385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15385</v>
      </c>
      <c r="O27" s="44">
        <f t="shared" si="2"/>
        <v>27.13403880070547</v>
      </c>
      <c r="P27" s="9"/>
    </row>
    <row r="28" spans="1:119" ht="16.5" thickBot="1">
      <c r="A28" s="13" t="s">
        <v>32</v>
      </c>
      <c r="B28" s="21"/>
      <c r="C28" s="20"/>
      <c r="D28" s="14">
        <f>SUM(D5,D11,D14,D19,D25)</f>
        <v>273060</v>
      </c>
      <c r="E28" s="14">
        <f aca="true" t="shared" si="7" ref="E28:M28">SUM(E5,E11,E14,E19,E25)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154439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427499</v>
      </c>
      <c r="O28" s="36">
        <f t="shared" si="2"/>
        <v>753.9664902998236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47</v>
      </c>
      <c r="M30" s="45"/>
      <c r="N30" s="45"/>
      <c r="O30" s="40">
        <v>567</v>
      </c>
    </row>
    <row r="31" spans="1:15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5.75" thickBot="1">
      <c r="A32" s="49" t="s">
        <v>48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97953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97953</v>
      </c>
      <c r="O5" s="31">
        <f aca="true" t="shared" si="2" ref="O5:O30">(N5/O$32)</f>
        <v>187.6494252873563</v>
      </c>
      <c r="P5" s="6"/>
    </row>
    <row r="6" spans="1:16" ht="15">
      <c r="A6" s="12"/>
      <c r="B6" s="23">
        <v>312.1</v>
      </c>
      <c r="C6" s="19" t="s">
        <v>9</v>
      </c>
      <c r="D6" s="43">
        <v>35511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35511</v>
      </c>
      <c r="O6" s="44">
        <f t="shared" si="2"/>
        <v>68.02873563218391</v>
      </c>
      <c r="P6" s="9"/>
    </row>
    <row r="7" spans="1:16" ht="15">
      <c r="A7" s="12"/>
      <c r="B7" s="23">
        <v>312.6</v>
      </c>
      <c r="C7" s="19" t="s">
        <v>10</v>
      </c>
      <c r="D7" s="43">
        <v>50132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50132</v>
      </c>
      <c r="O7" s="44">
        <f t="shared" si="2"/>
        <v>96.03831417624521</v>
      </c>
      <c r="P7" s="9"/>
    </row>
    <row r="8" spans="1:16" ht="15">
      <c r="A8" s="12"/>
      <c r="B8" s="23">
        <v>314.1</v>
      </c>
      <c r="C8" s="19" t="s">
        <v>11</v>
      </c>
      <c r="D8" s="43">
        <v>3818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3818</v>
      </c>
      <c r="O8" s="44">
        <f t="shared" si="2"/>
        <v>7.314176245210728</v>
      </c>
      <c r="P8" s="9"/>
    </row>
    <row r="9" spans="1:16" ht="15">
      <c r="A9" s="12"/>
      <c r="B9" s="23">
        <v>314.8</v>
      </c>
      <c r="C9" s="19" t="s">
        <v>12</v>
      </c>
      <c r="D9" s="43">
        <v>689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689</v>
      </c>
      <c r="O9" s="44">
        <f t="shared" si="2"/>
        <v>1.3199233716475096</v>
      </c>
      <c r="P9" s="9"/>
    </row>
    <row r="10" spans="1:16" ht="15">
      <c r="A10" s="12"/>
      <c r="B10" s="23">
        <v>315</v>
      </c>
      <c r="C10" s="19" t="s">
        <v>13</v>
      </c>
      <c r="D10" s="43">
        <v>7803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7803</v>
      </c>
      <c r="O10" s="44">
        <f t="shared" si="2"/>
        <v>14.948275862068966</v>
      </c>
      <c r="P10" s="9"/>
    </row>
    <row r="11" spans="1:16" ht="15.75">
      <c r="A11" s="27" t="s">
        <v>14</v>
      </c>
      <c r="B11" s="28"/>
      <c r="C11" s="29"/>
      <c r="D11" s="30">
        <f aca="true" t="shared" si="3" ref="D11:M11">SUM(D12:D13)</f>
        <v>50532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50532</v>
      </c>
      <c r="O11" s="42">
        <f t="shared" si="2"/>
        <v>96.80459770114942</v>
      </c>
      <c r="P11" s="10"/>
    </row>
    <row r="12" spans="1:16" ht="15">
      <c r="A12" s="12"/>
      <c r="B12" s="23">
        <v>322</v>
      </c>
      <c r="C12" s="19" t="s">
        <v>0</v>
      </c>
      <c r="D12" s="43">
        <v>4605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4605</v>
      </c>
      <c r="O12" s="44">
        <f t="shared" si="2"/>
        <v>8.82183908045977</v>
      </c>
      <c r="P12" s="9"/>
    </row>
    <row r="13" spans="1:16" ht="15">
      <c r="A13" s="12"/>
      <c r="B13" s="23">
        <v>323.1</v>
      </c>
      <c r="C13" s="19" t="s">
        <v>15</v>
      </c>
      <c r="D13" s="43">
        <v>45927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45927</v>
      </c>
      <c r="O13" s="44">
        <f t="shared" si="2"/>
        <v>87.98275862068965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246196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246196</v>
      </c>
      <c r="O14" s="42">
        <f t="shared" si="2"/>
        <v>471.63984674329504</v>
      </c>
      <c r="P14" s="10"/>
    </row>
    <row r="15" spans="1:16" ht="15">
      <c r="A15" s="12"/>
      <c r="B15" s="23">
        <v>334.7</v>
      </c>
      <c r="C15" s="19" t="s">
        <v>17</v>
      </c>
      <c r="D15" s="43">
        <v>187250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187250</v>
      </c>
      <c r="O15" s="44">
        <f t="shared" si="2"/>
        <v>358.7164750957854</v>
      </c>
      <c r="P15" s="9"/>
    </row>
    <row r="16" spans="1:16" ht="15">
      <c r="A16" s="12"/>
      <c r="B16" s="23">
        <v>335.12</v>
      </c>
      <c r="C16" s="19" t="s">
        <v>18</v>
      </c>
      <c r="D16" s="43">
        <v>24096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24096</v>
      </c>
      <c r="O16" s="44">
        <f t="shared" si="2"/>
        <v>46.160919540229884</v>
      </c>
      <c r="P16" s="9"/>
    </row>
    <row r="17" spans="1:16" ht="15">
      <c r="A17" s="12"/>
      <c r="B17" s="23">
        <v>335.14</v>
      </c>
      <c r="C17" s="19" t="s">
        <v>19</v>
      </c>
      <c r="D17" s="43">
        <v>6081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6081</v>
      </c>
      <c r="O17" s="44">
        <f t="shared" si="2"/>
        <v>11.649425287356323</v>
      </c>
      <c r="P17" s="9"/>
    </row>
    <row r="18" spans="1:16" ht="15">
      <c r="A18" s="12"/>
      <c r="B18" s="23">
        <v>335.18</v>
      </c>
      <c r="C18" s="19" t="s">
        <v>20</v>
      </c>
      <c r="D18" s="43">
        <v>28769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28769</v>
      </c>
      <c r="O18" s="44">
        <f t="shared" si="2"/>
        <v>55.11302681992337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SUM(D20:D24)</f>
        <v>47869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135132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183001</v>
      </c>
      <c r="O19" s="42">
        <f t="shared" si="2"/>
        <v>350.57662835249045</v>
      </c>
      <c r="P19" s="10"/>
    </row>
    <row r="20" spans="1:16" ht="15">
      <c r="A20" s="12"/>
      <c r="B20" s="23">
        <v>343.3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135132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135132</v>
      </c>
      <c r="O20" s="44">
        <f t="shared" si="2"/>
        <v>258.8735632183908</v>
      </c>
      <c r="P20" s="9"/>
    </row>
    <row r="21" spans="1:16" ht="15">
      <c r="A21" s="12"/>
      <c r="B21" s="23">
        <v>343.4</v>
      </c>
      <c r="C21" s="19" t="s">
        <v>28</v>
      </c>
      <c r="D21" s="43">
        <v>23444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23444</v>
      </c>
      <c r="O21" s="44">
        <f t="shared" si="2"/>
        <v>44.911877394636015</v>
      </c>
      <c r="P21" s="9"/>
    </row>
    <row r="22" spans="1:16" ht="15">
      <c r="A22" s="12"/>
      <c r="B22" s="23">
        <v>343.8</v>
      </c>
      <c r="C22" s="19" t="s">
        <v>29</v>
      </c>
      <c r="D22" s="43">
        <v>1625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1625</v>
      </c>
      <c r="O22" s="44">
        <f t="shared" si="2"/>
        <v>3.1130268199233715</v>
      </c>
      <c r="P22" s="9"/>
    </row>
    <row r="23" spans="1:16" ht="15">
      <c r="A23" s="12"/>
      <c r="B23" s="23">
        <v>344.9</v>
      </c>
      <c r="C23" s="19" t="s">
        <v>30</v>
      </c>
      <c r="D23" s="43">
        <v>17692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17692</v>
      </c>
      <c r="O23" s="44">
        <f t="shared" si="2"/>
        <v>33.89272030651341</v>
      </c>
      <c r="P23" s="9"/>
    </row>
    <row r="24" spans="1:16" ht="15">
      <c r="A24" s="12"/>
      <c r="B24" s="23">
        <v>347.2</v>
      </c>
      <c r="C24" s="19" t="s">
        <v>31</v>
      </c>
      <c r="D24" s="43">
        <v>5108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5108</v>
      </c>
      <c r="O24" s="44">
        <f t="shared" si="2"/>
        <v>9.78544061302682</v>
      </c>
      <c r="P24" s="9"/>
    </row>
    <row r="25" spans="1:16" ht="15.75">
      <c r="A25" s="27" t="s">
        <v>2</v>
      </c>
      <c r="B25" s="28"/>
      <c r="C25" s="29"/>
      <c r="D25" s="30">
        <f aca="true" t="shared" si="6" ref="D25:M25">SUM(D26:D27)</f>
        <v>7966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61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8027</v>
      </c>
      <c r="O25" s="42">
        <f t="shared" si="2"/>
        <v>15.377394636015326</v>
      </c>
      <c r="P25" s="10"/>
    </row>
    <row r="26" spans="1:16" ht="15">
      <c r="A26" s="12"/>
      <c r="B26" s="23">
        <v>361.1</v>
      </c>
      <c r="C26" s="19" t="s">
        <v>34</v>
      </c>
      <c r="D26" s="43">
        <v>128</v>
      </c>
      <c r="E26" s="43">
        <v>0</v>
      </c>
      <c r="F26" s="43">
        <v>0</v>
      </c>
      <c r="G26" s="43">
        <v>0</v>
      </c>
      <c r="H26" s="43">
        <v>0</v>
      </c>
      <c r="I26" s="43">
        <v>61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189</v>
      </c>
      <c r="O26" s="44">
        <f t="shared" si="2"/>
        <v>0.3620689655172414</v>
      </c>
      <c r="P26" s="9"/>
    </row>
    <row r="27" spans="1:16" ht="15">
      <c r="A27" s="12"/>
      <c r="B27" s="23">
        <v>369.9</v>
      </c>
      <c r="C27" s="19" t="s">
        <v>35</v>
      </c>
      <c r="D27" s="43">
        <v>7838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7838</v>
      </c>
      <c r="O27" s="44">
        <f t="shared" si="2"/>
        <v>15.015325670498084</v>
      </c>
      <c r="P27" s="9"/>
    </row>
    <row r="28" spans="1:16" ht="15.75">
      <c r="A28" s="27" t="s">
        <v>26</v>
      </c>
      <c r="B28" s="28"/>
      <c r="C28" s="29"/>
      <c r="D28" s="30">
        <f aca="true" t="shared" si="7" ref="D28:M28">SUM(D29:D29)</f>
        <v>50000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50000</v>
      </c>
      <c r="O28" s="42">
        <f t="shared" si="2"/>
        <v>95.78544061302682</v>
      </c>
      <c r="P28" s="9"/>
    </row>
    <row r="29" spans="1:16" ht="15.75" thickBot="1">
      <c r="A29" s="12"/>
      <c r="B29" s="23">
        <v>384</v>
      </c>
      <c r="C29" s="19" t="s">
        <v>36</v>
      </c>
      <c r="D29" s="43">
        <v>50000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50000</v>
      </c>
      <c r="O29" s="44">
        <f t="shared" si="2"/>
        <v>95.78544061302682</v>
      </c>
      <c r="P29" s="9"/>
    </row>
    <row r="30" spans="1:119" ht="16.5" thickBot="1">
      <c r="A30" s="13" t="s">
        <v>32</v>
      </c>
      <c r="B30" s="21"/>
      <c r="C30" s="20"/>
      <c r="D30" s="14">
        <f>SUM(D5,D11,D14,D19,D25,D28)</f>
        <v>500516</v>
      </c>
      <c r="E30" s="14">
        <f aca="true" t="shared" si="8" ref="E30:M30">SUM(E5,E11,E14,E19,E25,E28)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135193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635709</v>
      </c>
      <c r="O30" s="36">
        <f t="shared" si="2"/>
        <v>1217.8333333333333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43</v>
      </c>
      <c r="M32" s="45"/>
      <c r="N32" s="45"/>
      <c r="O32" s="40">
        <v>522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99564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99564</v>
      </c>
      <c r="O5" s="31">
        <f aca="true" t="shared" si="2" ref="O5:O29">(N5/O$31)</f>
        <v>191.83815028901734</v>
      </c>
      <c r="P5" s="6"/>
    </row>
    <row r="6" spans="1:16" ht="15">
      <c r="A6" s="12"/>
      <c r="B6" s="23">
        <v>312.1</v>
      </c>
      <c r="C6" s="19" t="s">
        <v>9</v>
      </c>
      <c r="D6" s="43">
        <v>38209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38209</v>
      </c>
      <c r="O6" s="44">
        <f t="shared" si="2"/>
        <v>73.62042389210019</v>
      </c>
      <c r="P6" s="9"/>
    </row>
    <row r="7" spans="1:16" ht="15">
      <c r="A7" s="12"/>
      <c r="B7" s="23">
        <v>312.6</v>
      </c>
      <c r="C7" s="19" t="s">
        <v>10</v>
      </c>
      <c r="D7" s="43">
        <v>51663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51663</v>
      </c>
      <c r="O7" s="44">
        <f t="shared" si="2"/>
        <v>99.54335260115607</v>
      </c>
      <c r="P7" s="9"/>
    </row>
    <row r="8" spans="1:16" ht="15">
      <c r="A8" s="12"/>
      <c r="B8" s="23">
        <v>314.1</v>
      </c>
      <c r="C8" s="19" t="s">
        <v>11</v>
      </c>
      <c r="D8" s="43">
        <v>2592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2592</v>
      </c>
      <c r="O8" s="44">
        <f t="shared" si="2"/>
        <v>4.994219653179191</v>
      </c>
      <c r="P8" s="9"/>
    </row>
    <row r="9" spans="1:16" ht="15">
      <c r="A9" s="12"/>
      <c r="B9" s="23">
        <v>314.8</v>
      </c>
      <c r="C9" s="19" t="s">
        <v>12</v>
      </c>
      <c r="D9" s="43">
        <v>571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571</v>
      </c>
      <c r="O9" s="44">
        <f t="shared" si="2"/>
        <v>1.1001926782273603</v>
      </c>
      <c r="P9" s="9"/>
    </row>
    <row r="10" spans="1:16" ht="15">
      <c r="A10" s="12"/>
      <c r="B10" s="23">
        <v>315</v>
      </c>
      <c r="C10" s="19" t="s">
        <v>13</v>
      </c>
      <c r="D10" s="43">
        <v>6529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6529</v>
      </c>
      <c r="O10" s="44">
        <f t="shared" si="2"/>
        <v>12.579961464354527</v>
      </c>
      <c r="P10" s="9"/>
    </row>
    <row r="11" spans="1:16" ht="15.75">
      <c r="A11" s="27" t="s">
        <v>59</v>
      </c>
      <c r="B11" s="28"/>
      <c r="C11" s="29"/>
      <c r="D11" s="30">
        <f aca="true" t="shared" si="3" ref="D11:M11">SUM(D12:D13)</f>
        <v>47823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47823</v>
      </c>
      <c r="O11" s="42">
        <f t="shared" si="2"/>
        <v>92.14450867052022</v>
      </c>
      <c r="P11" s="10"/>
    </row>
    <row r="12" spans="1:16" ht="15">
      <c r="A12" s="12"/>
      <c r="B12" s="23">
        <v>322</v>
      </c>
      <c r="C12" s="19" t="s">
        <v>0</v>
      </c>
      <c r="D12" s="43">
        <v>9617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9617</v>
      </c>
      <c r="O12" s="44">
        <f t="shared" si="2"/>
        <v>18.529865125240846</v>
      </c>
      <c r="P12" s="9"/>
    </row>
    <row r="13" spans="1:16" ht="15">
      <c r="A13" s="12"/>
      <c r="B13" s="23">
        <v>323.1</v>
      </c>
      <c r="C13" s="19" t="s">
        <v>15</v>
      </c>
      <c r="D13" s="43">
        <v>38206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38206</v>
      </c>
      <c r="O13" s="44">
        <f t="shared" si="2"/>
        <v>73.61464354527938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SUM(D15:D19)</f>
        <v>141705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141705</v>
      </c>
      <c r="O14" s="42">
        <f t="shared" si="2"/>
        <v>273.0346820809249</v>
      </c>
      <c r="P14" s="10"/>
    </row>
    <row r="15" spans="1:16" ht="15">
      <c r="A15" s="12"/>
      <c r="B15" s="23">
        <v>334.7</v>
      </c>
      <c r="C15" s="19" t="s">
        <v>17</v>
      </c>
      <c r="D15" s="43">
        <v>80250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80250</v>
      </c>
      <c r="O15" s="44">
        <f t="shared" si="2"/>
        <v>154.6242774566474</v>
      </c>
      <c r="P15" s="9"/>
    </row>
    <row r="16" spans="1:16" ht="15">
      <c r="A16" s="12"/>
      <c r="B16" s="23">
        <v>335.12</v>
      </c>
      <c r="C16" s="19" t="s">
        <v>18</v>
      </c>
      <c r="D16" s="43">
        <v>24408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24408</v>
      </c>
      <c r="O16" s="44">
        <f t="shared" si="2"/>
        <v>47.028901734104046</v>
      </c>
      <c r="P16" s="9"/>
    </row>
    <row r="17" spans="1:16" ht="15">
      <c r="A17" s="12"/>
      <c r="B17" s="23">
        <v>335.14</v>
      </c>
      <c r="C17" s="19" t="s">
        <v>19</v>
      </c>
      <c r="D17" s="43">
        <v>5706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5706</v>
      </c>
      <c r="O17" s="44">
        <f t="shared" si="2"/>
        <v>10.99421965317919</v>
      </c>
      <c r="P17" s="9"/>
    </row>
    <row r="18" spans="1:16" ht="15">
      <c r="A18" s="12"/>
      <c r="B18" s="23">
        <v>335.15</v>
      </c>
      <c r="C18" s="19" t="s">
        <v>46</v>
      </c>
      <c r="D18" s="43">
        <v>176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176</v>
      </c>
      <c r="O18" s="44">
        <f t="shared" si="2"/>
        <v>0.33911368015414256</v>
      </c>
      <c r="P18" s="9"/>
    </row>
    <row r="19" spans="1:16" ht="15">
      <c r="A19" s="12"/>
      <c r="B19" s="23">
        <v>335.18</v>
      </c>
      <c r="C19" s="19" t="s">
        <v>20</v>
      </c>
      <c r="D19" s="43">
        <v>31165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31165</v>
      </c>
      <c r="O19" s="44">
        <f t="shared" si="2"/>
        <v>60.04816955684008</v>
      </c>
      <c r="P19" s="9"/>
    </row>
    <row r="20" spans="1:16" ht="15.75">
      <c r="A20" s="27" t="s">
        <v>25</v>
      </c>
      <c r="B20" s="28"/>
      <c r="C20" s="29"/>
      <c r="D20" s="30">
        <f aca="true" t="shared" si="5" ref="D20:M20">SUM(D21:D25)</f>
        <v>64724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110291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175015</v>
      </c>
      <c r="O20" s="42">
        <f t="shared" si="2"/>
        <v>337.2157996146436</v>
      </c>
      <c r="P20" s="10"/>
    </row>
    <row r="21" spans="1:16" ht="15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110291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110291</v>
      </c>
      <c r="O21" s="44">
        <f t="shared" si="2"/>
        <v>212.5067437379576</v>
      </c>
      <c r="P21" s="9"/>
    </row>
    <row r="22" spans="1:16" ht="15">
      <c r="A22" s="12"/>
      <c r="B22" s="23">
        <v>343.4</v>
      </c>
      <c r="C22" s="19" t="s">
        <v>28</v>
      </c>
      <c r="D22" s="43">
        <v>22426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22426</v>
      </c>
      <c r="O22" s="44">
        <f t="shared" si="2"/>
        <v>43.21001926782274</v>
      </c>
      <c r="P22" s="9"/>
    </row>
    <row r="23" spans="1:16" ht="15">
      <c r="A23" s="12"/>
      <c r="B23" s="23">
        <v>343.8</v>
      </c>
      <c r="C23" s="19" t="s">
        <v>29</v>
      </c>
      <c r="D23" s="43">
        <v>6465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6465</v>
      </c>
      <c r="O23" s="44">
        <f t="shared" si="2"/>
        <v>12.45664739884393</v>
      </c>
      <c r="P23" s="9"/>
    </row>
    <row r="24" spans="1:16" ht="15">
      <c r="A24" s="12"/>
      <c r="B24" s="23">
        <v>344.9</v>
      </c>
      <c r="C24" s="19" t="s">
        <v>30</v>
      </c>
      <c r="D24" s="43">
        <v>17600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17600</v>
      </c>
      <c r="O24" s="44">
        <f t="shared" si="2"/>
        <v>33.91136801541426</v>
      </c>
      <c r="P24" s="9"/>
    </row>
    <row r="25" spans="1:16" ht="15">
      <c r="A25" s="12"/>
      <c r="B25" s="23">
        <v>347.2</v>
      </c>
      <c r="C25" s="19" t="s">
        <v>31</v>
      </c>
      <c r="D25" s="43">
        <v>18233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18233</v>
      </c>
      <c r="O25" s="44">
        <f t="shared" si="2"/>
        <v>35.13102119460501</v>
      </c>
      <c r="P25" s="9"/>
    </row>
    <row r="26" spans="1:16" ht="15.75">
      <c r="A26" s="27" t="s">
        <v>2</v>
      </c>
      <c r="B26" s="28"/>
      <c r="C26" s="29"/>
      <c r="D26" s="30">
        <f aca="true" t="shared" si="6" ref="D26:M26">SUM(D27:D28)</f>
        <v>43872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60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43932</v>
      </c>
      <c r="O26" s="42">
        <f t="shared" si="2"/>
        <v>84.64739884393063</v>
      </c>
      <c r="P26" s="10"/>
    </row>
    <row r="27" spans="1:16" ht="15">
      <c r="A27" s="12"/>
      <c r="B27" s="23">
        <v>361.1</v>
      </c>
      <c r="C27" s="19" t="s">
        <v>34</v>
      </c>
      <c r="D27" s="43">
        <v>7157</v>
      </c>
      <c r="E27" s="43">
        <v>0</v>
      </c>
      <c r="F27" s="43">
        <v>0</v>
      </c>
      <c r="G27" s="43">
        <v>0</v>
      </c>
      <c r="H27" s="43">
        <v>0</v>
      </c>
      <c r="I27" s="43">
        <v>60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7217</v>
      </c>
      <c r="O27" s="44">
        <f t="shared" si="2"/>
        <v>13.90558766859345</v>
      </c>
      <c r="P27" s="9"/>
    </row>
    <row r="28" spans="1:16" ht="15.75" thickBot="1">
      <c r="A28" s="12"/>
      <c r="B28" s="23">
        <v>369.9</v>
      </c>
      <c r="C28" s="19" t="s">
        <v>35</v>
      </c>
      <c r="D28" s="43">
        <v>36715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36715</v>
      </c>
      <c r="O28" s="44">
        <f t="shared" si="2"/>
        <v>70.74181117533719</v>
      </c>
      <c r="P28" s="9"/>
    </row>
    <row r="29" spans="1:119" ht="16.5" thickBot="1">
      <c r="A29" s="13" t="s">
        <v>32</v>
      </c>
      <c r="B29" s="21"/>
      <c r="C29" s="20"/>
      <c r="D29" s="14">
        <f>SUM(D5,D11,D14,D20,D26)</f>
        <v>397688</v>
      </c>
      <c r="E29" s="14">
        <f aca="true" t="shared" si="7" ref="E29:M29">SUM(E5,E11,E14,E20,E26)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110351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1"/>
        <v>508039</v>
      </c>
      <c r="O29" s="36">
        <f t="shared" si="2"/>
        <v>978.8805394990366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60</v>
      </c>
      <c r="M31" s="45"/>
      <c r="N31" s="45"/>
      <c r="O31" s="40">
        <v>519</v>
      </c>
    </row>
    <row r="32" spans="1:15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148310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148310</v>
      </c>
      <c r="O5" s="31">
        <f aca="true" t="shared" si="1" ref="O5:O29">(N5/O$31)</f>
        <v>245.1404958677686</v>
      </c>
      <c r="P5" s="6"/>
    </row>
    <row r="6" spans="1:16" ht="15">
      <c r="A6" s="12"/>
      <c r="B6" s="23">
        <v>312.41</v>
      </c>
      <c r="C6" s="19" t="s">
        <v>54</v>
      </c>
      <c r="D6" s="43">
        <v>48599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48599</v>
      </c>
      <c r="O6" s="44">
        <f t="shared" si="1"/>
        <v>80.3289256198347</v>
      </c>
      <c r="P6" s="9"/>
    </row>
    <row r="7" spans="1:16" ht="15">
      <c r="A7" s="12"/>
      <c r="B7" s="23">
        <v>312.6</v>
      </c>
      <c r="C7" s="19" t="s">
        <v>10</v>
      </c>
      <c r="D7" s="43">
        <v>79947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79947</v>
      </c>
      <c r="O7" s="44">
        <f t="shared" si="1"/>
        <v>132.14380165289256</v>
      </c>
      <c r="P7" s="9"/>
    </row>
    <row r="8" spans="1:16" ht="15">
      <c r="A8" s="12"/>
      <c r="B8" s="23">
        <v>314.1</v>
      </c>
      <c r="C8" s="19" t="s">
        <v>11</v>
      </c>
      <c r="D8" s="43">
        <v>8981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8981</v>
      </c>
      <c r="O8" s="44">
        <f t="shared" si="1"/>
        <v>14.844628099173553</v>
      </c>
      <c r="P8" s="9"/>
    </row>
    <row r="9" spans="1:16" ht="15">
      <c r="A9" s="12"/>
      <c r="B9" s="23">
        <v>314.8</v>
      </c>
      <c r="C9" s="19" t="s">
        <v>12</v>
      </c>
      <c r="D9" s="43">
        <v>1671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1671</v>
      </c>
      <c r="O9" s="44">
        <f t="shared" si="1"/>
        <v>2.7619834710743802</v>
      </c>
      <c r="P9" s="9"/>
    </row>
    <row r="10" spans="1:16" ht="15">
      <c r="A10" s="12"/>
      <c r="B10" s="23">
        <v>315</v>
      </c>
      <c r="C10" s="19" t="s">
        <v>62</v>
      </c>
      <c r="D10" s="43">
        <v>5879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5879</v>
      </c>
      <c r="O10" s="44">
        <f t="shared" si="1"/>
        <v>9.717355371900826</v>
      </c>
      <c r="P10" s="9"/>
    </row>
    <row r="11" spans="1:16" ht="15">
      <c r="A11" s="12"/>
      <c r="B11" s="23">
        <v>316</v>
      </c>
      <c r="C11" s="19" t="s">
        <v>72</v>
      </c>
      <c r="D11" s="43">
        <v>3233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3233</v>
      </c>
      <c r="O11" s="44">
        <f t="shared" si="1"/>
        <v>5.343801652892562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SUM(D13:D14)</f>
        <v>50680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29">SUM(D12:M12)</f>
        <v>50680</v>
      </c>
      <c r="O12" s="42">
        <f t="shared" si="1"/>
        <v>83.76859504132231</v>
      </c>
      <c r="P12" s="10"/>
    </row>
    <row r="13" spans="1:16" ht="15">
      <c r="A13" s="12"/>
      <c r="B13" s="23">
        <v>322</v>
      </c>
      <c r="C13" s="19" t="s">
        <v>0</v>
      </c>
      <c r="D13" s="43">
        <v>4570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4570</v>
      </c>
      <c r="O13" s="44">
        <f t="shared" si="1"/>
        <v>7.553719008264463</v>
      </c>
      <c r="P13" s="9"/>
    </row>
    <row r="14" spans="1:16" ht="15">
      <c r="A14" s="12"/>
      <c r="B14" s="23">
        <v>323.1</v>
      </c>
      <c r="C14" s="19" t="s">
        <v>15</v>
      </c>
      <c r="D14" s="43">
        <v>46110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46110</v>
      </c>
      <c r="O14" s="44">
        <f t="shared" si="1"/>
        <v>76.21487603305785</v>
      </c>
      <c r="P14" s="9"/>
    </row>
    <row r="15" spans="1:16" ht="15.75">
      <c r="A15" s="27" t="s">
        <v>16</v>
      </c>
      <c r="B15" s="28"/>
      <c r="C15" s="29"/>
      <c r="D15" s="30">
        <f aca="true" t="shared" si="5" ref="D15:M15">SUM(D16:D20)</f>
        <v>100111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100111</v>
      </c>
      <c r="O15" s="42">
        <f t="shared" si="1"/>
        <v>165.47272727272727</v>
      </c>
      <c r="P15" s="10"/>
    </row>
    <row r="16" spans="1:16" ht="15">
      <c r="A16" s="12"/>
      <c r="B16" s="23">
        <v>334.7</v>
      </c>
      <c r="C16" s="19" t="s">
        <v>17</v>
      </c>
      <c r="D16" s="43">
        <v>21270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21270</v>
      </c>
      <c r="O16" s="44">
        <f t="shared" si="1"/>
        <v>35.15702479338843</v>
      </c>
      <c r="P16" s="9"/>
    </row>
    <row r="17" spans="1:16" ht="15">
      <c r="A17" s="12"/>
      <c r="B17" s="23">
        <v>335.12</v>
      </c>
      <c r="C17" s="19" t="s">
        <v>65</v>
      </c>
      <c r="D17" s="43">
        <v>25827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25827</v>
      </c>
      <c r="O17" s="44">
        <f t="shared" si="1"/>
        <v>42.68925619834711</v>
      </c>
      <c r="P17" s="9"/>
    </row>
    <row r="18" spans="1:16" ht="15">
      <c r="A18" s="12"/>
      <c r="B18" s="23">
        <v>335.14</v>
      </c>
      <c r="C18" s="19" t="s">
        <v>66</v>
      </c>
      <c r="D18" s="43">
        <v>3692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3692</v>
      </c>
      <c r="O18" s="44">
        <f t="shared" si="1"/>
        <v>6.102479338842975</v>
      </c>
      <c r="P18" s="9"/>
    </row>
    <row r="19" spans="1:16" ht="15">
      <c r="A19" s="12"/>
      <c r="B19" s="23">
        <v>335.15</v>
      </c>
      <c r="C19" s="19" t="s">
        <v>67</v>
      </c>
      <c r="D19" s="43">
        <v>690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690</v>
      </c>
      <c r="O19" s="44">
        <f t="shared" si="1"/>
        <v>1.140495867768595</v>
      </c>
      <c r="P19" s="9"/>
    </row>
    <row r="20" spans="1:16" ht="15">
      <c r="A20" s="12"/>
      <c r="B20" s="23">
        <v>335.18</v>
      </c>
      <c r="C20" s="19" t="s">
        <v>68</v>
      </c>
      <c r="D20" s="43">
        <v>48632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48632</v>
      </c>
      <c r="O20" s="44">
        <f t="shared" si="1"/>
        <v>80.38347107438017</v>
      </c>
      <c r="P20" s="9"/>
    </row>
    <row r="21" spans="1:16" ht="15.75">
      <c r="A21" s="27" t="s">
        <v>25</v>
      </c>
      <c r="B21" s="28"/>
      <c r="C21" s="29"/>
      <c r="D21" s="30">
        <f aca="true" t="shared" si="6" ref="D21:M21">SUM(D22:D25)</f>
        <v>23017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254494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277511</v>
      </c>
      <c r="O21" s="42">
        <f t="shared" si="1"/>
        <v>458.69586776859506</v>
      </c>
      <c r="P21" s="10"/>
    </row>
    <row r="22" spans="1:16" ht="15">
      <c r="A22" s="12"/>
      <c r="B22" s="23">
        <v>343.3</v>
      </c>
      <c r="C22" s="19" t="s">
        <v>27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218523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218523</v>
      </c>
      <c r="O22" s="44">
        <f t="shared" si="1"/>
        <v>361.19504132231407</v>
      </c>
      <c r="P22" s="9"/>
    </row>
    <row r="23" spans="1:16" ht="15">
      <c r="A23" s="12"/>
      <c r="B23" s="23">
        <v>343.4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35971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35971</v>
      </c>
      <c r="O23" s="44">
        <f t="shared" si="1"/>
        <v>59.45619834710744</v>
      </c>
      <c r="P23" s="9"/>
    </row>
    <row r="24" spans="1:16" ht="15">
      <c r="A24" s="12"/>
      <c r="B24" s="23">
        <v>343.9</v>
      </c>
      <c r="C24" s="19" t="s">
        <v>50</v>
      </c>
      <c r="D24" s="43">
        <v>5017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5017</v>
      </c>
      <c r="O24" s="44">
        <f t="shared" si="1"/>
        <v>8.292561983471074</v>
      </c>
      <c r="P24" s="9"/>
    </row>
    <row r="25" spans="1:16" ht="15">
      <c r="A25" s="12"/>
      <c r="B25" s="23">
        <v>344.9</v>
      </c>
      <c r="C25" s="19" t="s">
        <v>69</v>
      </c>
      <c r="D25" s="43">
        <v>18000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18000</v>
      </c>
      <c r="O25" s="44">
        <f t="shared" si="1"/>
        <v>29.75206611570248</v>
      </c>
      <c r="P25" s="9"/>
    </row>
    <row r="26" spans="1:16" ht="15.75">
      <c r="A26" s="27" t="s">
        <v>2</v>
      </c>
      <c r="B26" s="28"/>
      <c r="C26" s="29"/>
      <c r="D26" s="30">
        <f aca="true" t="shared" si="7" ref="D26:M26">SUM(D27:D28)</f>
        <v>66495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1252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4"/>
        <v>67747</v>
      </c>
      <c r="O26" s="42">
        <f t="shared" si="1"/>
        <v>111.97851239669421</v>
      </c>
      <c r="P26" s="10"/>
    </row>
    <row r="27" spans="1:16" ht="15">
      <c r="A27" s="12"/>
      <c r="B27" s="23">
        <v>361.1</v>
      </c>
      <c r="C27" s="19" t="s">
        <v>34</v>
      </c>
      <c r="D27" s="43">
        <v>2132</v>
      </c>
      <c r="E27" s="43">
        <v>0</v>
      </c>
      <c r="F27" s="43">
        <v>0</v>
      </c>
      <c r="G27" s="43">
        <v>0</v>
      </c>
      <c r="H27" s="43">
        <v>0</v>
      </c>
      <c r="I27" s="43">
        <v>1252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3384</v>
      </c>
      <c r="O27" s="44">
        <f t="shared" si="1"/>
        <v>5.593388429752066</v>
      </c>
      <c r="P27" s="9"/>
    </row>
    <row r="28" spans="1:16" ht="15.75" thickBot="1">
      <c r="A28" s="12"/>
      <c r="B28" s="23">
        <v>369.9</v>
      </c>
      <c r="C28" s="19" t="s">
        <v>35</v>
      </c>
      <c r="D28" s="43">
        <v>64363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64363</v>
      </c>
      <c r="O28" s="44">
        <f t="shared" si="1"/>
        <v>106.38512396694215</v>
      </c>
      <c r="P28" s="9"/>
    </row>
    <row r="29" spans="1:119" ht="16.5" thickBot="1">
      <c r="A29" s="13" t="s">
        <v>32</v>
      </c>
      <c r="B29" s="21"/>
      <c r="C29" s="20"/>
      <c r="D29" s="14">
        <f>SUM(D5,D12,D15,D21,D26)</f>
        <v>388613</v>
      </c>
      <c r="E29" s="14">
        <f aca="true" t="shared" si="8" ref="E29:M29">SUM(E5,E12,E15,E21,E26)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255746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4"/>
        <v>644359</v>
      </c>
      <c r="O29" s="36">
        <f t="shared" si="1"/>
        <v>1065.0561983471075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89</v>
      </c>
      <c r="M31" s="45"/>
      <c r="N31" s="45"/>
      <c r="O31" s="40">
        <v>605</v>
      </c>
    </row>
    <row r="32" spans="1:15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148260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148260</v>
      </c>
      <c r="O5" s="31">
        <f aca="true" t="shared" si="1" ref="O5:O30">(N5/O$32)</f>
        <v>267.6173285198556</v>
      </c>
      <c r="P5" s="6"/>
    </row>
    <row r="6" spans="1:16" ht="15">
      <c r="A6" s="12"/>
      <c r="B6" s="23">
        <v>312.41</v>
      </c>
      <c r="C6" s="19" t="s">
        <v>54</v>
      </c>
      <c r="D6" s="43">
        <v>46099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46099</v>
      </c>
      <c r="O6" s="44">
        <f t="shared" si="1"/>
        <v>83.21119133574007</v>
      </c>
      <c r="P6" s="9"/>
    </row>
    <row r="7" spans="1:16" ht="15">
      <c r="A7" s="12"/>
      <c r="B7" s="23">
        <v>312.6</v>
      </c>
      <c r="C7" s="19" t="s">
        <v>10</v>
      </c>
      <c r="D7" s="43">
        <v>78300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78300</v>
      </c>
      <c r="O7" s="44">
        <f t="shared" si="1"/>
        <v>141.33574007220216</v>
      </c>
      <c r="P7" s="9"/>
    </row>
    <row r="8" spans="1:16" ht="15">
      <c r="A8" s="12"/>
      <c r="B8" s="23">
        <v>314.1</v>
      </c>
      <c r="C8" s="19" t="s">
        <v>11</v>
      </c>
      <c r="D8" s="43">
        <v>13687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13687</v>
      </c>
      <c r="O8" s="44">
        <f t="shared" si="1"/>
        <v>24.705776173285198</v>
      </c>
      <c r="P8" s="9"/>
    </row>
    <row r="9" spans="1:16" ht="15">
      <c r="A9" s="12"/>
      <c r="B9" s="23">
        <v>314.8</v>
      </c>
      <c r="C9" s="19" t="s">
        <v>12</v>
      </c>
      <c r="D9" s="43">
        <v>1460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1460</v>
      </c>
      <c r="O9" s="44">
        <f t="shared" si="1"/>
        <v>2.6353790613718413</v>
      </c>
      <c r="P9" s="9"/>
    </row>
    <row r="10" spans="1:16" ht="15">
      <c r="A10" s="12"/>
      <c r="B10" s="23">
        <v>315</v>
      </c>
      <c r="C10" s="19" t="s">
        <v>62</v>
      </c>
      <c r="D10" s="43">
        <v>4434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4434</v>
      </c>
      <c r="O10" s="44">
        <f t="shared" si="1"/>
        <v>8.00361010830325</v>
      </c>
      <c r="P10" s="9"/>
    </row>
    <row r="11" spans="1:16" ht="15">
      <c r="A11" s="12"/>
      <c r="B11" s="23">
        <v>316</v>
      </c>
      <c r="C11" s="19" t="s">
        <v>72</v>
      </c>
      <c r="D11" s="43">
        <v>4280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4280</v>
      </c>
      <c r="O11" s="44">
        <f t="shared" si="1"/>
        <v>7.725631768953068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SUM(D13:D14)</f>
        <v>42526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30">SUM(D12:M12)</f>
        <v>42526</v>
      </c>
      <c r="O12" s="42">
        <f t="shared" si="1"/>
        <v>76.76173285198556</v>
      </c>
      <c r="P12" s="10"/>
    </row>
    <row r="13" spans="1:16" ht="15">
      <c r="A13" s="12"/>
      <c r="B13" s="23">
        <v>322</v>
      </c>
      <c r="C13" s="19" t="s">
        <v>0</v>
      </c>
      <c r="D13" s="43">
        <v>6634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6634</v>
      </c>
      <c r="O13" s="44">
        <f t="shared" si="1"/>
        <v>11.974729241877256</v>
      </c>
      <c r="P13" s="9"/>
    </row>
    <row r="14" spans="1:16" ht="15">
      <c r="A14" s="12"/>
      <c r="B14" s="23">
        <v>323.1</v>
      </c>
      <c r="C14" s="19" t="s">
        <v>15</v>
      </c>
      <c r="D14" s="43">
        <v>35892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35892</v>
      </c>
      <c r="O14" s="44">
        <f t="shared" si="1"/>
        <v>64.7870036101083</v>
      </c>
      <c r="P14" s="9"/>
    </row>
    <row r="15" spans="1:16" ht="15.75">
      <c r="A15" s="27" t="s">
        <v>16</v>
      </c>
      <c r="B15" s="28"/>
      <c r="C15" s="29"/>
      <c r="D15" s="30">
        <f aca="true" t="shared" si="5" ref="D15:M15">SUM(D16:D19)</f>
        <v>78574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78574</v>
      </c>
      <c r="O15" s="42">
        <f t="shared" si="1"/>
        <v>141.8303249097473</v>
      </c>
      <c r="P15" s="10"/>
    </row>
    <row r="16" spans="1:16" ht="15">
      <c r="A16" s="12"/>
      <c r="B16" s="23">
        <v>335.12</v>
      </c>
      <c r="C16" s="19" t="s">
        <v>65</v>
      </c>
      <c r="D16" s="43">
        <v>25865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25865</v>
      </c>
      <c r="O16" s="44">
        <f t="shared" si="1"/>
        <v>46.687725631768956</v>
      </c>
      <c r="P16" s="9"/>
    </row>
    <row r="17" spans="1:16" ht="15">
      <c r="A17" s="12"/>
      <c r="B17" s="23">
        <v>335.14</v>
      </c>
      <c r="C17" s="19" t="s">
        <v>66</v>
      </c>
      <c r="D17" s="43">
        <v>4590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4590</v>
      </c>
      <c r="O17" s="44">
        <f t="shared" si="1"/>
        <v>8.28519855595668</v>
      </c>
      <c r="P17" s="9"/>
    </row>
    <row r="18" spans="1:16" ht="15">
      <c r="A18" s="12"/>
      <c r="B18" s="23">
        <v>335.15</v>
      </c>
      <c r="C18" s="19" t="s">
        <v>67</v>
      </c>
      <c r="D18" s="43">
        <v>105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105</v>
      </c>
      <c r="O18" s="44">
        <f t="shared" si="1"/>
        <v>0.18953068592057762</v>
      </c>
      <c r="P18" s="9"/>
    </row>
    <row r="19" spans="1:16" ht="15">
      <c r="A19" s="12"/>
      <c r="B19" s="23">
        <v>335.18</v>
      </c>
      <c r="C19" s="19" t="s">
        <v>68</v>
      </c>
      <c r="D19" s="43">
        <v>48014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48014</v>
      </c>
      <c r="O19" s="44">
        <f t="shared" si="1"/>
        <v>86.66787003610108</v>
      </c>
      <c r="P19" s="9"/>
    </row>
    <row r="20" spans="1:16" ht="15.75">
      <c r="A20" s="27" t="s">
        <v>25</v>
      </c>
      <c r="B20" s="28"/>
      <c r="C20" s="29"/>
      <c r="D20" s="30">
        <f aca="true" t="shared" si="6" ref="D20:M20">SUM(D21:D24)</f>
        <v>34569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190478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225047</v>
      </c>
      <c r="O20" s="42">
        <f t="shared" si="1"/>
        <v>406.22202166064983</v>
      </c>
      <c r="P20" s="10"/>
    </row>
    <row r="21" spans="1:16" ht="15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128352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128352</v>
      </c>
      <c r="O21" s="44">
        <f t="shared" si="1"/>
        <v>231.68231046931407</v>
      </c>
      <c r="P21" s="9"/>
    </row>
    <row r="22" spans="1:16" ht="15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62126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62126</v>
      </c>
      <c r="O22" s="44">
        <f t="shared" si="1"/>
        <v>112.14079422382672</v>
      </c>
      <c r="P22" s="9"/>
    </row>
    <row r="23" spans="1:16" ht="15">
      <c r="A23" s="12"/>
      <c r="B23" s="23">
        <v>343.9</v>
      </c>
      <c r="C23" s="19" t="s">
        <v>50</v>
      </c>
      <c r="D23" s="43">
        <v>9952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9952</v>
      </c>
      <c r="O23" s="44">
        <f t="shared" si="1"/>
        <v>17.96389891696751</v>
      </c>
      <c r="P23" s="9"/>
    </row>
    <row r="24" spans="1:16" ht="15">
      <c r="A24" s="12"/>
      <c r="B24" s="23">
        <v>344.9</v>
      </c>
      <c r="C24" s="19" t="s">
        <v>69</v>
      </c>
      <c r="D24" s="43">
        <v>24617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24617</v>
      </c>
      <c r="O24" s="44">
        <f t="shared" si="1"/>
        <v>44.435018050541515</v>
      </c>
      <c r="P24" s="9"/>
    </row>
    <row r="25" spans="1:16" ht="15.75">
      <c r="A25" s="27" t="s">
        <v>2</v>
      </c>
      <c r="B25" s="28"/>
      <c r="C25" s="29"/>
      <c r="D25" s="30">
        <f aca="true" t="shared" si="7" ref="D25:M25">SUM(D26:D27)</f>
        <v>22321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41583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63904</v>
      </c>
      <c r="O25" s="42">
        <f t="shared" si="1"/>
        <v>115.35018050541517</v>
      </c>
      <c r="P25" s="10"/>
    </row>
    <row r="26" spans="1:16" ht="15">
      <c r="A26" s="12"/>
      <c r="B26" s="23">
        <v>361.1</v>
      </c>
      <c r="C26" s="19" t="s">
        <v>34</v>
      </c>
      <c r="D26" s="43">
        <v>1310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1310</v>
      </c>
      <c r="O26" s="44">
        <f t="shared" si="1"/>
        <v>2.3646209386281587</v>
      </c>
      <c r="P26" s="9"/>
    </row>
    <row r="27" spans="1:16" ht="15">
      <c r="A27" s="12"/>
      <c r="B27" s="23">
        <v>369.9</v>
      </c>
      <c r="C27" s="19" t="s">
        <v>35</v>
      </c>
      <c r="D27" s="43">
        <v>21011</v>
      </c>
      <c r="E27" s="43">
        <v>0</v>
      </c>
      <c r="F27" s="43">
        <v>0</v>
      </c>
      <c r="G27" s="43">
        <v>0</v>
      </c>
      <c r="H27" s="43">
        <v>0</v>
      </c>
      <c r="I27" s="43">
        <v>41583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62594</v>
      </c>
      <c r="O27" s="44">
        <f t="shared" si="1"/>
        <v>112.985559566787</v>
      </c>
      <c r="P27" s="9"/>
    </row>
    <row r="28" spans="1:16" ht="15.75">
      <c r="A28" s="27" t="s">
        <v>26</v>
      </c>
      <c r="B28" s="28"/>
      <c r="C28" s="29"/>
      <c r="D28" s="30">
        <f aca="true" t="shared" si="8" ref="D28:M28">SUM(D29:D29)</f>
        <v>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30078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4"/>
        <v>30078</v>
      </c>
      <c r="O28" s="42">
        <f t="shared" si="1"/>
        <v>54.292418772563174</v>
      </c>
      <c r="P28" s="9"/>
    </row>
    <row r="29" spans="1:16" ht="15.75" thickBot="1">
      <c r="A29" s="12"/>
      <c r="B29" s="23">
        <v>381</v>
      </c>
      <c r="C29" s="19" t="s">
        <v>74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30078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30078</v>
      </c>
      <c r="O29" s="44">
        <f t="shared" si="1"/>
        <v>54.292418772563174</v>
      </c>
      <c r="P29" s="9"/>
    </row>
    <row r="30" spans="1:119" ht="16.5" thickBot="1">
      <c r="A30" s="13" t="s">
        <v>32</v>
      </c>
      <c r="B30" s="21"/>
      <c r="C30" s="20"/>
      <c r="D30" s="14">
        <f>SUM(D5,D12,D15,D20,D25,D28)</f>
        <v>326250</v>
      </c>
      <c r="E30" s="14">
        <f aca="true" t="shared" si="9" ref="E30:M30">SUM(E5,E12,E15,E20,E25,E28)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262139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588389</v>
      </c>
      <c r="O30" s="36">
        <f t="shared" si="1"/>
        <v>1062.0740072202166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87</v>
      </c>
      <c r="M32" s="45"/>
      <c r="N32" s="45"/>
      <c r="O32" s="40">
        <v>554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136708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136708</v>
      </c>
      <c r="O5" s="31">
        <f aca="true" t="shared" si="1" ref="O5:O28">(N5/O$30)</f>
        <v>247.65942028985506</v>
      </c>
      <c r="P5" s="6"/>
    </row>
    <row r="6" spans="1:16" ht="15">
      <c r="A6" s="12"/>
      <c r="B6" s="23">
        <v>312.41</v>
      </c>
      <c r="C6" s="19" t="s">
        <v>54</v>
      </c>
      <c r="D6" s="43">
        <v>40552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40552</v>
      </c>
      <c r="O6" s="44">
        <f t="shared" si="1"/>
        <v>73.46376811594203</v>
      </c>
      <c r="P6" s="9"/>
    </row>
    <row r="7" spans="1:16" ht="15">
      <c r="A7" s="12"/>
      <c r="B7" s="23">
        <v>312.6</v>
      </c>
      <c r="C7" s="19" t="s">
        <v>10</v>
      </c>
      <c r="D7" s="43">
        <v>74992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74992</v>
      </c>
      <c r="O7" s="44">
        <f t="shared" si="1"/>
        <v>135.85507246376812</v>
      </c>
      <c r="P7" s="9"/>
    </row>
    <row r="8" spans="1:16" ht="15">
      <c r="A8" s="12"/>
      <c r="B8" s="23">
        <v>314.1</v>
      </c>
      <c r="C8" s="19" t="s">
        <v>11</v>
      </c>
      <c r="D8" s="43">
        <v>12199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12199</v>
      </c>
      <c r="O8" s="44">
        <f t="shared" si="1"/>
        <v>22.09963768115942</v>
      </c>
      <c r="P8" s="9"/>
    </row>
    <row r="9" spans="1:16" ht="15">
      <c r="A9" s="12"/>
      <c r="B9" s="23">
        <v>314.8</v>
      </c>
      <c r="C9" s="19" t="s">
        <v>12</v>
      </c>
      <c r="D9" s="43">
        <v>1229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1229</v>
      </c>
      <c r="O9" s="44">
        <f t="shared" si="1"/>
        <v>2.226449275362319</v>
      </c>
      <c r="P9" s="9"/>
    </row>
    <row r="10" spans="1:16" ht="15">
      <c r="A10" s="12"/>
      <c r="B10" s="23">
        <v>315</v>
      </c>
      <c r="C10" s="19" t="s">
        <v>62</v>
      </c>
      <c r="D10" s="43">
        <v>4169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4169</v>
      </c>
      <c r="O10" s="44">
        <f t="shared" si="1"/>
        <v>7.552536231884058</v>
      </c>
      <c r="P10" s="9"/>
    </row>
    <row r="11" spans="1:16" ht="15">
      <c r="A11" s="12"/>
      <c r="B11" s="23">
        <v>316</v>
      </c>
      <c r="C11" s="19" t="s">
        <v>72</v>
      </c>
      <c r="D11" s="43">
        <v>3567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3567</v>
      </c>
      <c r="O11" s="44">
        <f t="shared" si="1"/>
        <v>6.461956521739131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SUM(D13:D14)</f>
        <v>35136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28">SUM(D12:M12)</f>
        <v>35136</v>
      </c>
      <c r="O12" s="42">
        <f t="shared" si="1"/>
        <v>63.65217391304348</v>
      </c>
      <c r="P12" s="10"/>
    </row>
    <row r="13" spans="1:16" ht="15">
      <c r="A13" s="12"/>
      <c r="B13" s="23">
        <v>322</v>
      </c>
      <c r="C13" s="19" t="s">
        <v>0</v>
      </c>
      <c r="D13" s="43">
        <v>600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600</v>
      </c>
      <c r="O13" s="44">
        <f t="shared" si="1"/>
        <v>1.0869565217391304</v>
      </c>
      <c r="P13" s="9"/>
    </row>
    <row r="14" spans="1:16" ht="15">
      <c r="A14" s="12"/>
      <c r="B14" s="23">
        <v>323.1</v>
      </c>
      <c r="C14" s="19" t="s">
        <v>15</v>
      </c>
      <c r="D14" s="43">
        <v>34536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34536</v>
      </c>
      <c r="O14" s="44">
        <f t="shared" si="1"/>
        <v>62.56521739130435</v>
      </c>
      <c r="P14" s="9"/>
    </row>
    <row r="15" spans="1:16" ht="15.75">
      <c r="A15" s="27" t="s">
        <v>16</v>
      </c>
      <c r="B15" s="28"/>
      <c r="C15" s="29"/>
      <c r="D15" s="30">
        <f aca="true" t="shared" si="5" ref="D15:M15">SUM(D16:D19)</f>
        <v>76788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76788</v>
      </c>
      <c r="O15" s="42">
        <f t="shared" si="1"/>
        <v>139.1086956521739</v>
      </c>
      <c r="P15" s="10"/>
    </row>
    <row r="16" spans="1:16" ht="15">
      <c r="A16" s="12"/>
      <c r="B16" s="23">
        <v>335.12</v>
      </c>
      <c r="C16" s="19" t="s">
        <v>65</v>
      </c>
      <c r="D16" s="43">
        <v>25597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25597</v>
      </c>
      <c r="O16" s="44">
        <f t="shared" si="1"/>
        <v>46.3713768115942</v>
      </c>
      <c r="P16" s="9"/>
    </row>
    <row r="17" spans="1:16" ht="15">
      <c r="A17" s="12"/>
      <c r="B17" s="23">
        <v>335.14</v>
      </c>
      <c r="C17" s="19" t="s">
        <v>66</v>
      </c>
      <c r="D17" s="43">
        <v>5557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5557</v>
      </c>
      <c r="O17" s="44">
        <f t="shared" si="1"/>
        <v>10.067028985507246</v>
      </c>
      <c r="P17" s="9"/>
    </row>
    <row r="18" spans="1:16" ht="15">
      <c r="A18" s="12"/>
      <c r="B18" s="23">
        <v>335.15</v>
      </c>
      <c r="C18" s="19" t="s">
        <v>67</v>
      </c>
      <c r="D18" s="43">
        <v>760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760</v>
      </c>
      <c r="O18" s="44">
        <f t="shared" si="1"/>
        <v>1.3768115942028984</v>
      </c>
      <c r="P18" s="9"/>
    </row>
    <row r="19" spans="1:16" ht="15">
      <c r="A19" s="12"/>
      <c r="B19" s="23">
        <v>335.18</v>
      </c>
      <c r="C19" s="19" t="s">
        <v>68</v>
      </c>
      <c r="D19" s="43">
        <v>44874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44874</v>
      </c>
      <c r="O19" s="44">
        <f t="shared" si="1"/>
        <v>81.29347826086956</v>
      </c>
      <c r="P19" s="9"/>
    </row>
    <row r="20" spans="1:16" ht="15.75">
      <c r="A20" s="27" t="s">
        <v>25</v>
      </c>
      <c r="B20" s="28"/>
      <c r="C20" s="29"/>
      <c r="D20" s="30">
        <f aca="true" t="shared" si="6" ref="D20:M20">SUM(D21:D24)</f>
        <v>36844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183069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219913</v>
      </c>
      <c r="O20" s="42">
        <f t="shared" si="1"/>
        <v>398.393115942029</v>
      </c>
      <c r="P20" s="10"/>
    </row>
    <row r="21" spans="1:16" ht="15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117820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117820</v>
      </c>
      <c r="O21" s="44">
        <f t="shared" si="1"/>
        <v>213.44202898550725</v>
      </c>
      <c r="P21" s="9"/>
    </row>
    <row r="22" spans="1:16" ht="15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65249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65249</v>
      </c>
      <c r="O22" s="44">
        <f t="shared" si="1"/>
        <v>118.20471014492753</v>
      </c>
      <c r="P22" s="9"/>
    </row>
    <row r="23" spans="1:16" ht="15">
      <c r="A23" s="12"/>
      <c r="B23" s="23">
        <v>343.9</v>
      </c>
      <c r="C23" s="19" t="s">
        <v>50</v>
      </c>
      <c r="D23" s="43">
        <v>14188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14188</v>
      </c>
      <c r="O23" s="44">
        <f t="shared" si="1"/>
        <v>25.702898550724637</v>
      </c>
      <c r="P23" s="9"/>
    </row>
    <row r="24" spans="1:16" ht="15">
      <c r="A24" s="12"/>
      <c r="B24" s="23">
        <v>344.9</v>
      </c>
      <c r="C24" s="19" t="s">
        <v>69</v>
      </c>
      <c r="D24" s="43">
        <v>22656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22656</v>
      </c>
      <c r="O24" s="44">
        <f t="shared" si="1"/>
        <v>41.04347826086956</v>
      </c>
      <c r="P24" s="9"/>
    </row>
    <row r="25" spans="1:16" ht="15.75">
      <c r="A25" s="27" t="s">
        <v>2</v>
      </c>
      <c r="B25" s="28"/>
      <c r="C25" s="29"/>
      <c r="D25" s="30">
        <f aca="true" t="shared" si="7" ref="D25:M25">SUM(D26:D27)</f>
        <v>2629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6061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8690</v>
      </c>
      <c r="O25" s="42">
        <f t="shared" si="1"/>
        <v>15.742753623188406</v>
      </c>
      <c r="P25" s="10"/>
    </row>
    <row r="26" spans="1:16" ht="15">
      <c r="A26" s="12"/>
      <c r="B26" s="23">
        <v>361.1</v>
      </c>
      <c r="C26" s="19" t="s">
        <v>34</v>
      </c>
      <c r="D26" s="43">
        <v>1018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1018</v>
      </c>
      <c r="O26" s="44">
        <f t="shared" si="1"/>
        <v>1.8442028985507246</v>
      </c>
      <c r="P26" s="9"/>
    </row>
    <row r="27" spans="1:16" ht="15.75" thickBot="1">
      <c r="A27" s="12"/>
      <c r="B27" s="23">
        <v>369.9</v>
      </c>
      <c r="C27" s="19" t="s">
        <v>35</v>
      </c>
      <c r="D27" s="43">
        <v>1611</v>
      </c>
      <c r="E27" s="43">
        <v>0</v>
      </c>
      <c r="F27" s="43">
        <v>0</v>
      </c>
      <c r="G27" s="43">
        <v>0</v>
      </c>
      <c r="H27" s="43">
        <v>0</v>
      </c>
      <c r="I27" s="43">
        <v>6061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7672</v>
      </c>
      <c r="O27" s="44">
        <f t="shared" si="1"/>
        <v>13.898550724637682</v>
      </c>
      <c r="P27" s="9"/>
    </row>
    <row r="28" spans="1:119" ht="16.5" thickBot="1">
      <c r="A28" s="13" t="s">
        <v>32</v>
      </c>
      <c r="B28" s="21"/>
      <c r="C28" s="20"/>
      <c r="D28" s="14">
        <f>SUM(D5,D12,D15,D20,D25)</f>
        <v>288105</v>
      </c>
      <c r="E28" s="14">
        <f aca="true" t="shared" si="8" ref="E28:M28">SUM(E5,E12,E15,E20,E25)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189130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4"/>
        <v>477235</v>
      </c>
      <c r="O28" s="36">
        <f t="shared" si="1"/>
        <v>864.5561594202899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85</v>
      </c>
      <c r="M30" s="45"/>
      <c r="N30" s="45"/>
      <c r="O30" s="40">
        <v>552</v>
      </c>
    </row>
    <row r="31" spans="1:15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5.75" customHeight="1" thickBot="1">
      <c r="A32" s="49" t="s">
        <v>48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127808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127808</v>
      </c>
      <c r="O5" s="31">
        <f aca="true" t="shared" si="1" ref="O5:O28">(N5/O$30)</f>
        <v>229.8705035971223</v>
      </c>
      <c r="P5" s="6"/>
    </row>
    <row r="6" spans="1:16" ht="15">
      <c r="A6" s="12"/>
      <c r="B6" s="23">
        <v>312.41</v>
      </c>
      <c r="C6" s="19" t="s">
        <v>54</v>
      </c>
      <c r="D6" s="43">
        <v>37055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37055</v>
      </c>
      <c r="O6" s="44">
        <f t="shared" si="1"/>
        <v>66.64568345323741</v>
      </c>
      <c r="P6" s="9"/>
    </row>
    <row r="7" spans="1:16" ht="15">
      <c r="A7" s="12"/>
      <c r="B7" s="23">
        <v>312.6</v>
      </c>
      <c r="C7" s="19" t="s">
        <v>10</v>
      </c>
      <c r="D7" s="43">
        <v>71074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71074</v>
      </c>
      <c r="O7" s="44">
        <f t="shared" si="1"/>
        <v>127.83093525179856</v>
      </c>
      <c r="P7" s="9"/>
    </row>
    <row r="8" spans="1:16" ht="15">
      <c r="A8" s="12"/>
      <c r="B8" s="23">
        <v>314.1</v>
      </c>
      <c r="C8" s="19" t="s">
        <v>11</v>
      </c>
      <c r="D8" s="43">
        <v>11703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11703</v>
      </c>
      <c r="O8" s="44">
        <f t="shared" si="1"/>
        <v>21.048561151079138</v>
      </c>
      <c r="P8" s="9"/>
    </row>
    <row r="9" spans="1:16" ht="15">
      <c r="A9" s="12"/>
      <c r="B9" s="23">
        <v>314.8</v>
      </c>
      <c r="C9" s="19" t="s">
        <v>12</v>
      </c>
      <c r="D9" s="43">
        <v>1348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1348</v>
      </c>
      <c r="O9" s="44">
        <f t="shared" si="1"/>
        <v>2.4244604316546763</v>
      </c>
      <c r="P9" s="9"/>
    </row>
    <row r="10" spans="1:16" ht="15">
      <c r="A10" s="12"/>
      <c r="B10" s="23">
        <v>315</v>
      </c>
      <c r="C10" s="19" t="s">
        <v>62</v>
      </c>
      <c r="D10" s="43">
        <v>4350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4350</v>
      </c>
      <c r="O10" s="44">
        <f t="shared" si="1"/>
        <v>7.823741007194244</v>
      </c>
      <c r="P10" s="9"/>
    </row>
    <row r="11" spans="1:16" ht="15">
      <c r="A11" s="12"/>
      <c r="B11" s="23">
        <v>316</v>
      </c>
      <c r="C11" s="19" t="s">
        <v>72</v>
      </c>
      <c r="D11" s="43">
        <v>2278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2278</v>
      </c>
      <c r="O11" s="44">
        <f t="shared" si="1"/>
        <v>4.097122302158273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SUM(D13:D14)</f>
        <v>33717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28">SUM(D12:M12)</f>
        <v>33717</v>
      </c>
      <c r="O12" s="42">
        <f t="shared" si="1"/>
        <v>60.64208633093525</v>
      </c>
      <c r="P12" s="10"/>
    </row>
    <row r="13" spans="1:16" ht="15">
      <c r="A13" s="12"/>
      <c r="B13" s="23">
        <v>322</v>
      </c>
      <c r="C13" s="19" t="s">
        <v>0</v>
      </c>
      <c r="D13" s="43">
        <v>900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900</v>
      </c>
      <c r="O13" s="44">
        <f t="shared" si="1"/>
        <v>1.618705035971223</v>
      </c>
      <c r="P13" s="9"/>
    </row>
    <row r="14" spans="1:16" ht="15">
      <c r="A14" s="12"/>
      <c r="B14" s="23">
        <v>323.1</v>
      </c>
      <c r="C14" s="19" t="s">
        <v>15</v>
      </c>
      <c r="D14" s="43">
        <v>32817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32817</v>
      </c>
      <c r="O14" s="44">
        <f t="shared" si="1"/>
        <v>59.023381294964025</v>
      </c>
      <c r="P14" s="9"/>
    </row>
    <row r="15" spans="1:16" ht="15.75">
      <c r="A15" s="27" t="s">
        <v>16</v>
      </c>
      <c r="B15" s="28"/>
      <c r="C15" s="29"/>
      <c r="D15" s="30">
        <f aca="true" t="shared" si="5" ref="D15:M15">SUM(D16:D19)</f>
        <v>72631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72631</v>
      </c>
      <c r="O15" s="42">
        <f t="shared" si="1"/>
        <v>130.63129496402877</v>
      </c>
      <c r="P15" s="10"/>
    </row>
    <row r="16" spans="1:16" ht="15">
      <c r="A16" s="12"/>
      <c r="B16" s="23">
        <v>335.12</v>
      </c>
      <c r="C16" s="19" t="s">
        <v>65</v>
      </c>
      <c r="D16" s="43">
        <v>25446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25446</v>
      </c>
      <c r="O16" s="44">
        <f t="shared" si="1"/>
        <v>45.76618705035971</v>
      </c>
      <c r="P16" s="9"/>
    </row>
    <row r="17" spans="1:16" ht="15">
      <c r="A17" s="12"/>
      <c r="B17" s="23">
        <v>335.14</v>
      </c>
      <c r="C17" s="19" t="s">
        <v>66</v>
      </c>
      <c r="D17" s="43">
        <v>4073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4073</v>
      </c>
      <c r="O17" s="44">
        <f t="shared" si="1"/>
        <v>7.325539568345324</v>
      </c>
      <c r="P17" s="9"/>
    </row>
    <row r="18" spans="1:16" ht="15">
      <c r="A18" s="12"/>
      <c r="B18" s="23">
        <v>335.15</v>
      </c>
      <c r="C18" s="19" t="s">
        <v>67</v>
      </c>
      <c r="D18" s="43">
        <v>551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551</v>
      </c>
      <c r="O18" s="44">
        <f t="shared" si="1"/>
        <v>0.9910071942446043</v>
      </c>
      <c r="P18" s="9"/>
    </row>
    <row r="19" spans="1:16" ht="15">
      <c r="A19" s="12"/>
      <c r="B19" s="23">
        <v>335.18</v>
      </c>
      <c r="C19" s="19" t="s">
        <v>68</v>
      </c>
      <c r="D19" s="43">
        <v>42561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42561</v>
      </c>
      <c r="O19" s="44">
        <f t="shared" si="1"/>
        <v>76.54856115107914</v>
      </c>
      <c r="P19" s="9"/>
    </row>
    <row r="20" spans="1:16" ht="15.75">
      <c r="A20" s="27" t="s">
        <v>25</v>
      </c>
      <c r="B20" s="28"/>
      <c r="C20" s="29"/>
      <c r="D20" s="30">
        <f aca="true" t="shared" si="6" ref="D20:M20">SUM(D21:D24)</f>
        <v>29851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188493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218344</v>
      </c>
      <c r="O20" s="42">
        <f t="shared" si="1"/>
        <v>392.705035971223</v>
      </c>
      <c r="P20" s="10"/>
    </row>
    <row r="21" spans="1:16" ht="15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122647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122647</v>
      </c>
      <c r="O21" s="44">
        <f t="shared" si="1"/>
        <v>220.58812949640287</v>
      </c>
      <c r="P21" s="9"/>
    </row>
    <row r="22" spans="1:16" ht="15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65846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65846</v>
      </c>
      <c r="O22" s="44">
        <f t="shared" si="1"/>
        <v>118.42805755395683</v>
      </c>
      <c r="P22" s="9"/>
    </row>
    <row r="23" spans="1:16" ht="15">
      <c r="A23" s="12"/>
      <c r="B23" s="23">
        <v>343.9</v>
      </c>
      <c r="C23" s="19" t="s">
        <v>50</v>
      </c>
      <c r="D23" s="43">
        <v>7325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7325</v>
      </c>
      <c r="O23" s="44">
        <f t="shared" si="1"/>
        <v>13.174460431654676</v>
      </c>
      <c r="P23" s="9"/>
    </row>
    <row r="24" spans="1:16" ht="15">
      <c r="A24" s="12"/>
      <c r="B24" s="23">
        <v>344.9</v>
      </c>
      <c r="C24" s="19" t="s">
        <v>69</v>
      </c>
      <c r="D24" s="43">
        <v>22526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22526</v>
      </c>
      <c r="O24" s="44">
        <f t="shared" si="1"/>
        <v>40.514388489208635</v>
      </c>
      <c r="P24" s="9"/>
    </row>
    <row r="25" spans="1:16" ht="15.75">
      <c r="A25" s="27" t="s">
        <v>2</v>
      </c>
      <c r="B25" s="28"/>
      <c r="C25" s="29"/>
      <c r="D25" s="30">
        <f aca="true" t="shared" si="7" ref="D25:M25">SUM(D26:D27)</f>
        <v>4096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4096</v>
      </c>
      <c r="O25" s="42">
        <f t="shared" si="1"/>
        <v>7.366906474820144</v>
      </c>
      <c r="P25" s="10"/>
    </row>
    <row r="26" spans="1:16" ht="15">
      <c r="A26" s="12"/>
      <c r="B26" s="23">
        <v>361.1</v>
      </c>
      <c r="C26" s="19" t="s">
        <v>34</v>
      </c>
      <c r="D26" s="43">
        <v>585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585</v>
      </c>
      <c r="O26" s="44">
        <f t="shared" si="1"/>
        <v>1.0521582733812949</v>
      </c>
      <c r="P26" s="9"/>
    </row>
    <row r="27" spans="1:16" ht="15.75" thickBot="1">
      <c r="A27" s="12"/>
      <c r="B27" s="23">
        <v>369.9</v>
      </c>
      <c r="C27" s="19" t="s">
        <v>35</v>
      </c>
      <c r="D27" s="43">
        <v>3511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3511</v>
      </c>
      <c r="O27" s="44">
        <f t="shared" si="1"/>
        <v>6.3147482014388485</v>
      </c>
      <c r="P27" s="9"/>
    </row>
    <row r="28" spans="1:119" ht="16.5" thickBot="1">
      <c r="A28" s="13" t="s">
        <v>32</v>
      </c>
      <c r="B28" s="21"/>
      <c r="C28" s="20"/>
      <c r="D28" s="14">
        <f>SUM(D5,D12,D15,D20,D25)</f>
        <v>268103</v>
      </c>
      <c r="E28" s="14">
        <f aca="true" t="shared" si="8" ref="E28:M28">SUM(E5,E12,E15,E20,E25)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188493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4"/>
        <v>456596</v>
      </c>
      <c r="O28" s="36">
        <f t="shared" si="1"/>
        <v>821.2158273381295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83</v>
      </c>
      <c r="M30" s="45"/>
      <c r="N30" s="45"/>
      <c r="O30" s="40">
        <v>556</v>
      </c>
    </row>
    <row r="31" spans="1:15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5.75" customHeight="1" thickBot="1">
      <c r="A32" s="49" t="s">
        <v>48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126681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126681</v>
      </c>
      <c r="O5" s="31">
        <f aca="true" t="shared" si="1" ref="O5:O30">(N5/O$32)</f>
        <v>228.66606498194946</v>
      </c>
      <c r="P5" s="6"/>
    </row>
    <row r="6" spans="1:16" ht="15">
      <c r="A6" s="12"/>
      <c r="B6" s="23">
        <v>312.41</v>
      </c>
      <c r="C6" s="19" t="s">
        <v>54</v>
      </c>
      <c r="D6" s="43">
        <v>37467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37467</v>
      </c>
      <c r="O6" s="44">
        <f t="shared" si="1"/>
        <v>67.62996389891697</v>
      </c>
      <c r="P6" s="9"/>
    </row>
    <row r="7" spans="1:16" ht="15">
      <c r="A7" s="12"/>
      <c r="B7" s="23">
        <v>312.6</v>
      </c>
      <c r="C7" s="19" t="s">
        <v>10</v>
      </c>
      <c r="D7" s="43">
        <v>68083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68083</v>
      </c>
      <c r="O7" s="44">
        <f t="shared" si="1"/>
        <v>122.89350180505416</v>
      </c>
      <c r="P7" s="9"/>
    </row>
    <row r="8" spans="1:16" ht="15">
      <c r="A8" s="12"/>
      <c r="B8" s="23">
        <v>314.1</v>
      </c>
      <c r="C8" s="19" t="s">
        <v>11</v>
      </c>
      <c r="D8" s="43">
        <v>12556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12556</v>
      </c>
      <c r="O8" s="44">
        <f t="shared" si="1"/>
        <v>22.664259927797833</v>
      </c>
      <c r="P8" s="9"/>
    </row>
    <row r="9" spans="1:16" ht="15">
      <c r="A9" s="12"/>
      <c r="B9" s="23">
        <v>314.8</v>
      </c>
      <c r="C9" s="19" t="s">
        <v>12</v>
      </c>
      <c r="D9" s="43">
        <v>1154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1154</v>
      </c>
      <c r="O9" s="44">
        <f t="shared" si="1"/>
        <v>2.083032490974729</v>
      </c>
      <c r="P9" s="9"/>
    </row>
    <row r="10" spans="1:16" ht="15">
      <c r="A10" s="12"/>
      <c r="B10" s="23">
        <v>315</v>
      </c>
      <c r="C10" s="19" t="s">
        <v>62</v>
      </c>
      <c r="D10" s="43">
        <v>3975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3975</v>
      </c>
      <c r="O10" s="44">
        <f t="shared" si="1"/>
        <v>7.175090252707581</v>
      </c>
      <c r="P10" s="9"/>
    </row>
    <row r="11" spans="1:16" ht="15">
      <c r="A11" s="12"/>
      <c r="B11" s="23">
        <v>316</v>
      </c>
      <c r="C11" s="19" t="s">
        <v>72</v>
      </c>
      <c r="D11" s="43">
        <v>3446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3446</v>
      </c>
      <c r="O11" s="44">
        <f t="shared" si="1"/>
        <v>6.2202166064981945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SUM(D13:D14)</f>
        <v>34377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30">SUM(D12:M12)</f>
        <v>34377</v>
      </c>
      <c r="O12" s="42">
        <f t="shared" si="1"/>
        <v>62.05234657039711</v>
      </c>
      <c r="P12" s="10"/>
    </row>
    <row r="13" spans="1:16" ht="15">
      <c r="A13" s="12"/>
      <c r="B13" s="23">
        <v>322</v>
      </c>
      <c r="C13" s="19" t="s">
        <v>0</v>
      </c>
      <c r="D13" s="43">
        <v>450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450</v>
      </c>
      <c r="O13" s="44">
        <f t="shared" si="1"/>
        <v>0.8122743682310469</v>
      </c>
      <c r="P13" s="9"/>
    </row>
    <row r="14" spans="1:16" ht="15">
      <c r="A14" s="12"/>
      <c r="B14" s="23">
        <v>323.1</v>
      </c>
      <c r="C14" s="19" t="s">
        <v>15</v>
      </c>
      <c r="D14" s="43">
        <v>33927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33927</v>
      </c>
      <c r="O14" s="44">
        <f t="shared" si="1"/>
        <v>61.24007220216607</v>
      </c>
      <c r="P14" s="9"/>
    </row>
    <row r="15" spans="1:16" ht="15.75">
      <c r="A15" s="27" t="s">
        <v>16</v>
      </c>
      <c r="B15" s="28"/>
      <c r="C15" s="29"/>
      <c r="D15" s="30">
        <f aca="true" t="shared" si="5" ref="D15:M15">SUM(D16:D20)</f>
        <v>94234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94234</v>
      </c>
      <c r="O15" s="42">
        <f t="shared" si="1"/>
        <v>170.0974729241877</v>
      </c>
      <c r="P15" s="10"/>
    </row>
    <row r="16" spans="1:16" ht="15">
      <c r="A16" s="12"/>
      <c r="B16" s="23">
        <v>334.49</v>
      </c>
      <c r="C16" s="19" t="s">
        <v>77</v>
      </c>
      <c r="D16" s="43">
        <v>21697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21697</v>
      </c>
      <c r="O16" s="44">
        <f t="shared" si="1"/>
        <v>39.164259927797836</v>
      </c>
      <c r="P16" s="9"/>
    </row>
    <row r="17" spans="1:16" ht="15">
      <c r="A17" s="12"/>
      <c r="B17" s="23">
        <v>335.12</v>
      </c>
      <c r="C17" s="19" t="s">
        <v>65</v>
      </c>
      <c r="D17" s="43">
        <v>25160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25160</v>
      </c>
      <c r="O17" s="44">
        <f t="shared" si="1"/>
        <v>45.415162454873645</v>
      </c>
      <c r="P17" s="9"/>
    </row>
    <row r="18" spans="1:16" ht="15">
      <c r="A18" s="12"/>
      <c r="B18" s="23">
        <v>335.14</v>
      </c>
      <c r="C18" s="19" t="s">
        <v>66</v>
      </c>
      <c r="D18" s="43">
        <v>4695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4695</v>
      </c>
      <c r="O18" s="44">
        <f t="shared" si="1"/>
        <v>8.474729241877256</v>
      </c>
      <c r="P18" s="9"/>
    </row>
    <row r="19" spans="1:16" ht="15">
      <c r="A19" s="12"/>
      <c r="B19" s="23">
        <v>335.15</v>
      </c>
      <c r="C19" s="19" t="s">
        <v>67</v>
      </c>
      <c r="D19" s="43">
        <v>621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621</v>
      </c>
      <c r="O19" s="44">
        <f t="shared" si="1"/>
        <v>1.1209386281588447</v>
      </c>
      <c r="P19" s="9"/>
    </row>
    <row r="20" spans="1:16" ht="15">
      <c r="A20" s="12"/>
      <c r="B20" s="23">
        <v>335.18</v>
      </c>
      <c r="C20" s="19" t="s">
        <v>68</v>
      </c>
      <c r="D20" s="43">
        <v>42061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42061</v>
      </c>
      <c r="O20" s="44">
        <f t="shared" si="1"/>
        <v>75.92238267148015</v>
      </c>
      <c r="P20" s="9"/>
    </row>
    <row r="21" spans="1:16" ht="15.75">
      <c r="A21" s="27" t="s">
        <v>25</v>
      </c>
      <c r="B21" s="28"/>
      <c r="C21" s="29"/>
      <c r="D21" s="30">
        <f aca="true" t="shared" si="6" ref="D21:M21">SUM(D22:D25)</f>
        <v>1265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176815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178080</v>
      </c>
      <c r="O21" s="42">
        <f t="shared" si="1"/>
        <v>321.44404332129966</v>
      </c>
      <c r="P21" s="10"/>
    </row>
    <row r="22" spans="1:16" ht="15">
      <c r="A22" s="12"/>
      <c r="B22" s="23">
        <v>343.3</v>
      </c>
      <c r="C22" s="19" t="s">
        <v>27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112547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112547</v>
      </c>
      <c r="O22" s="44">
        <f t="shared" si="1"/>
        <v>203.15342960288808</v>
      </c>
      <c r="P22" s="9"/>
    </row>
    <row r="23" spans="1:16" ht="15">
      <c r="A23" s="12"/>
      <c r="B23" s="23">
        <v>343.4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64268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64268</v>
      </c>
      <c r="O23" s="44">
        <f t="shared" si="1"/>
        <v>116.0072202166065</v>
      </c>
      <c r="P23" s="9"/>
    </row>
    <row r="24" spans="1:16" ht="15">
      <c r="A24" s="12"/>
      <c r="B24" s="23">
        <v>343.8</v>
      </c>
      <c r="C24" s="19" t="s">
        <v>29</v>
      </c>
      <c r="D24" s="43">
        <v>925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925</v>
      </c>
      <c r="O24" s="44">
        <f t="shared" si="1"/>
        <v>1.6696750902527075</v>
      </c>
      <c r="P24" s="9"/>
    </row>
    <row r="25" spans="1:16" ht="15">
      <c r="A25" s="12"/>
      <c r="B25" s="23">
        <v>344.9</v>
      </c>
      <c r="C25" s="19" t="s">
        <v>69</v>
      </c>
      <c r="D25" s="43">
        <v>340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340</v>
      </c>
      <c r="O25" s="44">
        <f t="shared" si="1"/>
        <v>0.6137184115523465</v>
      </c>
      <c r="P25" s="9"/>
    </row>
    <row r="26" spans="1:16" ht="15.75">
      <c r="A26" s="27" t="s">
        <v>2</v>
      </c>
      <c r="B26" s="28"/>
      <c r="C26" s="29"/>
      <c r="D26" s="30">
        <f aca="true" t="shared" si="7" ref="D26:M26">SUM(D27:D29)</f>
        <v>4914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13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4"/>
        <v>4927</v>
      </c>
      <c r="O26" s="42">
        <f t="shared" si="1"/>
        <v>8.893501805054152</v>
      </c>
      <c r="P26" s="10"/>
    </row>
    <row r="27" spans="1:16" ht="15">
      <c r="A27" s="12"/>
      <c r="B27" s="23">
        <v>361.1</v>
      </c>
      <c r="C27" s="19" t="s">
        <v>34</v>
      </c>
      <c r="D27" s="43">
        <v>108</v>
      </c>
      <c r="E27" s="43">
        <v>0</v>
      </c>
      <c r="F27" s="43">
        <v>0</v>
      </c>
      <c r="G27" s="43">
        <v>0</v>
      </c>
      <c r="H27" s="43">
        <v>0</v>
      </c>
      <c r="I27" s="43">
        <v>13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121</v>
      </c>
      <c r="O27" s="44">
        <f t="shared" si="1"/>
        <v>0.2184115523465704</v>
      </c>
      <c r="P27" s="9"/>
    </row>
    <row r="28" spans="1:16" ht="15">
      <c r="A28" s="12"/>
      <c r="B28" s="23">
        <v>362</v>
      </c>
      <c r="C28" s="19" t="s">
        <v>51</v>
      </c>
      <c r="D28" s="43">
        <v>4350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4350</v>
      </c>
      <c r="O28" s="44">
        <f t="shared" si="1"/>
        <v>7.851985559566787</v>
      </c>
      <c r="P28" s="9"/>
    </row>
    <row r="29" spans="1:16" ht="15.75" thickBot="1">
      <c r="A29" s="12"/>
      <c r="B29" s="23">
        <v>369.9</v>
      </c>
      <c r="C29" s="19" t="s">
        <v>35</v>
      </c>
      <c r="D29" s="43">
        <v>456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456</v>
      </c>
      <c r="O29" s="44">
        <f t="shared" si="1"/>
        <v>0.8231046931407943</v>
      </c>
      <c r="P29" s="9"/>
    </row>
    <row r="30" spans="1:119" ht="16.5" thickBot="1">
      <c r="A30" s="13" t="s">
        <v>32</v>
      </c>
      <c r="B30" s="21"/>
      <c r="C30" s="20"/>
      <c r="D30" s="14">
        <f>SUM(D5,D12,D15,D21,D26)</f>
        <v>261471</v>
      </c>
      <c r="E30" s="14">
        <f aca="true" t="shared" si="8" ref="E30:M30">SUM(E5,E12,E15,E21,E26)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176828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4"/>
        <v>438299</v>
      </c>
      <c r="O30" s="36">
        <f t="shared" si="1"/>
        <v>791.1534296028881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81</v>
      </c>
      <c r="M32" s="45"/>
      <c r="N32" s="45"/>
      <c r="O32" s="40">
        <v>554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127548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127548</v>
      </c>
      <c r="O5" s="31">
        <f aca="true" t="shared" si="1" ref="O5:O34">(N5/O$36)</f>
        <v>227.7642857142857</v>
      </c>
      <c r="P5" s="6"/>
    </row>
    <row r="6" spans="1:16" ht="15">
      <c r="A6" s="12"/>
      <c r="B6" s="23">
        <v>312.41</v>
      </c>
      <c r="C6" s="19" t="s">
        <v>54</v>
      </c>
      <c r="D6" s="43">
        <v>37694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37694</v>
      </c>
      <c r="O6" s="44">
        <f t="shared" si="1"/>
        <v>67.31071428571428</v>
      </c>
      <c r="P6" s="9"/>
    </row>
    <row r="7" spans="1:16" ht="15">
      <c r="A7" s="12"/>
      <c r="B7" s="23">
        <v>312.6</v>
      </c>
      <c r="C7" s="19" t="s">
        <v>10</v>
      </c>
      <c r="D7" s="43">
        <v>68636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68636</v>
      </c>
      <c r="O7" s="44">
        <f t="shared" si="1"/>
        <v>122.56428571428572</v>
      </c>
      <c r="P7" s="9"/>
    </row>
    <row r="8" spans="1:16" ht="15">
      <c r="A8" s="12"/>
      <c r="B8" s="23">
        <v>314.1</v>
      </c>
      <c r="C8" s="19" t="s">
        <v>11</v>
      </c>
      <c r="D8" s="43">
        <v>13017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13017</v>
      </c>
      <c r="O8" s="44">
        <f t="shared" si="1"/>
        <v>23.244642857142857</v>
      </c>
      <c r="P8" s="9"/>
    </row>
    <row r="9" spans="1:16" ht="15">
      <c r="A9" s="12"/>
      <c r="B9" s="23">
        <v>314.8</v>
      </c>
      <c r="C9" s="19" t="s">
        <v>12</v>
      </c>
      <c r="D9" s="43">
        <v>1952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1952</v>
      </c>
      <c r="O9" s="44">
        <f t="shared" si="1"/>
        <v>3.4857142857142858</v>
      </c>
      <c r="P9" s="9"/>
    </row>
    <row r="10" spans="1:16" ht="15">
      <c r="A10" s="12"/>
      <c r="B10" s="23">
        <v>315</v>
      </c>
      <c r="C10" s="19" t="s">
        <v>62</v>
      </c>
      <c r="D10" s="43">
        <v>3379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3379</v>
      </c>
      <c r="O10" s="44">
        <f t="shared" si="1"/>
        <v>6.0339285714285715</v>
      </c>
      <c r="P10" s="9"/>
    </row>
    <row r="11" spans="1:16" ht="15">
      <c r="A11" s="12"/>
      <c r="B11" s="23">
        <v>316</v>
      </c>
      <c r="C11" s="19" t="s">
        <v>72</v>
      </c>
      <c r="D11" s="43">
        <v>2870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2870</v>
      </c>
      <c r="O11" s="44">
        <f t="shared" si="1"/>
        <v>5.125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SUM(D13:D15)</f>
        <v>39724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34">SUM(D12:M12)</f>
        <v>39724</v>
      </c>
      <c r="O12" s="42">
        <f t="shared" si="1"/>
        <v>70.93571428571428</v>
      </c>
      <c r="P12" s="10"/>
    </row>
    <row r="13" spans="1:16" ht="15">
      <c r="A13" s="12"/>
      <c r="B13" s="23">
        <v>322</v>
      </c>
      <c r="C13" s="19" t="s">
        <v>0</v>
      </c>
      <c r="D13" s="43">
        <v>700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700</v>
      </c>
      <c r="O13" s="44">
        <f t="shared" si="1"/>
        <v>1.25</v>
      </c>
      <c r="P13" s="9"/>
    </row>
    <row r="14" spans="1:16" ht="15">
      <c r="A14" s="12"/>
      <c r="B14" s="23">
        <v>323.1</v>
      </c>
      <c r="C14" s="19" t="s">
        <v>15</v>
      </c>
      <c r="D14" s="43">
        <v>36974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36974</v>
      </c>
      <c r="O14" s="44">
        <f t="shared" si="1"/>
        <v>66.025</v>
      </c>
      <c r="P14" s="9"/>
    </row>
    <row r="15" spans="1:16" ht="15">
      <c r="A15" s="12"/>
      <c r="B15" s="23">
        <v>329</v>
      </c>
      <c r="C15" s="19" t="s">
        <v>63</v>
      </c>
      <c r="D15" s="43">
        <v>2050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2050</v>
      </c>
      <c r="O15" s="44">
        <f t="shared" si="1"/>
        <v>3.6607142857142856</v>
      </c>
      <c r="P15" s="9"/>
    </row>
    <row r="16" spans="1:16" ht="15.75">
      <c r="A16" s="27" t="s">
        <v>16</v>
      </c>
      <c r="B16" s="28"/>
      <c r="C16" s="29"/>
      <c r="D16" s="30">
        <f aca="true" t="shared" si="5" ref="D16:M16">SUM(D17:D22)</f>
        <v>92368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5250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97618</v>
      </c>
      <c r="O16" s="42">
        <f t="shared" si="1"/>
        <v>174.31785714285715</v>
      </c>
      <c r="P16" s="10"/>
    </row>
    <row r="17" spans="1:16" ht="15">
      <c r="A17" s="12"/>
      <c r="B17" s="23">
        <v>331.35</v>
      </c>
      <c r="C17" s="19" t="s">
        <v>64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5250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5250</v>
      </c>
      <c r="O17" s="44">
        <f t="shared" si="1"/>
        <v>9.375</v>
      </c>
      <c r="P17" s="9"/>
    </row>
    <row r="18" spans="1:16" ht="15">
      <c r="A18" s="12"/>
      <c r="B18" s="23">
        <v>334.49</v>
      </c>
      <c r="C18" s="19" t="s">
        <v>77</v>
      </c>
      <c r="D18" s="43">
        <v>20356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20356</v>
      </c>
      <c r="O18" s="44">
        <f t="shared" si="1"/>
        <v>36.35</v>
      </c>
      <c r="P18" s="9"/>
    </row>
    <row r="19" spans="1:16" ht="15">
      <c r="A19" s="12"/>
      <c r="B19" s="23">
        <v>335.12</v>
      </c>
      <c r="C19" s="19" t="s">
        <v>65</v>
      </c>
      <c r="D19" s="43">
        <v>25067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25067</v>
      </c>
      <c r="O19" s="44">
        <f t="shared" si="1"/>
        <v>44.7625</v>
      </c>
      <c r="P19" s="9"/>
    </row>
    <row r="20" spans="1:16" ht="15">
      <c r="A20" s="12"/>
      <c r="B20" s="23">
        <v>335.14</v>
      </c>
      <c r="C20" s="19" t="s">
        <v>66</v>
      </c>
      <c r="D20" s="43">
        <v>4912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4912</v>
      </c>
      <c r="O20" s="44">
        <f t="shared" si="1"/>
        <v>8.771428571428572</v>
      </c>
      <c r="P20" s="9"/>
    </row>
    <row r="21" spans="1:16" ht="15">
      <c r="A21" s="12"/>
      <c r="B21" s="23">
        <v>335.15</v>
      </c>
      <c r="C21" s="19" t="s">
        <v>67</v>
      </c>
      <c r="D21" s="43">
        <v>656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656</v>
      </c>
      <c r="O21" s="44">
        <f t="shared" si="1"/>
        <v>1.1714285714285715</v>
      </c>
      <c r="P21" s="9"/>
    </row>
    <row r="22" spans="1:16" ht="15">
      <c r="A22" s="12"/>
      <c r="B22" s="23">
        <v>335.18</v>
      </c>
      <c r="C22" s="19" t="s">
        <v>68</v>
      </c>
      <c r="D22" s="43">
        <v>41377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41377</v>
      </c>
      <c r="O22" s="44">
        <f t="shared" si="1"/>
        <v>73.8875</v>
      </c>
      <c r="P22" s="9"/>
    </row>
    <row r="23" spans="1:16" ht="15.75">
      <c r="A23" s="27" t="s">
        <v>25</v>
      </c>
      <c r="B23" s="28"/>
      <c r="C23" s="29"/>
      <c r="D23" s="30">
        <f aca="true" t="shared" si="6" ref="D23:M23">SUM(D24:D27)</f>
        <v>5885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185062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190947</v>
      </c>
      <c r="O23" s="42">
        <f t="shared" si="1"/>
        <v>340.9767857142857</v>
      </c>
      <c r="P23" s="10"/>
    </row>
    <row r="24" spans="1:16" ht="15">
      <c r="A24" s="12"/>
      <c r="B24" s="23">
        <v>343.3</v>
      </c>
      <c r="C24" s="19" t="s">
        <v>27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124105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124105</v>
      </c>
      <c r="O24" s="44">
        <f t="shared" si="1"/>
        <v>221.61607142857142</v>
      </c>
      <c r="P24" s="9"/>
    </row>
    <row r="25" spans="1:16" ht="15">
      <c r="A25" s="12"/>
      <c r="B25" s="23">
        <v>343.4</v>
      </c>
      <c r="C25" s="19" t="s">
        <v>28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60957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60957</v>
      </c>
      <c r="O25" s="44">
        <f t="shared" si="1"/>
        <v>108.85178571428571</v>
      </c>
      <c r="P25" s="9"/>
    </row>
    <row r="26" spans="1:16" ht="15">
      <c r="A26" s="12"/>
      <c r="B26" s="23">
        <v>343.8</v>
      </c>
      <c r="C26" s="19" t="s">
        <v>29</v>
      </c>
      <c r="D26" s="43">
        <v>5475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5475</v>
      </c>
      <c r="O26" s="44">
        <f t="shared" si="1"/>
        <v>9.776785714285714</v>
      </c>
      <c r="P26" s="9"/>
    </row>
    <row r="27" spans="1:16" ht="15">
      <c r="A27" s="12"/>
      <c r="B27" s="23">
        <v>344.9</v>
      </c>
      <c r="C27" s="19" t="s">
        <v>69</v>
      </c>
      <c r="D27" s="43">
        <v>410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410</v>
      </c>
      <c r="O27" s="44">
        <f t="shared" si="1"/>
        <v>0.7321428571428571</v>
      </c>
      <c r="P27" s="9"/>
    </row>
    <row r="28" spans="1:16" ht="15.75">
      <c r="A28" s="27" t="s">
        <v>2</v>
      </c>
      <c r="B28" s="28"/>
      <c r="C28" s="29"/>
      <c r="D28" s="30">
        <f aca="true" t="shared" si="7" ref="D28:M28">SUM(D29:D31)</f>
        <v>19101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51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4"/>
        <v>19152</v>
      </c>
      <c r="O28" s="42">
        <f t="shared" si="1"/>
        <v>34.2</v>
      </c>
      <c r="P28" s="10"/>
    </row>
    <row r="29" spans="1:16" ht="15">
      <c r="A29" s="12"/>
      <c r="B29" s="23">
        <v>361.1</v>
      </c>
      <c r="C29" s="19" t="s">
        <v>34</v>
      </c>
      <c r="D29" s="43">
        <v>336</v>
      </c>
      <c r="E29" s="43">
        <v>0</v>
      </c>
      <c r="F29" s="43">
        <v>0</v>
      </c>
      <c r="G29" s="43">
        <v>0</v>
      </c>
      <c r="H29" s="43">
        <v>0</v>
      </c>
      <c r="I29" s="43">
        <v>51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387</v>
      </c>
      <c r="O29" s="44">
        <f t="shared" si="1"/>
        <v>0.6910714285714286</v>
      </c>
      <c r="P29" s="9"/>
    </row>
    <row r="30" spans="1:16" ht="15">
      <c r="A30" s="12"/>
      <c r="B30" s="23">
        <v>362</v>
      </c>
      <c r="C30" s="19" t="s">
        <v>51</v>
      </c>
      <c r="D30" s="43">
        <v>5445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5445</v>
      </c>
      <c r="O30" s="44">
        <f t="shared" si="1"/>
        <v>9.723214285714286</v>
      </c>
      <c r="P30" s="9"/>
    </row>
    <row r="31" spans="1:16" ht="15">
      <c r="A31" s="12"/>
      <c r="B31" s="23">
        <v>369.9</v>
      </c>
      <c r="C31" s="19" t="s">
        <v>35</v>
      </c>
      <c r="D31" s="43">
        <v>13320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13320</v>
      </c>
      <c r="O31" s="44">
        <f t="shared" si="1"/>
        <v>23.785714285714285</v>
      </c>
      <c r="P31" s="9"/>
    </row>
    <row r="32" spans="1:16" ht="15.75">
      <c r="A32" s="27" t="s">
        <v>26</v>
      </c>
      <c r="B32" s="28"/>
      <c r="C32" s="29"/>
      <c r="D32" s="30">
        <f aca="true" t="shared" si="8" ref="D32:M32">SUM(D33:D33)</f>
        <v>24629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4"/>
        <v>24629</v>
      </c>
      <c r="O32" s="42">
        <f t="shared" si="1"/>
        <v>43.980357142857144</v>
      </c>
      <c r="P32" s="9"/>
    </row>
    <row r="33" spans="1:16" ht="15.75" thickBot="1">
      <c r="A33" s="12"/>
      <c r="B33" s="23">
        <v>388.1</v>
      </c>
      <c r="C33" s="19" t="s">
        <v>78</v>
      </c>
      <c r="D33" s="43">
        <v>24629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24629</v>
      </c>
      <c r="O33" s="44">
        <f t="shared" si="1"/>
        <v>43.980357142857144</v>
      </c>
      <c r="P33" s="9"/>
    </row>
    <row r="34" spans="1:119" ht="16.5" thickBot="1">
      <c r="A34" s="13" t="s">
        <v>32</v>
      </c>
      <c r="B34" s="21"/>
      <c r="C34" s="20"/>
      <c r="D34" s="14">
        <f>SUM(D5,D12,D16,D23,D28,D32)</f>
        <v>309255</v>
      </c>
      <c r="E34" s="14">
        <f aca="true" t="shared" si="9" ref="E34:M34">SUM(E5,E12,E16,E23,E28,E32)</f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190363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4"/>
        <v>499618</v>
      </c>
      <c r="O34" s="36">
        <f t="shared" si="1"/>
        <v>892.175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5" t="s">
        <v>79</v>
      </c>
      <c r="M36" s="45"/>
      <c r="N36" s="45"/>
      <c r="O36" s="40">
        <v>560</v>
      </c>
    </row>
    <row r="37" spans="1:15" ht="1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5" ht="15.75" customHeight="1" thickBot="1">
      <c r="A38" s="49" t="s">
        <v>48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113679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113679</v>
      </c>
      <c r="O5" s="31">
        <f aca="true" t="shared" si="1" ref="O5:O34">(N5/O$36)</f>
        <v>203.3613595706619</v>
      </c>
      <c r="P5" s="6"/>
    </row>
    <row r="6" spans="1:16" ht="15">
      <c r="A6" s="12"/>
      <c r="B6" s="23">
        <v>312.41</v>
      </c>
      <c r="C6" s="19" t="s">
        <v>54</v>
      </c>
      <c r="D6" s="43">
        <v>34197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34197</v>
      </c>
      <c r="O6" s="44">
        <f t="shared" si="1"/>
        <v>61.17531305903399</v>
      </c>
      <c r="P6" s="9"/>
    </row>
    <row r="7" spans="1:16" ht="15">
      <c r="A7" s="12"/>
      <c r="B7" s="23">
        <v>312.6</v>
      </c>
      <c r="C7" s="19" t="s">
        <v>10</v>
      </c>
      <c r="D7" s="43">
        <v>60526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60526</v>
      </c>
      <c r="O7" s="44">
        <f t="shared" si="1"/>
        <v>108.27549194991056</v>
      </c>
      <c r="P7" s="9"/>
    </row>
    <row r="8" spans="1:16" ht="15">
      <c r="A8" s="12"/>
      <c r="B8" s="23">
        <v>314.1</v>
      </c>
      <c r="C8" s="19" t="s">
        <v>11</v>
      </c>
      <c r="D8" s="43">
        <v>12452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12452</v>
      </c>
      <c r="O8" s="44">
        <f t="shared" si="1"/>
        <v>22.275491949910556</v>
      </c>
      <c r="P8" s="9"/>
    </row>
    <row r="9" spans="1:16" ht="15">
      <c r="A9" s="12"/>
      <c r="B9" s="23">
        <v>314.8</v>
      </c>
      <c r="C9" s="19" t="s">
        <v>12</v>
      </c>
      <c r="D9" s="43">
        <v>1226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1226</v>
      </c>
      <c r="O9" s="44">
        <f t="shared" si="1"/>
        <v>2.1932021466905187</v>
      </c>
      <c r="P9" s="9"/>
    </row>
    <row r="10" spans="1:16" ht="15">
      <c r="A10" s="12"/>
      <c r="B10" s="23">
        <v>315</v>
      </c>
      <c r="C10" s="19" t="s">
        <v>62</v>
      </c>
      <c r="D10" s="43">
        <v>2758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2758</v>
      </c>
      <c r="O10" s="44">
        <f t="shared" si="1"/>
        <v>4.9338103756708405</v>
      </c>
      <c r="P10" s="9"/>
    </row>
    <row r="11" spans="1:16" ht="15">
      <c r="A11" s="12"/>
      <c r="B11" s="23">
        <v>316</v>
      </c>
      <c r="C11" s="19" t="s">
        <v>72</v>
      </c>
      <c r="D11" s="43">
        <v>2520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2520</v>
      </c>
      <c r="O11" s="44">
        <f t="shared" si="1"/>
        <v>4.5080500894454385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SUM(D13:D15)</f>
        <v>36834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34">SUM(D12:M12)</f>
        <v>36834</v>
      </c>
      <c r="O12" s="42">
        <f t="shared" si="1"/>
        <v>65.89266547406082</v>
      </c>
      <c r="P12" s="10"/>
    </row>
    <row r="13" spans="1:16" ht="15">
      <c r="A13" s="12"/>
      <c r="B13" s="23">
        <v>322</v>
      </c>
      <c r="C13" s="19" t="s">
        <v>0</v>
      </c>
      <c r="D13" s="43">
        <v>750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750</v>
      </c>
      <c r="O13" s="44">
        <f t="shared" si="1"/>
        <v>1.3416815742397137</v>
      </c>
      <c r="P13" s="9"/>
    </row>
    <row r="14" spans="1:16" ht="15">
      <c r="A14" s="12"/>
      <c r="B14" s="23">
        <v>323.1</v>
      </c>
      <c r="C14" s="19" t="s">
        <v>15</v>
      </c>
      <c r="D14" s="43">
        <v>35217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35217</v>
      </c>
      <c r="O14" s="44">
        <f t="shared" si="1"/>
        <v>63</v>
      </c>
      <c r="P14" s="9"/>
    </row>
    <row r="15" spans="1:16" ht="15">
      <c r="A15" s="12"/>
      <c r="B15" s="23">
        <v>329</v>
      </c>
      <c r="C15" s="19" t="s">
        <v>63</v>
      </c>
      <c r="D15" s="43">
        <v>867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867</v>
      </c>
      <c r="O15" s="44">
        <f t="shared" si="1"/>
        <v>1.5509838998211092</v>
      </c>
      <c r="P15" s="9"/>
    </row>
    <row r="16" spans="1:16" ht="15.75">
      <c r="A16" s="27" t="s">
        <v>16</v>
      </c>
      <c r="B16" s="28"/>
      <c r="C16" s="29"/>
      <c r="D16" s="30">
        <f aca="true" t="shared" si="5" ref="D16:M16">SUM(D17:D22)</f>
        <v>85398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477818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563216</v>
      </c>
      <c r="O16" s="42">
        <f t="shared" si="1"/>
        <v>1007.5420393559929</v>
      </c>
      <c r="P16" s="10"/>
    </row>
    <row r="17" spans="1:16" ht="15">
      <c r="A17" s="12"/>
      <c r="B17" s="23">
        <v>331.35</v>
      </c>
      <c r="C17" s="19" t="s">
        <v>64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477818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477818</v>
      </c>
      <c r="O17" s="44">
        <f t="shared" si="1"/>
        <v>854.772808586762</v>
      </c>
      <c r="P17" s="9"/>
    </row>
    <row r="18" spans="1:16" ht="15">
      <c r="A18" s="12"/>
      <c r="B18" s="23">
        <v>331.49</v>
      </c>
      <c r="C18" s="19" t="s">
        <v>73</v>
      </c>
      <c r="D18" s="43">
        <v>19090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19090</v>
      </c>
      <c r="O18" s="44">
        <f t="shared" si="1"/>
        <v>34.150268336314845</v>
      </c>
      <c r="P18" s="9"/>
    </row>
    <row r="19" spans="1:16" ht="15">
      <c r="A19" s="12"/>
      <c r="B19" s="23">
        <v>335.12</v>
      </c>
      <c r="C19" s="19" t="s">
        <v>65</v>
      </c>
      <c r="D19" s="43">
        <v>24736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24736</v>
      </c>
      <c r="O19" s="44">
        <f t="shared" si="1"/>
        <v>44.250447227191415</v>
      </c>
      <c r="P19" s="9"/>
    </row>
    <row r="20" spans="1:16" ht="15">
      <c r="A20" s="12"/>
      <c r="B20" s="23">
        <v>335.14</v>
      </c>
      <c r="C20" s="19" t="s">
        <v>66</v>
      </c>
      <c r="D20" s="43">
        <v>4915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4915</v>
      </c>
      <c r="O20" s="44">
        <f t="shared" si="1"/>
        <v>8.792486583184258</v>
      </c>
      <c r="P20" s="9"/>
    </row>
    <row r="21" spans="1:16" ht="15">
      <c r="A21" s="12"/>
      <c r="B21" s="23">
        <v>335.15</v>
      </c>
      <c r="C21" s="19" t="s">
        <v>67</v>
      </c>
      <c r="D21" s="43">
        <v>743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743</v>
      </c>
      <c r="O21" s="44">
        <f t="shared" si="1"/>
        <v>1.329159212880143</v>
      </c>
      <c r="P21" s="9"/>
    </row>
    <row r="22" spans="1:16" ht="15">
      <c r="A22" s="12"/>
      <c r="B22" s="23">
        <v>335.18</v>
      </c>
      <c r="C22" s="19" t="s">
        <v>68</v>
      </c>
      <c r="D22" s="43">
        <v>35914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35914</v>
      </c>
      <c r="O22" s="44">
        <f t="shared" si="1"/>
        <v>64.2468694096601</v>
      </c>
      <c r="P22" s="9"/>
    </row>
    <row r="23" spans="1:16" ht="15.75">
      <c r="A23" s="27" t="s">
        <v>25</v>
      </c>
      <c r="B23" s="28"/>
      <c r="C23" s="29"/>
      <c r="D23" s="30">
        <f aca="true" t="shared" si="6" ref="D23:M23">SUM(D24:D27)</f>
        <v>738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172291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173029</v>
      </c>
      <c r="O23" s="42">
        <f t="shared" si="1"/>
        <v>309.53309481216456</v>
      </c>
      <c r="P23" s="10"/>
    </row>
    <row r="24" spans="1:16" ht="15">
      <c r="A24" s="12"/>
      <c r="B24" s="23">
        <v>343.3</v>
      </c>
      <c r="C24" s="19" t="s">
        <v>27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112503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112503</v>
      </c>
      <c r="O24" s="44">
        <f t="shared" si="1"/>
        <v>201.25760286225403</v>
      </c>
      <c r="P24" s="9"/>
    </row>
    <row r="25" spans="1:16" ht="15">
      <c r="A25" s="12"/>
      <c r="B25" s="23">
        <v>343.4</v>
      </c>
      <c r="C25" s="19" t="s">
        <v>28</v>
      </c>
      <c r="D25" s="43">
        <v>122</v>
      </c>
      <c r="E25" s="43">
        <v>0</v>
      </c>
      <c r="F25" s="43">
        <v>0</v>
      </c>
      <c r="G25" s="43">
        <v>0</v>
      </c>
      <c r="H25" s="43">
        <v>0</v>
      </c>
      <c r="I25" s="43">
        <v>59788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59910</v>
      </c>
      <c r="O25" s="44">
        <f t="shared" si="1"/>
        <v>107.17352415026834</v>
      </c>
      <c r="P25" s="9"/>
    </row>
    <row r="26" spans="1:16" ht="15">
      <c r="A26" s="12"/>
      <c r="B26" s="23">
        <v>343.8</v>
      </c>
      <c r="C26" s="19" t="s">
        <v>29</v>
      </c>
      <c r="D26" s="43">
        <v>375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375</v>
      </c>
      <c r="O26" s="44">
        <f t="shared" si="1"/>
        <v>0.6708407871198568</v>
      </c>
      <c r="P26" s="9"/>
    </row>
    <row r="27" spans="1:16" ht="15">
      <c r="A27" s="12"/>
      <c r="B27" s="23">
        <v>344.9</v>
      </c>
      <c r="C27" s="19" t="s">
        <v>69</v>
      </c>
      <c r="D27" s="43">
        <v>241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241</v>
      </c>
      <c r="O27" s="44">
        <f t="shared" si="1"/>
        <v>0.43112701252236135</v>
      </c>
      <c r="P27" s="9"/>
    </row>
    <row r="28" spans="1:16" ht="15.75">
      <c r="A28" s="27" t="s">
        <v>2</v>
      </c>
      <c r="B28" s="28"/>
      <c r="C28" s="29"/>
      <c r="D28" s="30">
        <f aca="true" t="shared" si="7" ref="D28:M28">SUM(D29:D31)</f>
        <v>5444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6662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4"/>
        <v>12106</v>
      </c>
      <c r="O28" s="42">
        <f t="shared" si="1"/>
        <v>21.656529516994635</v>
      </c>
      <c r="P28" s="10"/>
    </row>
    <row r="29" spans="1:16" ht="15">
      <c r="A29" s="12"/>
      <c r="B29" s="23">
        <v>361.1</v>
      </c>
      <c r="C29" s="19" t="s">
        <v>34</v>
      </c>
      <c r="D29" s="43">
        <v>69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69</v>
      </c>
      <c r="O29" s="44">
        <f t="shared" si="1"/>
        <v>0.12343470483005367</v>
      </c>
      <c r="P29" s="9"/>
    </row>
    <row r="30" spans="1:16" ht="15">
      <c r="A30" s="12"/>
      <c r="B30" s="23">
        <v>362</v>
      </c>
      <c r="C30" s="19" t="s">
        <v>51</v>
      </c>
      <c r="D30" s="43">
        <v>5375</v>
      </c>
      <c r="E30" s="43">
        <v>0</v>
      </c>
      <c r="F30" s="43">
        <v>0</v>
      </c>
      <c r="G30" s="43">
        <v>0</v>
      </c>
      <c r="H30" s="43">
        <v>0</v>
      </c>
      <c r="I30" s="43">
        <v>179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5554</v>
      </c>
      <c r="O30" s="44">
        <f t="shared" si="1"/>
        <v>9.935599284436494</v>
      </c>
      <c r="P30" s="9"/>
    </row>
    <row r="31" spans="1:16" ht="15">
      <c r="A31" s="12"/>
      <c r="B31" s="23">
        <v>369.9</v>
      </c>
      <c r="C31" s="19" t="s">
        <v>35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6483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6483</v>
      </c>
      <c r="O31" s="44">
        <f t="shared" si="1"/>
        <v>11.597495527728086</v>
      </c>
      <c r="P31" s="9"/>
    </row>
    <row r="32" spans="1:16" ht="15.75">
      <c r="A32" s="27" t="s">
        <v>26</v>
      </c>
      <c r="B32" s="28"/>
      <c r="C32" s="29"/>
      <c r="D32" s="30">
        <f aca="true" t="shared" si="8" ref="D32:M32">SUM(D33:D33)</f>
        <v>6075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4"/>
        <v>6075</v>
      </c>
      <c r="O32" s="42">
        <f t="shared" si="1"/>
        <v>10.867620751341681</v>
      </c>
      <c r="P32" s="9"/>
    </row>
    <row r="33" spans="1:16" ht="15.75" thickBot="1">
      <c r="A33" s="12"/>
      <c r="B33" s="23">
        <v>381</v>
      </c>
      <c r="C33" s="19" t="s">
        <v>74</v>
      </c>
      <c r="D33" s="43">
        <v>6075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6075</v>
      </c>
      <c r="O33" s="44">
        <f t="shared" si="1"/>
        <v>10.867620751341681</v>
      </c>
      <c r="P33" s="9"/>
    </row>
    <row r="34" spans="1:119" ht="16.5" thickBot="1">
      <c r="A34" s="13" t="s">
        <v>32</v>
      </c>
      <c r="B34" s="21"/>
      <c r="C34" s="20"/>
      <c r="D34" s="14">
        <f>SUM(D5,D12,D16,D23,D28,D32)</f>
        <v>248168</v>
      </c>
      <c r="E34" s="14">
        <f aca="true" t="shared" si="9" ref="E34:M34">SUM(E5,E12,E16,E23,E28,E32)</f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656771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4"/>
        <v>904939</v>
      </c>
      <c r="O34" s="36">
        <f t="shared" si="1"/>
        <v>1618.8533094812165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5" t="s">
        <v>75</v>
      </c>
      <c r="M36" s="45"/>
      <c r="N36" s="45"/>
      <c r="O36" s="40">
        <v>559</v>
      </c>
    </row>
    <row r="37" spans="1:15" ht="1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5" ht="15.75" customHeight="1" thickBot="1">
      <c r="A38" s="49" t="s">
        <v>48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102155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102155</v>
      </c>
      <c r="O5" s="31">
        <f aca="true" t="shared" si="1" ref="O5:O31">(N5/O$33)</f>
        <v>183.07347670250897</v>
      </c>
      <c r="P5" s="6"/>
    </row>
    <row r="6" spans="1:16" ht="15">
      <c r="A6" s="12"/>
      <c r="B6" s="23">
        <v>312.41</v>
      </c>
      <c r="C6" s="19" t="s">
        <v>54</v>
      </c>
      <c r="D6" s="43">
        <v>34291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34291</v>
      </c>
      <c r="O6" s="44">
        <f t="shared" si="1"/>
        <v>61.45340501792115</v>
      </c>
      <c r="P6" s="9"/>
    </row>
    <row r="7" spans="1:16" ht="15">
      <c r="A7" s="12"/>
      <c r="B7" s="23">
        <v>312.6</v>
      </c>
      <c r="C7" s="19" t="s">
        <v>10</v>
      </c>
      <c r="D7" s="43">
        <v>55849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55849</v>
      </c>
      <c r="O7" s="44">
        <f t="shared" si="1"/>
        <v>100.08781362007169</v>
      </c>
      <c r="P7" s="9"/>
    </row>
    <row r="8" spans="1:16" ht="15">
      <c r="A8" s="12"/>
      <c r="B8" s="23">
        <v>314.1</v>
      </c>
      <c r="C8" s="19" t="s">
        <v>11</v>
      </c>
      <c r="D8" s="43">
        <v>7181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7181</v>
      </c>
      <c r="O8" s="44">
        <f t="shared" si="1"/>
        <v>12.869175627240143</v>
      </c>
      <c r="P8" s="9"/>
    </row>
    <row r="9" spans="1:16" ht="15">
      <c r="A9" s="12"/>
      <c r="B9" s="23">
        <v>314.8</v>
      </c>
      <c r="C9" s="19" t="s">
        <v>12</v>
      </c>
      <c r="D9" s="43">
        <v>232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232</v>
      </c>
      <c r="O9" s="44">
        <f t="shared" si="1"/>
        <v>0.4157706093189964</v>
      </c>
      <c r="P9" s="9"/>
    </row>
    <row r="10" spans="1:16" ht="15">
      <c r="A10" s="12"/>
      <c r="B10" s="23">
        <v>314.9</v>
      </c>
      <c r="C10" s="19" t="s">
        <v>55</v>
      </c>
      <c r="D10" s="43">
        <v>533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533</v>
      </c>
      <c r="O10" s="44">
        <f t="shared" si="1"/>
        <v>0.9551971326164874</v>
      </c>
      <c r="P10" s="9"/>
    </row>
    <row r="11" spans="1:16" ht="15">
      <c r="A11" s="12"/>
      <c r="B11" s="23">
        <v>315</v>
      </c>
      <c r="C11" s="19" t="s">
        <v>62</v>
      </c>
      <c r="D11" s="43">
        <v>4069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4069</v>
      </c>
      <c r="O11" s="44">
        <f t="shared" si="1"/>
        <v>7.292114695340501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SUM(D13:D15)</f>
        <v>49311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31">SUM(D12:M12)</f>
        <v>49311</v>
      </c>
      <c r="O12" s="42">
        <f t="shared" si="1"/>
        <v>88.37096774193549</v>
      </c>
      <c r="P12" s="10"/>
    </row>
    <row r="13" spans="1:16" ht="15">
      <c r="A13" s="12"/>
      <c r="B13" s="23">
        <v>322</v>
      </c>
      <c r="C13" s="19" t="s">
        <v>0</v>
      </c>
      <c r="D13" s="43">
        <v>7591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7591</v>
      </c>
      <c r="O13" s="44">
        <f t="shared" si="1"/>
        <v>13.60394265232975</v>
      </c>
      <c r="P13" s="9"/>
    </row>
    <row r="14" spans="1:16" ht="15">
      <c r="A14" s="12"/>
      <c r="B14" s="23">
        <v>323.1</v>
      </c>
      <c r="C14" s="19" t="s">
        <v>15</v>
      </c>
      <c r="D14" s="43">
        <v>38304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38304</v>
      </c>
      <c r="O14" s="44">
        <f t="shared" si="1"/>
        <v>68.64516129032258</v>
      </c>
      <c r="P14" s="9"/>
    </row>
    <row r="15" spans="1:16" ht="15">
      <c r="A15" s="12"/>
      <c r="B15" s="23">
        <v>329</v>
      </c>
      <c r="C15" s="19" t="s">
        <v>63</v>
      </c>
      <c r="D15" s="43">
        <v>3416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3416</v>
      </c>
      <c r="O15" s="44">
        <f t="shared" si="1"/>
        <v>6.121863799283154</v>
      </c>
      <c r="P15" s="9"/>
    </row>
    <row r="16" spans="1:16" ht="15.75">
      <c r="A16" s="27" t="s">
        <v>16</v>
      </c>
      <c r="B16" s="28"/>
      <c r="C16" s="29"/>
      <c r="D16" s="30">
        <f aca="true" t="shared" si="5" ref="D16:M16">SUM(D17:D21)</f>
        <v>62558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34700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97258</v>
      </c>
      <c r="O16" s="42">
        <f t="shared" si="1"/>
        <v>174.29749103942652</v>
      </c>
      <c r="P16" s="10"/>
    </row>
    <row r="17" spans="1:16" ht="15">
      <c r="A17" s="12"/>
      <c r="B17" s="23">
        <v>331.35</v>
      </c>
      <c r="C17" s="19" t="s">
        <v>64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34700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34700</v>
      </c>
      <c r="O17" s="44">
        <f t="shared" si="1"/>
        <v>62.18637992831541</v>
      </c>
      <c r="P17" s="9"/>
    </row>
    <row r="18" spans="1:16" ht="15">
      <c r="A18" s="12"/>
      <c r="B18" s="23">
        <v>335.12</v>
      </c>
      <c r="C18" s="19" t="s">
        <v>65</v>
      </c>
      <c r="D18" s="43">
        <v>24563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24563</v>
      </c>
      <c r="O18" s="44">
        <f t="shared" si="1"/>
        <v>44.01971326164875</v>
      </c>
      <c r="P18" s="9"/>
    </row>
    <row r="19" spans="1:16" ht="15">
      <c r="A19" s="12"/>
      <c r="B19" s="23">
        <v>335.14</v>
      </c>
      <c r="C19" s="19" t="s">
        <v>66</v>
      </c>
      <c r="D19" s="43">
        <v>4882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4882</v>
      </c>
      <c r="O19" s="44">
        <f t="shared" si="1"/>
        <v>8.74910394265233</v>
      </c>
      <c r="P19" s="9"/>
    </row>
    <row r="20" spans="1:16" ht="15">
      <c r="A20" s="12"/>
      <c r="B20" s="23">
        <v>335.15</v>
      </c>
      <c r="C20" s="19" t="s">
        <v>67</v>
      </c>
      <c r="D20" s="43">
        <v>621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621</v>
      </c>
      <c r="O20" s="44">
        <f t="shared" si="1"/>
        <v>1.1129032258064515</v>
      </c>
      <c r="P20" s="9"/>
    </row>
    <row r="21" spans="1:16" ht="15">
      <c r="A21" s="12"/>
      <c r="B21" s="23">
        <v>335.18</v>
      </c>
      <c r="C21" s="19" t="s">
        <v>68</v>
      </c>
      <c r="D21" s="43">
        <v>32492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32492</v>
      </c>
      <c r="O21" s="44">
        <f t="shared" si="1"/>
        <v>58.229390681003586</v>
      </c>
      <c r="P21" s="9"/>
    </row>
    <row r="22" spans="1:16" ht="15.75">
      <c r="A22" s="27" t="s">
        <v>25</v>
      </c>
      <c r="B22" s="28"/>
      <c r="C22" s="29"/>
      <c r="D22" s="30">
        <f aca="true" t="shared" si="6" ref="D22:M22">SUM(D23:D26)</f>
        <v>23383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169474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4"/>
        <v>192857</v>
      </c>
      <c r="O22" s="42">
        <f t="shared" si="1"/>
        <v>345.6218637992832</v>
      </c>
      <c r="P22" s="10"/>
    </row>
    <row r="23" spans="1:16" ht="15">
      <c r="A23" s="12"/>
      <c r="B23" s="23">
        <v>343.3</v>
      </c>
      <c r="C23" s="19" t="s">
        <v>27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121107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121107</v>
      </c>
      <c r="O23" s="44">
        <f t="shared" si="1"/>
        <v>217.03763440860214</v>
      </c>
      <c r="P23" s="9"/>
    </row>
    <row r="24" spans="1:16" ht="15">
      <c r="A24" s="12"/>
      <c r="B24" s="23">
        <v>343.4</v>
      </c>
      <c r="C24" s="19" t="s">
        <v>28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48367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48367</v>
      </c>
      <c r="O24" s="44">
        <f t="shared" si="1"/>
        <v>86.67921146953405</v>
      </c>
      <c r="P24" s="9"/>
    </row>
    <row r="25" spans="1:16" ht="15">
      <c r="A25" s="12"/>
      <c r="B25" s="23">
        <v>343.9</v>
      </c>
      <c r="C25" s="19" t="s">
        <v>50</v>
      </c>
      <c r="D25" s="43">
        <v>4218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4218</v>
      </c>
      <c r="O25" s="44">
        <f t="shared" si="1"/>
        <v>7.559139784946237</v>
      </c>
      <c r="P25" s="9"/>
    </row>
    <row r="26" spans="1:16" ht="15">
      <c r="A26" s="12"/>
      <c r="B26" s="23">
        <v>344.9</v>
      </c>
      <c r="C26" s="19" t="s">
        <v>69</v>
      </c>
      <c r="D26" s="43">
        <v>19165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19165</v>
      </c>
      <c r="O26" s="44">
        <f t="shared" si="1"/>
        <v>34.34587813620072</v>
      </c>
      <c r="P26" s="9"/>
    </row>
    <row r="27" spans="1:16" ht="15.75">
      <c r="A27" s="27" t="s">
        <v>2</v>
      </c>
      <c r="B27" s="28"/>
      <c r="C27" s="29"/>
      <c r="D27" s="30">
        <f aca="true" t="shared" si="7" ref="D27:M27">SUM(D28:D30)</f>
        <v>5787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249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6036</v>
      </c>
      <c r="O27" s="42">
        <f t="shared" si="1"/>
        <v>10.817204301075268</v>
      </c>
      <c r="P27" s="10"/>
    </row>
    <row r="28" spans="1:16" ht="15">
      <c r="A28" s="12"/>
      <c r="B28" s="23">
        <v>361.1</v>
      </c>
      <c r="C28" s="19" t="s">
        <v>34</v>
      </c>
      <c r="D28" s="43">
        <v>68</v>
      </c>
      <c r="E28" s="43">
        <v>0</v>
      </c>
      <c r="F28" s="43">
        <v>0</v>
      </c>
      <c r="G28" s="43">
        <v>0</v>
      </c>
      <c r="H28" s="43">
        <v>0</v>
      </c>
      <c r="I28" s="43">
        <v>202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270</v>
      </c>
      <c r="O28" s="44">
        <f t="shared" si="1"/>
        <v>0.4838709677419355</v>
      </c>
      <c r="P28" s="9"/>
    </row>
    <row r="29" spans="1:16" ht="15">
      <c r="A29" s="12"/>
      <c r="B29" s="23">
        <v>362</v>
      </c>
      <c r="C29" s="19" t="s">
        <v>51</v>
      </c>
      <c r="D29" s="43">
        <v>3750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3750</v>
      </c>
      <c r="O29" s="44">
        <f t="shared" si="1"/>
        <v>6.720430107526882</v>
      </c>
      <c r="P29" s="9"/>
    </row>
    <row r="30" spans="1:16" ht="15.75" thickBot="1">
      <c r="A30" s="12"/>
      <c r="B30" s="23">
        <v>369.9</v>
      </c>
      <c r="C30" s="19" t="s">
        <v>35</v>
      </c>
      <c r="D30" s="43">
        <v>1969</v>
      </c>
      <c r="E30" s="43">
        <v>0</v>
      </c>
      <c r="F30" s="43">
        <v>0</v>
      </c>
      <c r="G30" s="43">
        <v>0</v>
      </c>
      <c r="H30" s="43">
        <v>0</v>
      </c>
      <c r="I30" s="43">
        <v>47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2016</v>
      </c>
      <c r="O30" s="44">
        <f t="shared" si="1"/>
        <v>3.6129032258064515</v>
      </c>
      <c r="P30" s="9"/>
    </row>
    <row r="31" spans="1:119" ht="16.5" thickBot="1">
      <c r="A31" s="13" t="s">
        <v>32</v>
      </c>
      <c r="B31" s="21"/>
      <c r="C31" s="20"/>
      <c r="D31" s="14">
        <f>SUM(D5,D12,D16,D22,D27)</f>
        <v>243194</v>
      </c>
      <c r="E31" s="14">
        <f aca="true" t="shared" si="8" ref="E31:M31">SUM(E5,E12,E16,E22,E27)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204423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4"/>
        <v>447617</v>
      </c>
      <c r="O31" s="36">
        <f t="shared" si="1"/>
        <v>802.1810035842294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70</v>
      </c>
      <c r="M33" s="45"/>
      <c r="N33" s="45"/>
      <c r="O33" s="40">
        <v>558</v>
      </c>
    </row>
    <row r="34" spans="1:15" ht="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48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2022-11-16T17:02:30Z</cp:lastPrinted>
  <dcterms:created xsi:type="dcterms:W3CDTF">2000-08-31T21:26:31Z</dcterms:created>
  <dcterms:modified xsi:type="dcterms:W3CDTF">2022-11-16T17:02:32Z</dcterms:modified>
  <cp:category/>
  <cp:version/>
  <cp:contentType/>
  <cp:contentStatus/>
</cp:coreProperties>
</file>