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'2007'!$A$1:$O$33</definedName>
    <definedName name="_xlnm.Print_Area" localSheetId="14">'2008'!$A$1:$O$34</definedName>
    <definedName name="_xlnm.Print_Area" localSheetId="13">'2009'!$A$1:$O$34</definedName>
    <definedName name="_xlnm.Print_Area" localSheetId="12">'2010'!$A$1:$O$34</definedName>
    <definedName name="_xlnm.Print_Area" localSheetId="11">'2011'!$A$1:$O$34</definedName>
    <definedName name="_xlnm.Print_Area" localSheetId="10">'2012'!$A$1:$O$33</definedName>
    <definedName name="_xlnm.Print_Area" localSheetId="9">'2013'!$A$1:$O$34</definedName>
    <definedName name="_xlnm.Print_Area" localSheetId="8">'2014'!$A$1:$O$33</definedName>
    <definedName name="_xlnm.Print_Area" localSheetId="7">'2015'!$A$1:$O$34</definedName>
    <definedName name="_xlnm.Print_Area" localSheetId="6">'2016'!$A$1:$O$35</definedName>
    <definedName name="_xlnm.Print_Area" localSheetId="5">'2017'!$A$1:$O$33</definedName>
    <definedName name="_xlnm.Print_Area" localSheetId="4">'2018'!$A$1:$O$34</definedName>
    <definedName name="_xlnm.Print_Area" localSheetId="3">'2019'!$A$1:$O$33</definedName>
    <definedName name="_xlnm.Print_Area" localSheetId="2">'2020'!$A$1:$O$33</definedName>
    <definedName name="_xlnm.Print_Area" localSheetId="1">'2021'!$A$1:$P$33</definedName>
    <definedName name="_xlnm.Print_Area" localSheetId="0">'2022'!$A$1:$P$33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9" i="48" l="1"/>
  <c r="F29" i="48"/>
  <c r="G29" i="48"/>
  <c r="H29" i="48"/>
  <c r="I29" i="48"/>
  <c r="J29" i="48"/>
  <c r="K29" i="48"/>
  <c r="L29" i="48"/>
  <c r="M29" i="48"/>
  <c r="N29" i="48"/>
  <c r="D29" i="48"/>
  <c r="O28" i="48" l="1"/>
  <c r="P28" i="48" s="1"/>
  <c r="N27" i="48"/>
  <c r="M27" i="48"/>
  <c r="L27" i="48"/>
  <c r="K27" i="48"/>
  <c r="J27" i="48"/>
  <c r="I27" i="48"/>
  <c r="H27" i="48"/>
  <c r="G27" i="48"/>
  <c r="F27" i="48"/>
  <c r="E27" i="48"/>
  <c r="D27" i="48"/>
  <c r="O26" i="48"/>
  <c r="P26" i="48" s="1"/>
  <c r="O25" i="48"/>
  <c r="P25" i="48" s="1"/>
  <c r="O24" i="48"/>
  <c r="P24" i="48" s="1"/>
  <c r="O23" i="48"/>
  <c r="P23" i="48" s="1"/>
  <c r="O22" i="48"/>
  <c r="P22" i="48" s="1"/>
  <c r="N21" i="48"/>
  <c r="M21" i="48"/>
  <c r="L21" i="48"/>
  <c r="K21" i="48"/>
  <c r="J21" i="48"/>
  <c r="I21" i="48"/>
  <c r="H21" i="48"/>
  <c r="G21" i="48"/>
  <c r="F21" i="48"/>
  <c r="E21" i="48"/>
  <c r="D21" i="48"/>
  <c r="O20" i="48"/>
  <c r="P20" i="48" s="1"/>
  <c r="N19" i="48"/>
  <c r="M19" i="48"/>
  <c r="L19" i="48"/>
  <c r="K19" i="48"/>
  <c r="J19" i="48"/>
  <c r="I19" i="48"/>
  <c r="H19" i="48"/>
  <c r="G19" i="48"/>
  <c r="F19" i="48"/>
  <c r="E19" i="48"/>
  <c r="D19" i="48"/>
  <c r="O18" i="48"/>
  <c r="P18" i="48" s="1"/>
  <c r="O17" i="48"/>
  <c r="P17" i="48" s="1"/>
  <c r="O16" i="48"/>
  <c r="P16" i="48" s="1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 s="1"/>
  <c r="O13" i="48"/>
  <c r="P13" i="48" s="1"/>
  <c r="O12" i="48"/>
  <c r="P12" i="48" s="1"/>
  <c r="N11" i="48"/>
  <c r="M11" i="48"/>
  <c r="L11" i="48"/>
  <c r="K11" i="48"/>
  <c r="J11" i="48"/>
  <c r="I11" i="48"/>
  <c r="H11" i="48"/>
  <c r="G11" i="48"/>
  <c r="F11" i="48"/>
  <c r="E11" i="48"/>
  <c r="D11" i="48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7" i="48" l="1"/>
  <c r="P27" i="48" s="1"/>
  <c r="O21" i="48"/>
  <c r="P21" i="48" s="1"/>
  <c r="O19" i="48"/>
  <c r="P19" i="48" s="1"/>
  <c r="O11" i="48"/>
  <c r="P11" i="48" s="1"/>
  <c r="O5" i="48"/>
  <c r="P5" i="48" s="1"/>
  <c r="O15" i="48"/>
  <c r="P15" i="48" s="1"/>
  <c r="O28" i="47"/>
  <c r="P28" i="47" s="1"/>
  <c r="N27" i="47"/>
  <c r="M27" i="47"/>
  <c r="L27" i="47"/>
  <c r="K27" i="47"/>
  <c r="J27" i="47"/>
  <c r="I27" i="47"/>
  <c r="H27" i="47"/>
  <c r="G27" i="47"/>
  <c r="F27" i="47"/>
  <c r="E27" i="47"/>
  <c r="D27" i="47"/>
  <c r="D29" i="47" s="1"/>
  <c r="O26" i="47"/>
  <c r="P26" i="47"/>
  <c r="O25" i="47"/>
  <c r="P25" i="47" s="1"/>
  <c r="O24" i="47"/>
  <c r="P24" i="47" s="1"/>
  <c r="O23" i="47"/>
  <c r="P23" i="47"/>
  <c r="O22" i="47"/>
  <c r="P22" i="47"/>
  <c r="N21" i="47"/>
  <c r="M21" i="47"/>
  <c r="O21" i="47" s="1"/>
  <c r="P21" i="47" s="1"/>
  <c r="L21" i="47"/>
  <c r="K21" i="47"/>
  <c r="J21" i="47"/>
  <c r="I21" i="47"/>
  <c r="H21" i="47"/>
  <c r="G21" i="47"/>
  <c r="F21" i="47"/>
  <c r="E21" i="47"/>
  <c r="D21" i="47"/>
  <c r="O20" i="47"/>
  <c r="P20" i="47"/>
  <c r="N19" i="47"/>
  <c r="M19" i="47"/>
  <c r="L19" i="47"/>
  <c r="K19" i="47"/>
  <c r="J19" i="47"/>
  <c r="I19" i="47"/>
  <c r="H19" i="47"/>
  <c r="G19" i="47"/>
  <c r="F19" i="47"/>
  <c r="F29" i="47" s="1"/>
  <c r="E19" i="47"/>
  <c r="D19" i="47"/>
  <c r="O19" i="47" s="1"/>
  <c r="P19" i="47" s="1"/>
  <c r="O18" i="47"/>
  <c r="P18" i="47"/>
  <c r="O17" i="47"/>
  <c r="P17" i="47"/>
  <c r="O16" i="47"/>
  <c r="P16" i="47" s="1"/>
  <c r="N15" i="47"/>
  <c r="M15" i="47"/>
  <c r="L15" i="47"/>
  <c r="K15" i="47"/>
  <c r="J15" i="47"/>
  <c r="I15" i="47"/>
  <c r="H15" i="47"/>
  <c r="G15" i="47"/>
  <c r="O15" i="47" s="1"/>
  <c r="P15" i="47" s="1"/>
  <c r="F15" i="47"/>
  <c r="E15" i="47"/>
  <c r="E29" i="47" s="1"/>
  <c r="D15" i="47"/>
  <c r="O14" i="47"/>
  <c r="P14" i="47" s="1"/>
  <c r="O13" i="47"/>
  <c r="P13" i="47" s="1"/>
  <c r="O12" i="47"/>
  <c r="P12" i="47" s="1"/>
  <c r="N11" i="47"/>
  <c r="N29" i="47" s="1"/>
  <c r="M11" i="47"/>
  <c r="L11" i="47"/>
  <c r="O11" i="47" s="1"/>
  <c r="P11" i="47" s="1"/>
  <c r="K11" i="47"/>
  <c r="J11" i="47"/>
  <c r="I11" i="47"/>
  <c r="H11" i="47"/>
  <c r="G11" i="47"/>
  <c r="F11" i="47"/>
  <c r="E11" i="47"/>
  <c r="D11" i="47"/>
  <c r="O10" i="47"/>
  <c r="P10" i="47"/>
  <c r="O9" i="47"/>
  <c r="P9" i="47"/>
  <c r="O8" i="47"/>
  <c r="P8" i="47"/>
  <c r="O7" i="47"/>
  <c r="P7" i="47" s="1"/>
  <c r="O6" i="47"/>
  <c r="P6" i="47" s="1"/>
  <c r="N5" i="47"/>
  <c r="M5" i="47"/>
  <c r="M29" i="47" s="1"/>
  <c r="L5" i="47"/>
  <c r="K5" i="47"/>
  <c r="K29" i="47" s="1"/>
  <c r="J5" i="47"/>
  <c r="J29" i="47" s="1"/>
  <c r="I5" i="47"/>
  <c r="O5" i="47" s="1"/>
  <c r="P5" i="47" s="1"/>
  <c r="H5" i="47"/>
  <c r="H29" i="47" s="1"/>
  <c r="G5" i="47"/>
  <c r="G29" i="47" s="1"/>
  <c r="F5" i="47"/>
  <c r="E5" i="47"/>
  <c r="D5" i="47"/>
  <c r="I29" i="46"/>
  <c r="J29" i="46"/>
  <c r="N28" i="46"/>
  <c r="O28" i="46" s="1"/>
  <c r="M27" i="46"/>
  <c r="L27" i="46"/>
  <c r="K27" i="46"/>
  <c r="J27" i="46"/>
  <c r="I27" i="46"/>
  <c r="H27" i="46"/>
  <c r="G27" i="46"/>
  <c r="N27" i="46" s="1"/>
  <c r="O27" i="46" s="1"/>
  <c r="F27" i="46"/>
  <c r="E27" i="46"/>
  <c r="D27" i="46"/>
  <c r="N26" i="46"/>
  <c r="O26" i="46" s="1"/>
  <c r="N25" i="46"/>
  <c r="O25" i="46" s="1"/>
  <c r="N24" i="46"/>
  <c r="O24" i="46" s="1"/>
  <c r="N23" i="46"/>
  <c r="O23" i="46"/>
  <c r="M22" i="46"/>
  <c r="N22" i="46" s="1"/>
  <c r="O22" i="46" s="1"/>
  <c r="L22" i="46"/>
  <c r="K22" i="46"/>
  <c r="J22" i="46"/>
  <c r="I22" i="46"/>
  <c r="H22" i="46"/>
  <c r="G22" i="46"/>
  <c r="F22" i="46"/>
  <c r="E22" i="46"/>
  <c r="D22" i="46"/>
  <c r="N21" i="46"/>
  <c r="O21" i="46"/>
  <c r="M20" i="46"/>
  <c r="L20" i="46"/>
  <c r="K20" i="46"/>
  <c r="J20" i="46"/>
  <c r="I20" i="46"/>
  <c r="H20" i="46"/>
  <c r="G20" i="46"/>
  <c r="F20" i="46"/>
  <c r="E20" i="46"/>
  <c r="D20" i="46"/>
  <c r="N19" i="46"/>
  <c r="O19" i="46"/>
  <c r="N18" i="46"/>
  <c r="O18" i="46" s="1"/>
  <c r="N17" i="46"/>
  <c r="O17" i="46" s="1"/>
  <c r="N16" i="46"/>
  <c r="O16" i="46" s="1"/>
  <c r="M15" i="46"/>
  <c r="L15" i="46"/>
  <c r="K15" i="46"/>
  <c r="J15" i="46"/>
  <c r="I15" i="46"/>
  <c r="H15" i="46"/>
  <c r="G15" i="46"/>
  <c r="N15" i="46" s="1"/>
  <c r="O15" i="46" s="1"/>
  <c r="F15" i="46"/>
  <c r="E15" i="46"/>
  <c r="D15" i="46"/>
  <c r="N14" i="46"/>
  <c r="O14" i="46" s="1"/>
  <c r="N13" i="46"/>
  <c r="O13" i="46" s="1"/>
  <c r="N12" i="46"/>
  <c r="O12" i="46" s="1"/>
  <c r="M11" i="46"/>
  <c r="M29" i="46" s="1"/>
  <c r="L11" i="46"/>
  <c r="L29" i="46" s="1"/>
  <c r="K11" i="46"/>
  <c r="N11" i="46" s="1"/>
  <c r="O11" i="46" s="1"/>
  <c r="J11" i="46"/>
  <c r="I11" i="46"/>
  <c r="H11" i="46"/>
  <c r="G11" i="46"/>
  <c r="F11" i="46"/>
  <c r="E11" i="46"/>
  <c r="D11" i="46"/>
  <c r="N10" i="46"/>
  <c r="O10" i="46" s="1"/>
  <c r="N9" i="46"/>
  <c r="O9" i="46"/>
  <c r="N8" i="46"/>
  <c r="O8" i="46" s="1"/>
  <c r="N7" i="46"/>
  <c r="O7" i="46" s="1"/>
  <c r="N6" i="46"/>
  <c r="O6" i="46"/>
  <c r="M5" i="46"/>
  <c r="L5" i="46"/>
  <c r="K5" i="46"/>
  <c r="J5" i="46"/>
  <c r="I5" i="46"/>
  <c r="H5" i="46"/>
  <c r="H29" i="46" s="1"/>
  <c r="G5" i="46"/>
  <c r="N5" i="46" s="1"/>
  <c r="O5" i="46" s="1"/>
  <c r="F5" i="46"/>
  <c r="F29" i="46" s="1"/>
  <c r="E5" i="46"/>
  <c r="E29" i="46" s="1"/>
  <c r="D5" i="46"/>
  <c r="D29" i="46" s="1"/>
  <c r="M29" i="45"/>
  <c r="N28" i="45"/>
  <c r="O28" i="45" s="1"/>
  <c r="M27" i="45"/>
  <c r="L27" i="45"/>
  <c r="K27" i="45"/>
  <c r="J27" i="45"/>
  <c r="I27" i="45"/>
  <c r="H27" i="45"/>
  <c r="G27" i="45"/>
  <c r="F27" i="45"/>
  <c r="E27" i="45"/>
  <c r="N27" i="45" s="1"/>
  <c r="O27" i="45" s="1"/>
  <c r="D27" i="45"/>
  <c r="N26" i="45"/>
  <c r="O26" i="45" s="1"/>
  <c r="N25" i="45"/>
  <c r="O25" i="45"/>
  <c r="N24" i="45"/>
  <c r="O24" i="45" s="1"/>
  <c r="N23" i="45"/>
  <c r="O23" i="45" s="1"/>
  <c r="M22" i="45"/>
  <c r="L22" i="45"/>
  <c r="K22" i="45"/>
  <c r="J22" i="45"/>
  <c r="I22" i="45"/>
  <c r="H22" i="45"/>
  <c r="G22" i="45"/>
  <c r="F22" i="45"/>
  <c r="E22" i="45"/>
  <c r="D22" i="45"/>
  <c r="N21" i="45"/>
  <c r="O21" i="45" s="1"/>
  <c r="M20" i="45"/>
  <c r="L20" i="45"/>
  <c r="L29" i="45" s="1"/>
  <c r="K20" i="45"/>
  <c r="N20" i="45" s="1"/>
  <c r="O20" i="45" s="1"/>
  <c r="J20" i="45"/>
  <c r="I20" i="45"/>
  <c r="H20" i="45"/>
  <c r="G20" i="45"/>
  <c r="F20" i="45"/>
  <c r="E20" i="45"/>
  <c r="D20" i="45"/>
  <c r="N19" i="45"/>
  <c r="O19" i="45" s="1"/>
  <c r="N18" i="45"/>
  <c r="O18" i="45"/>
  <c r="N17" i="45"/>
  <c r="O17" i="45" s="1"/>
  <c r="N16" i="45"/>
  <c r="O16" i="45" s="1"/>
  <c r="M15" i="45"/>
  <c r="L15" i="45"/>
  <c r="K15" i="45"/>
  <c r="J15" i="45"/>
  <c r="I15" i="45"/>
  <c r="H15" i="45"/>
  <c r="G15" i="45"/>
  <c r="F15" i="45"/>
  <c r="E15" i="45"/>
  <c r="N15" i="45" s="1"/>
  <c r="O15" i="45" s="1"/>
  <c r="D15" i="45"/>
  <c r="N14" i="45"/>
  <c r="O14" i="45" s="1"/>
  <c r="N13" i="45"/>
  <c r="O13" i="45"/>
  <c r="N12" i="45"/>
  <c r="O12" i="45"/>
  <c r="M11" i="45"/>
  <c r="L11" i="45"/>
  <c r="K11" i="45"/>
  <c r="K29" i="45" s="1"/>
  <c r="J11" i="45"/>
  <c r="I11" i="45"/>
  <c r="N11" i="45" s="1"/>
  <c r="O11" i="45" s="1"/>
  <c r="H11" i="45"/>
  <c r="G11" i="45"/>
  <c r="F11" i="45"/>
  <c r="E11" i="45"/>
  <c r="D11" i="45"/>
  <c r="N10" i="45"/>
  <c r="O10" i="45"/>
  <c r="N9" i="45"/>
  <c r="O9" i="45" s="1"/>
  <c r="N8" i="45"/>
  <c r="O8" i="45"/>
  <c r="N7" i="45"/>
  <c r="O7" i="45" s="1"/>
  <c r="N6" i="45"/>
  <c r="O6" i="45" s="1"/>
  <c r="M5" i="45"/>
  <c r="L5" i="45"/>
  <c r="K5" i="45"/>
  <c r="J5" i="45"/>
  <c r="J29" i="45" s="1"/>
  <c r="I5" i="45"/>
  <c r="I29" i="45" s="1"/>
  <c r="H5" i="45"/>
  <c r="H29" i="45" s="1"/>
  <c r="G5" i="45"/>
  <c r="G29" i="45" s="1"/>
  <c r="F5" i="45"/>
  <c r="F29" i="45" s="1"/>
  <c r="E5" i="45"/>
  <c r="E29" i="45" s="1"/>
  <c r="D5" i="45"/>
  <c r="D29" i="45" s="1"/>
  <c r="N29" i="45" s="1"/>
  <c r="O29" i="45" s="1"/>
  <c r="M30" i="44"/>
  <c r="N29" i="44"/>
  <c r="O29" i="44" s="1"/>
  <c r="M28" i="44"/>
  <c r="L28" i="44"/>
  <c r="K28" i="44"/>
  <c r="J28" i="44"/>
  <c r="I28" i="44"/>
  <c r="H28" i="44"/>
  <c r="G28" i="44"/>
  <c r="F28" i="44"/>
  <c r="E28" i="44"/>
  <c r="D28" i="44"/>
  <c r="D30" i="44" s="1"/>
  <c r="N27" i="44"/>
  <c r="O27" i="44" s="1"/>
  <c r="N26" i="44"/>
  <c r="O26" i="44" s="1"/>
  <c r="N25" i="44"/>
  <c r="O25" i="44"/>
  <c r="N24" i="44"/>
  <c r="O24" i="44" s="1"/>
  <c r="N23" i="44"/>
  <c r="O23" i="44" s="1"/>
  <c r="M22" i="44"/>
  <c r="L22" i="44"/>
  <c r="K22" i="44"/>
  <c r="N22" i="44" s="1"/>
  <c r="O22" i="44" s="1"/>
  <c r="J22" i="44"/>
  <c r="I22" i="44"/>
  <c r="H22" i="44"/>
  <c r="G22" i="44"/>
  <c r="F22" i="44"/>
  <c r="E22" i="44"/>
  <c r="D22" i="44"/>
  <c r="N21" i="44"/>
  <c r="O21" i="44" s="1"/>
  <c r="M20" i="44"/>
  <c r="L20" i="44"/>
  <c r="K20" i="44"/>
  <c r="N20" i="44" s="1"/>
  <c r="O20" i="44" s="1"/>
  <c r="J20" i="44"/>
  <c r="I20" i="44"/>
  <c r="H20" i="44"/>
  <c r="G20" i="44"/>
  <c r="F20" i="44"/>
  <c r="E20" i="44"/>
  <c r="D20" i="44"/>
  <c r="N19" i="44"/>
  <c r="O19" i="44" s="1"/>
  <c r="N18" i="44"/>
  <c r="O18" i="44"/>
  <c r="N17" i="44"/>
  <c r="O17" i="44" s="1"/>
  <c r="N16" i="44"/>
  <c r="O16" i="44" s="1"/>
  <c r="M15" i="44"/>
  <c r="L15" i="44"/>
  <c r="K15" i="44"/>
  <c r="J15" i="44"/>
  <c r="I15" i="44"/>
  <c r="H15" i="44"/>
  <c r="G15" i="44"/>
  <c r="F15" i="44"/>
  <c r="E15" i="44"/>
  <c r="D15" i="44"/>
  <c r="N14" i="44"/>
  <c r="O14" i="44" s="1"/>
  <c r="N13" i="44"/>
  <c r="O13" i="44"/>
  <c r="N12" i="44"/>
  <c r="O12" i="44"/>
  <c r="M11" i="44"/>
  <c r="L11" i="44"/>
  <c r="K11" i="44"/>
  <c r="K30" i="44" s="1"/>
  <c r="J11" i="44"/>
  <c r="I11" i="44"/>
  <c r="N11" i="44" s="1"/>
  <c r="O11" i="44" s="1"/>
  <c r="H11" i="44"/>
  <c r="G11" i="44"/>
  <c r="F11" i="44"/>
  <c r="E11" i="44"/>
  <c r="D11" i="44"/>
  <c r="N10" i="44"/>
  <c r="O10" i="44"/>
  <c r="N9" i="44"/>
  <c r="O9" i="44" s="1"/>
  <c r="N8" i="44"/>
  <c r="O8" i="44"/>
  <c r="N7" i="44"/>
  <c r="O7" i="44" s="1"/>
  <c r="N6" i="44"/>
  <c r="O6" i="44" s="1"/>
  <c r="M5" i="44"/>
  <c r="L5" i="44"/>
  <c r="L30" i="44" s="1"/>
  <c r="K5" i="44"/>
  <c r="J5" i="44"/>
  <c r="J30" i="44" s="1"/>
  <c r="I5" i="44"/>
  <c r="I30" i="44" s="1"/>
  <c r="H5" i="44"/>
  <c r="H30" i="44" s="1"/>
  <c r="G5" i="44"/>
  <c r="G30" i="44" s="1"/>
  <c r="F5" i="44"/>
  <c r="F30" i="44" s="1"/>
  <c r="E5" i="44"/>
  <c r="E30" i="44" s="1"/>
  <c r="D5" i="44"/>
  <c r="M29" i="43"/>
  <c r="N28" i="43"/>
  <c r="O28" i="43" s="1"/>
  <c r="M27" i="43"/>
  <c r="L27" i="43"/>
  <c r="K27" i="43"/>
  <c r="J27" i="43"/>
  <c r="I27" i="43"/>
  <c r="H27" i="43"/>
  <c r="G27" i="43"/>
  <c r="F27" i="43"/>
  <c r="E27" i="43"/>
  <c r="D27" i="43"/>
  <c r="N27" i="43" s="1"/>
  <c r="O27" i="43" s="1"/>
  <c r="N26" i="43"/>
  <c r="O26" i="43" s="1"/>
  <c r="N25" i="43"/>
  <c r="O25" i="43" s="1"/>
  <c r="N24" i="43"/>
  <c r="O24" i="43" s="1"/>
  <c r="N23" i="43"/>
  <c r="O23" i="43" s="1"/>
  <c r="M22" i="43"/>
  <c r="L22" i="43"/>
  <c r="K22" i="43"/>
  <c r="J22" i="43"/>
  <c r="I22" i="43"/>
  <c r="N22" i="43" s="1"/>
  <c r="O22" i="43" s="1"/>
  <c r="H22" i="43"/>
  <c r="G22" i="43"/>
  <c r="F22" i="43"/>
  <c r="E22" i="43"/>
  <c r="D22" i="43"/>
  <c r="N21" i="43"/>
  <c r="O21" i="43" s="1"/>
  <c r="M20" i="43"/>
  <c r="L20" i="43"/>
  <c r="K20" i="43"/>
  <c r="J20" i="43"/>
  <c r="I20" i="43"/>
  <c r="N20" i="43" s="1"/>
  <c r="O20" i="43" s="1"/>
  <c r="H20" i="43"/>
  <c r="G20" i="43"/>
  <c r="F20" i="43"/>
  <c r="E20" i="43"/>
  <c r="D20" i="43"/>
  <c r="N19" i="43"/>
  <c r="O19" i="43" s="1"/>
  <c r="N18" i="43"/>
  <c r="O18" i="43" s="1"/>
  <c r="N17" i="43"/>
  <c r="O17" i="43"/>
  <c r="N16" i="43"/>
  <c r="O16" i="43" s="1"/>
  <c r="M15" i="43"/>
  <c r="L15" i="43"/>
  <c r="K15" i="43"/>
  <c r="J15" i="43"/>
  <c r="I15" i="43"/>
  <c r="H15" i="43"/>
  <c r="G15" i="43"/>
  <c r="F15" i="43"/>
  <c r="E15" i="43"/>
  <c r="D15" i="43"/>
  <c r="N15" i="43" s="1"/>
  <c r="O15" i="43" s="1"/>
  <c r="N14" i="43"/>
  <c r="O14" i="43" s="1"/>
  <c r="N13" i="43"/>
  <c r="O13" i="43" s="1"/>
  <c r="N12" i="43"/>
  <c r="O12" i="43" s="1"/>
  <c r="M11" i="43"/>
  <c r="L11" i="43"/>
  <c r="K11" i="43"/>
  <c r="K29" i="43" s="1"/>
  <c r="J11" i="43"/>
  <c r="I11" i="43"/>
  <c r="H11" i="43"/>
  <c r="G11" i="43"/>
  <c r="F11" i="43"/>
  <c r="F29" i="43" s="1"/>
  <c r="E11" i="43"/>
  <c r="D11" i="43"/>
  <c r="N10" i="43"/>
  <c r="O10" i="43" s="1"/>
  <c r="N9" i="43"/>
  <c r="O9" i="43"/>
  <c r="N8" i="43"/>
  <c r="O8" i="43" s="1"/>
  <c r="N7" i="43"/>
  <c r="O7" i="43"/>
  <c r="N6" i="43"/>
  <c r="O6" i="43" s="1"/>
  <c r="M5" i="43"/>
  <c r="L5" i="43"/>
  <c r="L29" i="43" s="1"/>
  <c r="K5" i="43"/>
  <c r="J5" i="43"/>
  <c r="J29" i="43" s="1"/>
  <c r="I5" i="43"/>
  <c r="I29" i="43" s="1"/>
  <c r="H5" i="43"/>
  <c r="H29" i="43" s="1"/>
  <c r="G5" i="43"/>
  <c r="G29" i="43" s="1"/>
  <c r="F5" i="43"/>
  <c r="E5" i="43"/>
  <c r="E29" i="43" s="1"/>
  <c r="D5" i="43"/>
  <c r="N5" i="43" s="1"/>
  <c r="O5" i="43" s="1"/>
  <c r="N30" i="42"/>
  <c r="O30" i="42"/>
  <c r="M29" i="42"/>
  <c r="N29" i="42" s="1"/>
  <c r="O29" i="42" s="1"/>
  <c r="L29" i="42"/>
  <c r="K29" i="42"/>
  <c r="J29" i="42"/>
  <c r="I29" i="42"/>
  <c r="H29" i="42"/>
  <c r="G29" i="42"/>
  <c r="F29" i="42"/>
  <c r="E29" i="42"/>
  <c r="D29" i="42"/>
  <c r="N28" i="42"/>
  <c r="O28" i="42"/>
  <c r="N27" i="42"/>
  <c r="O27" i="42" s="1"/>
  <c r="N26" i="42"/>
  <c r="O26" i="42" s="1"/>
  <c r="N25" i="42"/>
  <c r="O25" i="42" s="1"/>
  <c r="M24" i="42"/>
  <c r="L24" i="42"/>
  <c r="K24" i="42"/>
  <c r="J24" i="42"/>
  <c r="I24" i="42"/>
  <c r="H24" i="42"/>
  <c r="G24" i="42"/>
  <c r="N24" i="42" s="1"/>
  <c r="O24" i="42" s="1"/>
  <c r="F24" i="42"/>
  <c r="E24" i="42"/>
  <c r="D24" i="42"/>
  <c r="N23" i="42"/>
  <c r="O23" i="42" s="1"/>
  <c r="M22" i="42"/>
  <c r="L22" i="42"/>
  <c r="K22" i="42"/>
  <c r="J22" i="42"/>
  <c r="I22" i="42"/>
  <c r="H22" i="42"/>
  <c r="H31" i="42" s="1"/>
  <c r="G22" i="42"/>
  <c r="N22" i="42" s="1"/>
  <c r="O22" i="42" s="1"/>
  <c r="F22" i="42"/>
  <c r="E22" i="42"/>
  <c r="D22" i="42"/>
  <c r="N21" i="42"/>
  <c r="O21" i="42" s="1"/>
  <c r="N20" i="42"/>
  <c r="O20" i="42" s="1"/>
  <c r="N19" i="42"/>
  <c r="O19" i="42" s="1"/>
  <c r="N18" i="42"/>
  <c r="O18" i="42"/>
  <c r="M17" i="42"/>
  <c r="N17" i="42" s="1"/>
  <c r="O17" i="42" s="1"/>
  <c r="L17" i="42"/>
  <c r="K17" i="42"/>
  <c r="J17" i="42"/>
  <c r="I17" i="42"/>
  <c r="H17" i="42"/>
  <c r="G17" i="42"/>
  <c r="F17" i="42"/>
  <c r="E17" i="42"/>
  <c r="D17" i="42"/>
  <c r="N16" i="42"/>
  <c r="O16" i="42"/>
  <c r="N15" i="42"/>
  <c r="O15" i="42" s="1"/>
  <c r="N14" i="42"/>
  <c r="O14" i="42" s="1"/>
  <c r="M13" i="42"/>
  <c r="L13" i="42"/>
  <c r="K13" i="42"/>
  <c r="J13" i="42"/>
  <c r="I13" i="42"/>
  <c r="H13" i="42"/>
  <c r="G13" i="42"/>
  <c r="F13" i="42"/>
  <c r="E13" i="42"/>
  <c r="N13" i="42" s="1"/>
  <c r="O13" i="42" s="1"/>
  <c r="D13" i="42"/>
  <c r="N12" i="42"/>
  <c r="O12" i="42" s="1"/>
  <c r="N11" i="42"/>
  <c r="O11" i="42"/>
  <c r="N10" i="42"/>
  <c r="O10" i="42" s="1"/>
  <c r="N9" i="42"/>
  <c r="O9" i="42" s="1"/>
  <c r="N8" i="42"/>
  <c r="O8" i="42"/>
  <c r="N7" i="42"/>
  <c r="O7" i="42" s="1"/>
  <c r="N6" i="42"/>
  <c r="O6" i="42" s="1"/>
  <c r="M5" i="42"/>
  <c r="L5" i="42"/>
  <c r="L31" i="42" s="1"/>
  <c r="K5" i="42"/>
  <c r="K31" i="42" s="1"/>
  <c r="J5" i="42"/>
  <c r="J31" i="42" s="1"/>
  <c r="I5" i="42"/>
  <c r="I31" i="42" s="1"/>
  <c r="H5" i="42"/>
  <c r="G5" i="42"/>
  <c r="G31" i="42" s="1"/>
  <c r="F5" i="42"/>
  <c r="F31" i="42" s="1"/>
  <c r="E5" i="42"/>
  <c r="E31" i="42" s="1"/>
  <c r="D5" i="42"/>
  <c r="D31" i="42" s="1"/>
  <c r="D30" i="41"/>
  <c r="N29" i="41"/>
  <c r="O29" i="41" s="1"/>
  <c r="M28" i="41"/>
  <c r="L28" i="41"/>
  <c r="K28" i="41"/>
  <c r="J28" i="41"/>
  <c r="I28" i="41"/>
  <c r="H28" i="41"/>
  <c r="G28" i="41"/>
  <c r="F28" i="41"/>
  <c r="E28" i="41"/>
  <c r="D28" i="41"/>
  <c r="N28" i="41" s="1"/>
  <c r="O28" i="41" s="1"/>
  <c r="N27" i="41"/>
  <c r="O27" i="41" s="1"/>
  <c r="N26" i="41"/>
  <c r="O26" i="41" s="1"/>
  <c r="N25" i="41"/>
  <c r="O25" i="41" s="1"/>
  <c r="M24" i="41"/>
  <c r="L24" i="41"/>
  <c r="K24" i="41"/>
  <c r="J24" i="41"/>
  <c r="I24" i="41"/>
  <c r="H24" i="41"/>
  <c r="G24" i="41"/>
  <c r="N24" i="41" s="1"/>
  <c r="O24" i="41" s="1"/>
  <c r="F24" i="41"/>
  <c r="E24" i="41"/>
  <c r="D24" i="41"/>
  <c r="N23" i="41"/>
  <c r="O23" i="41" s="1"/>
  <c r="M22" i="41"/>
  <c r="L22" i="41"/>
  <c r="K22" i="41"/>
  <c r="J22" i="41"/>
  <c r="I22" i="41"/>
  <c r="H22" i="41"/>
  <c r="G22" i="41"/>
  <c r="F22" i="41"/>
  <c r="E22" i="41"/>
  <c r="D22" i="41"/>
  <c r="N21" i="41"/>
  <c r="O21" i="41" s="1"/>
  <c r="N20" i="41"/>
  <c r="O20" i="41" s="1"/>
  <c r="N19" i="41"/>
  <c r="O19" i="41" s="1"/>
  <c r="N18" i="41"/>
  <c r="O18" i="41"/>
  <c r="M17" i="41"/>
  <c r="N17" i="41" s="1"/>
  <c r="O17" i="41" s="1"/>
  <c r="L17" i="41"/>
  <c r="K17" i="41"/>
  <c r="K30" i="41" s="1"/>
  <c r="J17" i="41"/>
  <c r="I17" i="41"/>
  <c r="H17" i="41"/>
  <c r="G17" i="41"/>
  <c r="F17" i="41"/>
  <c r="E17" i="41"/>
  <c r="D17" i="41"/>
  <c r="N16" i="41"/>
  <c r="O16" i="41"/>
  <c r="N15" i="41"/>
  <c r="O15" i="41" s="1"/>
  <c r="N14" i="41"/>
  <c r="O14" i="41" s="1"/>
  <c r="M13" i="41"/>
  <c r="L13" i="41"/>
  <c r="K13" i="41"/>
  <c r="J13" i="41"/>
  <c r="I13" i="41"/>
  <c r="H13" i="41"/>
  <c r="G13" i="41"/>
  <c r="F13" i="41"/>
  <c r="E13" i="41"/>
  <c r="N13" i="41" s="1"/>
  <c r="O13" i="41" s="1"/>
  <c r="D13" i="41"/>
  <c r="N12" i="41"/>
  <c r="O12" i="41" s="1"/>
  <c r="N11" i="41"/>
  <c r="O11" i="41"/>
  <c r="N10" i="41"/>
  <c r="O10" i="41" s="1"/>
  <c r="N9" i="41"/>
  <c r="O9" i="41" s="1"/>
  <c r="N8" i="41"/>
  <c r="O8" i="41"/>
  <c r="N7" i="41"/>
  <c r="O7" i="41" s="1"/>
  <c r="N6" i="41"/>
  <c r="O6" i="41" s="1"/>
  <c r="M5" i="41"/>
  <c r="L5" i="41"/>
  <c r="L30" i="41" s="1"/>
  <c r="K5" i="41"/>
  <c r="J5" i="41"/>
  <c r="J30" i="41" s="1"/>
  <c r="I5" i="41"/>
  <c r="I30" i="41" s="1"/>
  <c r="H5" i="41"/>
  <c r="H30" i="41" s="1"/>
  <c r="G5" i="41"/>
  <c r="G30" i="41" s="1"/>
  <c r="F5" i="41"/>
  <c r="F30" i="41" s="1"/>
  <c r="E5" i="41"/>
  <c r="E30" i="41" s="1"/>
  <c r="D5" i="41"/>
  <c r="N28" i="40"/>
  <c r="O28" i="40" s="1"/>
  <c r="M27" i="40"/>
  <c r="L27" i="40"/>
  <c r="K27" i="40"/>
  <c r="J27" i="40"/>
  <c r="I27" i="40"/>
  <c r="H27" i="40"/>
  <c r="G27" i="40"/>
  <c r="G29" i="40" s="1"/>
  <c r="F27" i="40"/>
  <c r="E27" i="40"/>
  <c r="N27" i="40" s="1"/>
  <c r="O27" i="40" s="1"/>
  <c r="D27" i="40"/>
  <c r="N26" i="40"/>
  <c r="O26" i="40" s="1"/>
  <c r="N25" i="40"/>
  <c r="O25" i="40" s="1"/>
  <c r="N24" i="40"/>
  <c r="O24" i="40" s="1"/>
  <c r="M23" i="40"/>
  <c r="L23" i="40"/>
  <c r="L29" i="40" s="1"/>
  <c r="K23" i="40"/>
  <c r="J23" i="40"/>
  <c r="I23" i="40"/>
  <c r="N23" i="40" s="1"/>
  <c r="O23" i="40" s="1"/>
  <c r="H23" i="40"/>
  <c r="G23" i="40"/>
  <c r="F23" i="40"/>
  <c r="E23" i="40"/>
  <c r="D23" i="40"/>
  <c r="N22" i="40"/>
  <c r="O22" i="40"/>
  <c r="M21" i="40"/>
  <c r="N21" i="40" s="1"/>
  <c r="O21" i="40" s="1"/>
  <c r="L21" i="40"/>
  <c r="K21" i="40"/>
  <c r="J21" i="40"/>
  <c r="I21" i="40"/>
  <c r="H21" i="40"/>
  <c r="G21" i="40"/>
  <c r="F21" i="40"/>
  <c r="E21" i="40"/>
  <c r="D21" i="40"/>
  <c r="N20" i="40"/>
  <c r="O20" i="40" s="1"/>
  <c r="N19" i="40"/>
  <c r="O19" i="40" s="1"/>
  <c r="N18" i="40"/>
  <c r="O18" i="40"/>
  <c r="N17" i="40"/>
  <c r="O17" i="40"/>
  <c r="M16" i="40"/>
  <c r="L16" i="40"/>
  <c r="K16" i="40"/>
  <c r="K29" i="40" s="1"/>
  <c r="J16" i="40"/>
  <c r="I16" i="40"/>
  <c r="I29" i="40" s="1"/>
  <c r="H16" i="40"/>
  <c r="G16" i="40"/>
  <c r="F16" i="40"/>
  <c r="E16" i="40"/>
  <c r="D16" i="40"/>
  <c r="N16" i="40" s="1"/>
  <c r="O16" i="40" s="1"/>
  <c r="N15" i="40"/>
  <c r="O15" i="40" s="1"/>
  <c r="N14" i="40"/>
  <c r="O14" i="40"/>
  <c r="N13" i="40"/>
  <c r="O13" i="40" s="1"/>
  <c r="M12" i="40"/>
  <c r="L12" i="40"/>
  <c r="K12" i="40"/>
  <c r="J12" i="40"/>
  <c r="I12" i="40"/>
  <c r="H12" i="40"/>
  <c r="G12" i="40"/>
  <c r="F12" i="40"/>
  <c r="F29" i="40"/>
  <c r="E12" i="40"/>
  <c r="E29" i="40" s="1"/>
  <c r="D12" i="40"/>
  <c r="N11" i="40"/>
  <c r="O11" i="40" s="1"/>
  <c r="N10" i="40"/>
  <c r="O10" i="40"/>
  <c r="N9" i="40"/>
  <c r="O9" i="40"/>
  <c r="N8" i="40"/>
  <c r="O8" i="40" s="1"/>
  <c r="N7" i="40"/>
  <c r="O7" i="40"/>
  <c r="N6" i="40"/>
  <c r="O6" i="40" s="1"/>
  <c r="M5" i="40"/>
  <c r="M29" i="40" s="1"/>
  <c r="L5" i="40"/>
  <c r="K5" i="40"/>
  <c r="J5" i="40"/>
  <c r="J29" i="40" s="1"/>
  <c r="I5" i="40"/>
  <c r="H5" i="40"/>
  <c r="N5" i="40" s="1"/>
  <c r="O5" i="40" s="1"/>
  <c r="H29" i="40"/>
  <c r="G5" i="40"/>
  <c r="F5" i="40"/>
  <c r="E5" i="40"/>
  <c r="D5" i="40"/>
  <c r="N28" i="39"/>
  <c r="O28" i="39"/>
  <c r="M27" i="39"/>
  <c r="L27" i="39"/>
  <c r="L29" i="39" s="1"/>
  <c r="K27" i="39"/>
  <c r="J27" i="39"/>
  <c r="I27" i="39"/>
  <c r="H27" i="39"/>
  <c r="G27" i="39"/>
  <c r="F27" i="39"/>
  <c r="E27" i="39"/>
  <c r="D27" i="39"/>
  <c r="N27" i="39" s="1"/>
  <c r="O27" i="39" s="1"/>
  <c r="N26" i="39"/>
  <c r="O26" i="39"/>
  <c r="N25" i="39"/>
  <c r="O25" i="39"/>
  <c r="N24" i="39"/>
  <c r="O24" i="39" s="1"/>
  <c r="M23" i="39"/>
  <c r="L23" i="39"/>
  <c r="K23" i="39"/>
  <c r="J23" i="39"/>
  <c r="I23" i="39"/>
  <c r="H23" i="39"/>
  <c r="G23" i="39"/>
  <c r="G29" i="39" s="1"/>
  <c r="F23" i="39"/>
  <c r="E23" i="39"/>
  <c r="D23" i="39"/>
  <c r="N23" i="39" s="1"/>
  <c r="O23" i="39" s="1"/>
  <c r="N22" i="39"/>
  <c r="O22" i="39" s="1"/>
  <c r="M21" i="39"/>
  <c r="L21" i="39"/>
  <c r="K21" i="39"/>
  <c r="J21" i="39"/>
  <c r="J29" i="39" s="1"/>
  <c r="I21" i="39"/>
  <c r="H21" i="39"/>
  <c r="G21" i="39"/>
  <c r="F21" i="39"/>
  <c r="E21" i="39"/>
  <c r="D21" i="39"/>
  <c r="N21" i="39" s="1"/>
  <c r="O21" i="39" s="1"/>
  <c r="N20" i="39"/>
  <c r="O20" i="39"/>
  <c r="N19" i="39"/>
  <c r="O19" i="39"/>
  <c r="N18" i="39"/>
  <c r="O18" i="39"/>
  <c r="N17" i="39"/>
  <c r="O17" i="39"/>
  <c r="M16" i="39"/>
  <c r="L16" i="39"/>
  <c r="K16" i="39"/>
  <c r="J16" i="39"/>
  <c r="I16" i="39"/>
  <c r="H16" i="39"/>
  <c r="G16" i="39"/>
  <c r="F16" i="39"/>
  <c r="E16" i="39"/>
  <c r="E29" i="39" s="1"/>
  <c r="D16" i="39"/>
  <c r="N16" i="39" s="1"/>
  <c r="O16" i="39" s="1"/>
  <c r="N15" i="39"/>
  <c r="O15" i="39" s="1"/>
  <c r="N14" i="39"/>
  <c r="O14" i="39" s="1"/>
  <c r="N13" i="39"/>
  <c r="O13" i="39"/>
  <c r="M12" i="39"/>
  <c r="L12" i="39"/>
  <c r="K12" i="39"/>
  <c r="J12" i="39"/>
  <c r="I12" i="39"/>
  <c r="I29" i="39" s="1"/>
  <c r="H12" i="39"/>
  <c r="G12" i="39"/>
  <c r="F12" i="39"/>
  <c r="E12" i="39"/>
  <c r="D12" i="39"/>
  <c r="N12" i="39" s="1"/>
  <c r="O12" i="39" s="1"/>
  <c r="N11" i="39"/>
  <c r="O11" i="39"/>
  <c r="N10" i="39"/>
  <c r="O10" i="39"/>
  <c r="N9" i="39"/>
  <c r="O9" i="39" s="1"/>
  <c r="N8" i="39"/>
  <c r="O8" i="39" s="1"/>
  <c r="N7" i="39"/>
  <c r="O7" i="39"/>
  <c r="N6" i="39"/>
  <c r="O6" i="39"/>
  <c r="M5" i="39"/>
  <c r="M29" i="39"/>
  <c r="L5" i="39"/>
  <c r="K5" i="39"/>
  <c r="K29" i="39" s="1"/>
  <c r="J5" i="39"/>
  <c r="I5" i="39"/>
  <c r="H5" i="39"/>
  <c r="H29" i="39" s="1"/>
  <c r="G5" i="39"/>
  <c r="F5" i="39"/>
  <c r="N5" i="39" s="1"/>
  <c r="O5" i="39" s="1"/>
  <c r="F29" i="39"/>
  <c r="E5" i="39"/>
  <c r="D5" i="39"/>
  <c r="N29" i="38"/>
  <c r="O29" i="38"/>
  <c r="M28" i="38"/>
  <c r="L28" i="38"/>
  <c r="K28" i="38"/>
  <c r="J28" i="38"/>
  <c r="I28" i="38"/>
  <c r="H28" i="38"/>
  <c r="G28" i="38"/>
  <c r="N28" i="38" s="1"/>
  <c r="O28" i="38" s="1"/>
  <c r="F28" i="38"/>
  <c r="E28" i="38"/>
  <c r="D28" i="38"/>
  <c r="N27" i="38"/>
  <c r="O27" i="38"/>
  <c r="N26" i="38"/>
  <c r="O26" i="38"/>
  <c r="N25" i="38"/>
  <c r="O25" i="38" s="1"/>
  <c r="M24" i="38"/>
  <c r="L24" i="38"/>
  <c r="K24" i="38"/>
  <c r="N24" i="38" s="1"/>
  <c r="O24" i="38" s="1"/>
  <c r="J24" i="38"/>
  <c r="I24" i="38"/>
  <c r="H24" i="38"/>
  <c r="G24" i="38"/>
  <c r="F24" i="38"/>
  <c r="E24" i="38"/>
  <c r="D24" i="38"/>
  <c r="N23" i="38"/>
  <c r="O23" i="38"/>
  <c r="M22" i="38"/>
  <c r="L22" i="38"/>
  <c r="K22" i="38"/>
  <c r="J22" i="38"/>
  <c r="I22" i="38"/>
  <c r="H22" i="38"/>
  <c r="G22" i="38"/>
  <c r="F22" i="38"/>
  <c r="E22" i="38"/>
  <c r="D22" i="38"/>
  <c r="D30" i="38" s="1"/>
  <c r="N21" i="38"/>
  <c r="O21" i="38" s="1"/>
  <c r="N20" i="38"/>
  <c r="O20" i="38" s="1"/>
  <c r="N19" i="38"/>
  <c r="O19" i="38"/>
  <c r="N18" i="38"/>
  <c r="O18" i="38"/>
  <c r="N17" i="38"/>
  <c r="O17" i="38" s="1"/>
  <c r="M16" i="38"/>
  <c r="L16" i="38"/>
  <c r="L30" i="38" s="1"/>
  <c r="K16" i="38"/>
  <c r="K30" i="38" s="1"/>
  <c r="J16" i="38"/>
  <c r="I16" i="38"/>
  <c r="H16" i="38"/>
  <c r="G16" i="38"/>
  <c r="F16" i="38"/>
  <c r="E16" i="38"/>
  <c r="D16" i="38"/>
  <c r="N15" i="38"/>
  <c r="O15" i="38" s="1"/>
  <c r="N14" i="38"/>
  <c r="O14" i="38"/>
  <c r="N13" i="38"/>
  <c r="O13" i="38" s="1"/>
  <c r="M12" i="38"/>
  <c r="L12" i="38"/>
  <c r="K12" i="38"/>
  <c r="J12" i="38"/>
  <c r="I12" i="38"/>
  <c r="H12" i="38"/>
  <c r="G12" i="38"/>
  <c r="F12" i="38"/>
  <c r="E12" i="38"/>
  <c r="N12" i="38" s="1"/>
  <c r="O12" i="38" s="1"/>
  <c r="D12" i="38"/>
  <c r="N11" i="38"/>
  <c r="O11" i="38" s="1"/>
  <c r="N10" i="38"/>
  <c r="O10" i="38"/>
  <c r="N9" i="38"/>
  <c r="O9" i="38"/>
  <c r="N8" i="38"/>
  <c r="O8" i="38" s="1"/>
  <c r="N7" i="38"/>
  <c r="O7" i="38"/>
  <c r="N6" i="38"/>
  <c r="O6" i="38" s="1"/>
  <c r="M5" i="38"/>
  <c r="M30" i="38" s="1"/>
  <c r="L5" i="38"/>
  <c r="K5" i="38"/>
  <c r="J5" i="38"/>
  <c r="I5" i="38"/>
  <c r="I30" i="38" s="1"/>
  <c r="H5" i="38"/>
  <c r="H30" i="38"/>
  <c r="G5" i="38"/>
  <c r="G30" i="38" s="1"/>
  <c r="F5" i="38"/>
  <c r="E5" i="38"/>
  <c r="E30" i="38" s="1"/>
  <c r="D5" i="38"/>
  <c r="N29" i="37"/>
  <c r="O29" i="37"/>
  <c r="M28" i="37"/>
  <c r="L28" i="37"/>
  <c r="K28" i="37"/>
  <c r="J28" i="37"/>
  <c r="I28" i="37"/>
  <c r="H28" i="37"/>
  <c r="G28" i="37"/>
  <c r="F28" i="37"/>
  <c r="E28" i="37"/>
  <c r="D28" i="37"/>
  <c r="N28" i="37" s="1"/>
  <c r="O28" i="37" s="1"/>
  <c r="N27" i="37"/>
  <c r="O27" i="37" s="1"/>
  <c r="N26" i="37"/>
  <c r="O26" i="37"/>
  <c r="N25" i="37"/>
  <c r="O25" i="37" s="1"/>
  <c r="M24" i="37"/>
  <c r="L24" i="37"/>
  <c r="K24" i="37"/>
  <c r="J24" i="37"/>
  <c r="I24" i="37"/>
  <c r="H24" i="37"/>
  <c r="G24" i="37"/>
  <c r="F24" i="37"/>
  <c r="E24" i="37"/>
  <c r="D24" i="37"/>
  <c r="N24" i="37" s="1"/>
  <c r="O24" i="37" s="1"/>
  <c r="N23" i="37"/>
  <c r="O23" i="37" s="1"/>
  <c r="M22" i="37"/>
  <c r="L22" i="37"/>
  <c r="K22" i="37"/>
  <c r="J22" i="37"/>
  <c r="I22" i="37"/>
  <c r="H22" i="37"/>
  <c r="G22" i="37"/>
  <c r="F22" i="37"/>
  <c r="E22" i="37"/>
  <c r="E30" i="37"/>
  <c r="D22" i="37"/>
  <c r="N22" i="37" s="1"/>
  <c r="O22" i="37" s="1"/>
  <c r="N21" i="37"/>
  <c r="O21" i="37"/>
  <c r="N20" i="37"/>
  <c r="O20" i="37" s="1"/>
  <c r="N19" i="37"/>
  <c r="O19" i="37" s="1"/>
  <c r="N18" i="37"/>
  <c r="O18" i="37"/>
  <c r="N17" i="37"/>
  <c r="O17" i="37"/>
  <c r="M16" i="37"/>
  <c r="M30" i="37" s="1"/>
  <c r="L16" i="37"/>
  <c r="L30" i="37" s="1"/>
  <c r="K16" i="37"/>
  <c r="J16" i="37"/>
  <c r="I16" i="37"/>
  <c r="H16" i="37"/>
  <c r="G16" i="37"/>
  <c r="F16" i="37"/>
  <c r="E16" i="37"/>
  <c r="D16" i="37"/>
  <c r="D30" i="37" s="1"/>
  <c r="N15" i="37"/>
  <c r="O15" i="37"/>
  <c r="N14" i="37"/>
  <c r="O14" i="37"/>
  <c r="N13" i="37"/>
  <c r="O13" i="37" s="1"/>
  <c r="M12" i="37"/>
  <c r="L12" i="37"/>
  <c r="K12" i="37"/>
  <c r="J12" i="37"/>
  <c r="I12" i="37"/>
  <c r="H12" i="37"/>
  <c r="H30" i="37" s="1"/>
  <c r="G12" i="37"/>
  <c r="G30" i="37"/>
  <c r="F12" i="37"/>
  <c r="E12" i="37"/>
  <c r="D12" i="37"/>
  <c r="N11" i="37"/>
  <c r="O11" i="37"/>
  <c r="N10" i="37"/>
  <c r="O10" i="37"/>
  <c r="N9" i="37"/>
  <c r="O9" i="37" s="1"/>
  <c r="N8" i="37"/>
  <c r="O8" i="37"/>
  <c r="N7" i="37"/>
  <c r="O7" i="37" s="1"/>
  <c r="N6" i="37"/>
  <c r="O6" i="37" s="1"/>
  <c r="M5" i="37"/>
  <c r="L5" i="37"/>
  <c r="K5" i="37"/>
  <c r="K30" i="37" s="1"/>
  <c r="J5" i="37"/>
  <c r="J30" i="37"/>
  <c r="I5" i="37"/>
  <c r="I30" i="37" s="1"/>
  <c r="H5" i="37"/>
  <c r="G5" i="37"/>
  <c r="F5" i="37"/>
  <c r="F30" i="37"/>
  <c r="E5" i="37"/>
  <c r="D5" i="37"/>
  <c r="N28" i="36"/>
  <c r="O28" i="36"/>
  <c r="M27" i="36"/>
  <c r="M29" i="36" s="1"/>
  <c r="L27" i="36"/>
  <c r="K27" i="36"/>
  <c r="J27" i="36"/>
  <c r="I27" i="36"/>
  <c r="H27" i="36"/>
  <c r="G27" i="36"/>
  <c r="F27" i="36"/>
  <c r="E27" i="36"/>
  <c r="D27" i="36"/>
  <c r="N27" i="36" s="1"/>
  <c r="O27" i="36" s="1"/>
  <c r="N26" i="36"/>
  <c r="O26" i="36"/>
  <c r="N25" i="36"/>
  <c r="O25" i="36" s="1"/>
  <c r="N24" i="36"/>
  <c r="O24" i="36" s="1"/>
  <c r="M23" i="36"/>
  <c r="L23" i="36"/>
  <c r="K23" i="36"/>
  <c r="J23" i="36"/>
  <c r="I23" i="36"/>
  <c r="H23" i="36"/>
  <c r="N23" i="36" s="1"/>
  <c r="O23" i="36" s="1"/>
  <c r="G23" i="36"/>
  <c r="F23" i="36"/>
  <c r="E23" i="36"/>
  <c r="D23" i="36"/>
  <c r="N22" i="36"/>
  <c r="O22" i="36" s="1"/>
  <c r="M21" i="36"/>
  <c r="L21" i="36"/>
  <c r="K21" i="36"/>
  <c r="J21" i="36"/>
  <c r="I21" i="36"/>
  <c r="I29" i="36" s="1"/>
  <c r="H21" i="36"/>
  <c r="G21" i="36"/>
  <c r="F21" i="36"/>
  <c r="E21" i="36"/>
  <c r="D21" i="36"/>
  <c r="N21" i="36" s="1"/>
  <c r="O21" i="36" s="1"/>
  <c r="N20" i="36"/>
  <c r="O20" i="36"/>
  <c r="N19" i="36"/>
  <c r="O19" i="36"/>
  <c r="N18" i="36"/>
  <c r="O18" i="36"/>
  <c r="N17" i="36"/>
  <c r="O17" i="36"/>
  <c r="M16" i="36"/>
  <c r="L16" i="36"/>
  <c r="K16" i="36"/>
  <c r="J16" i="36"/>
  <c r="I16" i="36"/>
  <c r="H16" i="36"/>
  <c r="H29" i="36" s="1"/>
  <c r="G16" i="36"/>
  <c r="F16" i="36"/>
  <c r="E16" i="36"/>
  <c r="E29" i="36" s="1"/>
  <c r="D16" i="36"/>
  <c r="N16" i="36" s="1"/>
  <c r="O16" i="36" s="1"/>
  <c r="N15" i="36"/>
  <c r="O15" i="36" s="1"/>
  <c r="N14" i="36"/>
  <c r="O14" i="36" s="1"/>
  <c r="N13" i="36"/>
  <c r="O13" i="36"/>
  <c r="M12" i="36"/>
  <c r="L12" i="36"/>
  <c r="K12" i="36"/>
  <c r="J12" i="36"/>
  <c r="J29" i="36" s="1"/>
  <c r="I12" i="36"/>
  <c r="H12" i="36"/>
  <c r="G12" i="36"/>
  <c r="G29" i="36" s="1"/>
  <c r="F12" i="36"/>
  <c r="E12" i="36"/>
  <c r="D12" i="36"/>
  <c r="N12" i="36" s="1"/>
  <c r="O12" i="36" s="1"/>
  <c r="N11" i="36"/>
  <c r="O11" i="36"/>
  <c r="N10" i="36"/>
  <c r="O10" i="36"/>
  <c r="N9" i="36"/>
  <c r="O9" i="36"/>
  <c r="N8" i="36"/>
  <c r="O8" i="36" s="1"/>
  <c r="N7" i="36"/>
  <c r="O7" i="36" s="1"/>
  <c r="N6" i="36"/>
  <c r="O6" i="36"/>
  <c r="M5" i="36"/>
  <c r="L5" i="36"/>
  <c r="L29" i="36" s="1"/>
  <c r="K5" i="36"/>
  <c r="K29" i="36" s="1"/>
  <c r="J5" i="36"/>
  <c r="I5" i="36"/>
  <c r="H5" i="36"/>
  <c r="G5" i="36"/>
  <c r="F5" i="36"/>
  <c r="F29" i="36" s="1"/>
  <c r="E5" i="36"/>
  <c r="D5" i="36"/>
  <c r="N5" i="36" s="1"/>
  <c r="O5" i="36" s="1"/>
  <c r="N29" i="35"/>
  <c r="O29" i="35" s="1"/>
  <c r="M28" i="35"/>
  <c r="L28" i="35"/>
  <c r="K28" i="35"/>
  <c r="J28" i="35"/>
  <c r="I28" i="35"/>
  <c r="H28" i="35"/>
  <c r="G28" i="35"/>
  <c r="F28" i="35"/>
  <c r="E28" i="35"/>
  <c r="D28" i="35"/>
  <c r="N28" i="35"/>
  <c r="O28" i="35" s="1"/>
  <c r="N27" i="35"/>
  <c r="O27" i="35" s="1"/>
  <c r="N26" i="35"/>
  <c r="O26" i="35"/>
  <c r="N25" i="35"/>
  <c r="O25" i="35"/>
  <c r="M24" i="35"/>
  <c r="L24" i="35"/>
  <c r="K24" i="35"/>
  <c r="J24" i="35"/>
  <c r="I24" i="35"/>
  <c r="H24" i="35"/>
  <c r="G24" i="35"/>
  <c r="N24" i="35" s="1"/>
  <c r="O24" i="35" s="1"/>
  <c r="F24" i="35"/>
  <c r="E24" i="35"/>
  <c r="D24" i="35"/>
  <c r="N23" i="35"/>
  <c r="O23" i="35" s="1"/>
  <c r="M22" i="35"/>
  <c r="L22" i="35"/>
  <c r="L30" i="35" s="1"/>
  <c r="K22" i="35"/>
  <c r="N22" i="35" s="1"/>
  <c r="O22" i="35" s="1"/>
  <c r="J22" i="35"/>
  <c r="I22" i="35"/>
  <c r="H22" i="35"/>
  <c r="G22" i="35"/>
  <c r="F22" i="35"/>
  <c r="E22" i="35"/>
  <c r="D22" i="35"/>
  <c r="N21" i="35"/>
  <c r="O21" i="35"/>
  <c r="N20" i="35"/>
  <c r="O20" i="35" s="1"/>
  <c r="N19" i="35"/>
  <c r="O19" i="35" s="1"/>
  <c r="N18" i="35"/>
  <c r="O18" i="35"/>
  <c r="N17" i="35"/>
  <c r="O17" i="35"/>
  <c r="M16" i="35"/>
  <c r="L16" i="35"/>
  <c r="K16" i="35"/>
  <c r="K30" i="35" s="1"/>
  <c r="J16" i="35"/>
  <c r="J30" i="35" s="1"/>
  <c r="I16" i="35"/>
  <c r="I30" i="35" s="1"/>
  <c r="H16" i="35"/>
  <c r="G16" i="35"/>
  <c r="N16" i="35" s="1"/>
  <c r="O16" i="35" s="1"/>
  <c r="F16" i="35"/>
  <c r="E16" i="35"/>
  <c r="D16" i="35"/>
  <c r="N15" i="35"/>
  <c r="O15" i="35" s="1"/>
  <c r="N14" i="35"/>
  <c r="O14" i="35"/>
  <c r="N13" i="35"/>
  <c r="O13" i="35" s="1"/>
  <c r="M12" i="35"/>
  <c r="L12" i="35"/>
  <c r="K12" i="35"/>
  <c r="J12" i="35"/>
  <c r="I12" i="35"/>
  <c r="H12" i="35"/>
  <c r="G12" i="35"/>
  <c r="F12" i="35"/>
  <c r="E12" i="35"/>
  <c r="D12" i="35"/>
  <c r="N11" i="35"/>
  <c r="O11" i="35" s="1"/>
  <c r="N10" i="35"/>
  <c r="O10" i="35" s="1"/>
  <c r="N9" i="35"/>
  <c r="O9" i="35"/>
  <c r="N8" i="35"/>
  <c r="O8" i="35"/>
  <c r="N7" i="35"/>
  <c r="O7" i="35" s="1"/>
  <c r="N6" i="35"/>
  <c r="O6" i="35"/>
  <c r="M5" i="35"/>
  <c r="M30" i="35" s="1"/>
  <c r="L5" i="35"/>
  <c r="K5" i="35"/>
  <c r="J5" i="35"/>
  <c r="I5" i="35"/>
  <c r="H5" i="35"/>
  <c r="H30" i="35"/>
  <c r="G5" i="35"/>
  <c r="F5" i="35"/>
  <c r="F30" i="35" s="1"/>
  <c r="E5" i="35"/>
  <c r="E30" i="35" s="1"/>
  <c r="D5" i="35"/>
  <c r="D30" i="35" s="1"/>
  <c r="N29" i="34"/>
  <c r="O29" i="34" s="1"/>
  <c r="M28" i="34"/>
  <c r="L28" i="34"/>
  <c r="K28" i="34"/>
  <c r="J28" i="34"/>
  <c r="I28" i="34"/>
  <c r="H28" i="34"/>
  <c r="G28" i="34"/>
  <c r="F28" i="34"/>
  <c r="F30" i="34" s="1"/>
  <c r="E28" i="34"/>
  <c r="N28" i="34" s="1"/>
  <c r="O28" i="34" s="1"/>
  <c r="D28" i="34"/>
  <c r="N27" i="34"/>
  <c r="O27" i="34"/>
  <c r="N26" i="34"/>
  <c r="O26" i="34" s="1"/>
  <c r="N25" i="34"/>
  <c r="O25" i="34" s="1"/>
  <c r="M24" i="34"/>
  <c r="L24" i="34"/>
  <c r="K24" i="34"/>
  <c r="N24" i="34" s="1"/>
  <c r="O24" i="34" s="1"/>
  <c r="J24" i="34"/>
  <c r="I24" i="34"/>
  <c r="H24" i="34"/>
  <c r="G24" i="34"/>
  <c r="F24" i="34"/>
  <c r="E24" i="34"/>
  <c r="D24" i="34"/>
  <c r="N23" i="34"/>
  <c r="O23" i="34"/>
  <c r="M22" i="34"/>
  <c r="N22" i="34" s="1"/>
  <c r="O22" i="34" s="1"/>
  <c r="L22" i="34"/>
  <c r="K22" i="34"/>
  <c r="J22" i="34"/>
  <c r="I22" i="34"/>
  <c r="H22" i="34"/>
  <c r="G22" i="34"/>
  <c r="F22" i="34"/>
  <c r="E22" i="34"/>
  <c r="D22" i="34"/>
  <c r="N21" i="34"/>
  <c r="O21" i="34" s="1"/>
  <c r="N20" i="34"/>
  <c r="O20" i="34" s="1"/>
  <c r="N19" i="34"/>
  <c r="O19" i="34"/>
  <c r="N18" i="34"/>
  <c r="O18" i="34"/>
  <c r="N17" i="34"/>
  <c r="O17" i="34" s="1"/>
  <c r="M16" i="34"/>
  <c r="M30" i="34" s="1"/>
  <c r="L16" i="34"/>
  <c r="K16" i="34"/>
  <c r="J16" i="34"/>
  <c r="I16" i="34"/>
  <c r="H16" i="34"/>
  <c r="G16" i="34"/>
  <c r="F16" i="34"/>
  <c r="E16" i="34"/>
  <c r="D16" i="34"/>
  <c r="D30" i="34" s="1"/>
  <c r="N15" i="34"/>
  <c r="O15" i="34"/>
  <c r="N14" i="34"/>
  <c r="O14" i="34"/>
  <c r="N13" i="34"/>
  <c r="O13" i="34" s="1"/>
  <c r="M12" i="34"/>
  <c r="L12" i="34"/>
  <c r="K12" i="34"/>
  <c r="J12" i="34"/>
  <c r="I12" i="34"/>
  <c r="H12" i="34"/>
  <c r="H30" i="34" s="1"/>
  <c r="G12" i="34"/>
  <c r="G30" i="34" s="1"/>
  <c r="F12" i="34"/>
  <c r="E12" i="34"/>
  <c r="E30" i="34" s="1"/>
  <c r="D12" i="34"/>
  <c r="N12" i="34" s="1"/>
  <c r="O12" i="34" s="1"/>
  <c r="N11" i="34"/>
  <c r="O11" i="34"/>
  <c r="N10" i="34"/>
  <c r="O10" i="34" s="1"/>
  <c r="N9" i="34"/>
  <c r="O9" i="34"/>
  <c r="N8" i="34"/>
  <c r="O8" i="34" s="1"/>
  <c r="N7" i="34"/>
  <c r="O7" i="34" s="1"/>
  <c r="N6" i="34"/>
  <c r="O6" i="34"/>
  <c r="M5" i="34"/>
  <c r="L5" i="34"/>
  <c r="L30" i="34" s="1"/>
  <c r="K5" i="34"/>
  <c r="K30" i="34" s="1"/>
  <c r="J5" i="34"/>
  <c r="J30" i="34"/>
  <c r="I5" i="34"/>
  <c r="I30" i="34" s="1"/>
  <c r="H5" i="34"/>
  <c r="G5" i="34"/>
  <c r="F5" i="34"/>
  <c r="N5" i="34" s="1"/>
  <c r="O5" i="34" s="1"/>
  <c r="E5" i="34"/>
  <c r="D5" i="34"/>
  <c r="E28" i="33"/>
  <c r="F28" i="33"/>
  <c r="N28" i="33" s="1"/>
  <c r="O28" i="33" s="1"/>
  <c r="G28" i="33"/>
  <c r="H28" i="33"/>
  <c r="I28" i="33"/>
  <c r="J28" i="33"/>
  <c r="K28" i="33"/>
  <c r="L28" i="33"/>
  <c r="M28" i="33"/>
  <c r="D28" i="33"/>
  <c r="E24" i="33"/>
  <c r="F24" i="33"/>
  <c r="G24" i="33"/>
  <c r="H24" i="33"/>
  <c r="H30" i="33" s="1"/>
  <c r="I24" i="33"/>
  <c r="J24" i="33"/>
  <c r="K24" i="33"/>
  <c r="L24" i="33"/>
  <c r="M24" i="33"/>
  <c r="E22" i="33"/>
  <c r="F22" i="33"/>
  <c r="G22" i="33"/>
  <c r="H22" i="33"/>
  <c r="I22" i="33"/>
  <c r="J22" i="33"/>
  <c r="J30" i="33" s="1"/>
  <c r="K22" i="33"/>
  <c r="L22" i="33"/>
  <c r="M22" i="33"/>
  <c r="E16" i="33"/>
  <c r="F16" i="33"/>
  <c r="N16" i="33" s="1"/>
  <c r="O16" i="33" s="1"/>
  <c r="G16" i="33"/>
  <c r="H16" i="33"/>
  <c r="I16" i="33"/>
  <c r="I30" i="33" s="1"/>
  <c r="J16" i="33"/>
  <c r="K16" i="33"/>
  <c r="K30" i="33" s="1"/>
  <c r="L16" i="33"/>
  <c r="L30" i="33" s="1"/>
  <c r="M16" i="33"/>
  <c r="E12" i="33"/>
  <c r="F12" i="33"/>
  <c r="F30" i="33" s="1"/>
  <c r="G12" i="33"/>
  <c r="H12" i="33"/>
  <c r="I12" i="33"/>
  <c r="J12" i="33"/>
  <c r="K12" i="33"/>
  <c r="L12" i="33"/>
  <c r="M12" i="33"/>
  <c r="E5" i="33"/>
  <c r="E30" i="33" s="1"/>
  <c r="N5" i="33"/>
  <c r="O5" i="33"/>
  <c r="F5" i="33"/>
  <c r="G5" i="33"/>
  <c r="G30" i="33" s="1"/>
  <c r="H5" i="33"/>
  <c r="I5" i="33"/>
  <c r="J5" i="33"/>
  <c r="K5" i="33"/>
  <c r="L5" i="33"/>
  <c r="M5" i="33"/>
  <c r="M30" i="33" s="1"/>
  <c r="D24" i="33"/>
  <c r="N24" i="33" s="1"/>
  <c r="O24" i="33" s="1"/>
  <c r="D22" i="33"/>
  <c r="N22" i="33" s="1"/>
  <c r="O22" i="33" s="1"/>
  <c r="D16" i="33"/>
  <c r="D12" i="33"/>
  <c r="N12" i="33" s="1"/>
  <c r="O12" i="33" s="1"/>
  <c r="D5" i="33"/>
  <c r="D30" i="33" s="1"/>
  <c r="N29" i="33"/>
  <c r="O29" i="33" s="1"/>
  <c r="N25" i="33"/>
  <c r="O25" i="33"/>
  <c r="N26" i="33"/>
  <c r="N27" i="33"/>
  <c r="O27" i="33"/>
  <c r="N23" i="33"/>
  <c r="O23" i="33" s="1"/>
  <c r="O26" i="33"/>
  <c r="N14" i="33"/>
  <c r="O14" i="33"/>
  <c r="N15" i="33"/>
  <c r="O15" i="33" s="1"/>
  <c r="N7" i="33"/>
  <c r="O7" i="33"/>
  <c r="N8" i="33"/>
  <c r="O8" i="33"/>
  <c r="N9" i="33"/>
  <c r="O9" i="33"/>
  <c r="N10" i="33"/>
  <c r="O10" i="33"/>
  <c r="N11" i="33"/>
  <c r="O11" i="33"/>
  <c r="N6" i="33"/>
  <c r="O6" i="33" s="1"/>
  <c r="N18" i="33"/>
  <c r="O18" i="33"/>
  <c r="N19" i="33"/>
  <c r="O19" i="33"/>
  <c r="N20" i="33"/>
  <c r="O20" i="33"/>
  <c r="N21" i="33"/>
  <c r="O21" i="33"/>
  <c r="N17" i="33"/>
  <c r="O17" i="33"/>
  <c r="N13" i="33"/>
  <c r="O13" i="33" s="1"/>
  <c r="N5" i="38"/>
  <c r="O5" i="38" s="1"/>
  <c r="D29" i="40"/>
  <c r="N12" i="35"/>
  <c r="O12" i="35" s="1"/>
  <c r="G30" i="35"/>
  <c r="N12" i="37"/>
  <c r="O12" i="37"/>
  <c r="F30" i="38"/>
  <c r="J30" i="38"/>
  <c r="N22" i="41"/>
  <c r="O22" i="41" s="1"/>
  <c r="N5" i="42"/>
  <c r="O5" i="42" s="1"/>
  <c r="N11" i="43"/>
  <c r="O11" i="43" s="1"/>
  <c r="N15" i="44"/>
  <c r="O15" i="44" s="1"/>
  <c r="N22" i="45"/>
  <c r="O22" i="45" s="1"/>
  <c r="N20" i="46"/>
  <c r="O20" i="46" s="1"/>
  <c r="O27" i="47"/>
  <c r="P27" i="47" s="1"/>
  <c r="O29" i="48" l="1"/>
  <c r="P29" i="48" s="1"/>
  <c r="N29" i="46"/>
  <c r="O29" i="46" s="1"/>
  <c r="N30" i="33"/>
  <c r="O30" i="33" s="1"/>
  <c r="N30" i="34"/>
  <c r="O30" i="34" s="1"/>
  <c r="N29" i="40"/>
  <c r="O29" i="40" s="1"/>
  <c r="N30" i="44"/>
  <c r="O30" i="44" s="1"/>
  <c r="N30" i="38"/>
  <c r="O30" i="38" s="1"/>
  <c r="N30" i="35"/>
  <c r="O30" i="35" s="1"/>
  <c r="N30" i="37"/>
  <c r="O30" i="37" s="1"/>
  <c r="N31" i="42"/>
  <c r="O31" i="42" s="1"/>
  <c r="N16" i="38"/>
  <c r="O16" i="38" s="1"/>
  <c r="D29" i="39"/>
  <c r="N29" i="39" s="1"/>
  <c r="O29" i="39" s="1"/>
  <c r="N5" i="35"/>
  <c r="O5" i="35" s="1"/>
  <c r="N16" i="34"/>
  <c r="O16" i="34" s="1"/>
  <c r="N5" i="37"/>
  <c r="O5" i="37" s="1"/>
  <c r="N22" i="38"/>
  <c r="O22" i="38" s="1"/>
  <c r="M31" i="42"/>
  <c r="G29" i="46"/>
  <c r="L29" i="47"/>
  <c r="O29" i="47" s="1"/>
  <c r="P29" i="47" s="1"/>
  <c r="N16" i="37"/>
  <c r="O16" i="37" s="1"/>
  <c r="K29" i="46"/>
  <c r="M30" i="41"/>
  <c r="N30" i="41" s="1"/>
  <c r="O30" i="41" s="1"/>
  <c r="N5" i="45"/>
  <c r="O5" i="45" s="1"/>
  <c r="N28" i="44"/>
  <c r="O28" i="44" s="1"/>
  <c r="N12" i="40"/>
  <c r="O12" i="40" s="1"/>
  <c r="I29" i="47"/>
  <c r="D29" i="36"/>
  <c r="N29" i="36" s="1"/>
  <c r="O29" i="36" s="1"/>
  <c r="N5" i="41"/>
  <c r="O5" i="41" s="1"/>
  <c r="N5" i="44"/>
  <c r="O5" i="44" s="1"/>
  <c r="D29" i="43"/>
  <c r="N29" i="43" s="1"/>
  <c r="O29" i="43" s="1"/>
</calcChain>
</file>

<file path=xl/sharedStrings.xml><?xml version="1.0" encoding="utf-8"?>
<sst xmlns="http://schemas.openxmlformats.org/spreadsheetml/2006/main" count="731" uniqueCount="93">
  <si>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</si>
  <si>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</si>
  <si>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</si>
  <si>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</si>
  <si>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</si>
  <si>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</si>
  <si>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</si>
  <si>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</si>
  <si>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</si>
  <si>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</si>
  <si>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</si>
  <si>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</si>
  <si>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</si>
  <si>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</si>
  <si>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</si>
  <si>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</si>
  <si>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</si>
  <si>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</si>
  <si>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</si>
  <si>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</si>
  <si>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</si>
  <si>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</si>
  <si>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</si>
  <si>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</si>
  <si>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</si>
  <si>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</si>
  <si>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</si>
  <si>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</si>
  <si>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</si>
  <si>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Physical Environment</t>
  </si>
  <si>
    <t>Electric Utility Services</t>
  </si>
  <si>
    <t>Water Utility Services</t>
  </si>
  <si>
    <t>Garbage / Solid Waste Control Services</t>
  </si>
  <si>
    <t>Sewer / Wastewater Services</t>
  </si>
  <si>
    <t>Flood Control / Stormwater Management</t>
  </si>
  <si>
    <t>Transportation</t>
  </si>
  <si>
    <t>Road and Street Facilities</t>
  </si>
  <si>
    <t>Culture / Recreation</t>
  </si>
  <si>
    <t>Libraries</t>
  </si>
  <si>
    <t>Parks and Recreation</t>
  </si>
  <si>
    <t>Special Recreation Facilities</t>
  </si>
  <si>
    <t>Inter-Fund Group Transfers Out</t>
  </si>
  <si>
    <t>Other Uses and Non-Operating</t>
  </si>
  <si>
    <t>2009 Municipal Population:</t>
  </si>
  <si>
    <t>Fruitland Park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</si>
  <si>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</si>
  <si>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</si>
  <si>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</si>
  <si>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</si>
  <si>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</si>
  <si>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</si>
  <si>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</si>
  <si>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</si>
  <si>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</si>
  <si>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</si>
  <si>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Other Physical Environment</t>
  </si>
  <si>
    <t>2013 Municipal Population:</t>
  </si>
  <si>
    <t>Local Fiscal Year Ended September 30, 2014</t>
  </si>
  <si>
    <t>Other General Government</t>
  </si>
  <si>
    <t>Garbage / Solid Waste</t>
  </si>
  <si>
    <t>Flood Control / Stormwater Control</t>
  </si>
  <si>
    <t>Road / Street Facilities</t>
  </si>
  <si>
    <t>Parks / Recreation</t>
  </si>
  <si>
    <t>Special Facilities</t>
  </si>
  <si>
    <t>Other Uses</t>
  </si>
  <si>
    <t>Interfund Transfers Out</t>
  </si>
  <si>
    <t>2014 Municipal Population:</t>
  </si>
  <si>
    <t>Local Fiscal Year Ended September 30, 2007</t>
  </si>
  <si>
    <t>2007 Municipal Population:</t>
  </si>
  <si>
    <t>Local Fiscal Year Ended September 30, 2015</t>
  </si>
  <si>
    <t>Debt Service Payments</t>
  </si>
  <si>
    <t>2015 Municipal Population:</t>
  </si>
  <si>
    <t>Local Fiscal Year Ended September 30, 2016</t>
  </si>
  <si>
    <t>Cultural Services</t>
  </si>
  <si>
    <t>Special Events</t>
  </si>
  <si>
    <t>2016 Municipal Population:</t>
  </si>
  <si>
    <t>Local Fiscal Year Ended September 30, 2017</t>
  </si>
  <si>
    <t>2017 Municipal Population:</t>
  </si>
  <si>
    <t>Local Fiscal Year Ended September 30, 2018</t>
  </si>
  <si>
    <t>Other Culture / Recreation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</si>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</sst>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3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91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86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87</v>
      </c>
      <c r="N4" s="32" t="s">
        <v>5</v>
      </c>
      <c r="O4" s="32" t="s">
        <v>88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SUM(D6:D10)</f>
        <v>1471131</v>
      </c>
      <c r="E5" s="24">
        <f>SUM(E6:E10)</f>
        <v>294018</v>
      </c>
      <c r="F5" s="24">
        <f>SUM(F6:F10)</f>
        <v>0</v>
      </c>
      <c r="G5" s="24">
        <f>SUM(G6:G10)</f>
        <v>0</v>
      </c>
      <c r="H5" s="24">
        <f>SUM(H6:H10)</f>
        <v>0</v>
      </c>
      <c r="I5" s="24">
        <f>SUM(I6:I10)</f>
        <v>0</v>
      </c>
      <c r="J5" s="24">
        <f>SUM(J6:J10)</f>
        <v>0</v>
      </c>
      <c r="K5" s="24">
        <f>SUM(K6:K10)</f>
        <v>0</v>
      </c>
      <c r="L5" s="24">
        <f>SUM(L6:L10)</f>
        <v>0</v>
      </c>
      <c r="M5" s="24">
        <f>SUM(M6:M10)</f>
        <v>0</v>
      </c>
      <c r="N5" s="24">
        <f>SUM(N6:N10)</f>
        <v>0</v>
      </c>
      <c r="O5" s="25">
        <f>SUM(D5:N5)</f>
        <v>1765149</v>
      </c>
      <c r="P5" s="30">
        <f>(O5/P$31)</f>
        <v>204.89251305861868</v>
      </c>
      <c r="Q5" s="6"/>
    </row>
    <row r="6" spans="1:134">
      <c r="A6" s="12"/>
      <c r="B6" s="42">
        <v>511</v>
      </c>
      <c r="C6" s="19" t="s">
        <v>19</v>
      </c>
      <c r="D6" s="43">
        <v>75772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75772</v>
      </c>
      <c r="P6" s="44">
        <f>(O6/P$31)</f>
        <v>8.7953569355774803</v>
      </c>
      <c r="Q6" s="9"/>
    </row>
    <row r="7" spans="1:134">
      <c r="A7" s="12"/>
      <c r="B7" s="42">
        <v>512</v>
      </c>
      <c r="C7" s="19" t="s">
        <v>20</v>
      </c>
      <c r="D7" s="43">
        <v>447205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0" si="0">SUM(D7:N7)</f>
        <v>447205</v>
      </c>
      <c r="P7" s="44">
        <f>(O7/P$31)</f>
        <v>51.910040626813696</v>
      </c>
      <c r="Q7" s="9"/>
    </row>
    <row r="8" spans="1:134">
      <c r="A8" s="12"/>
      <c r="B8" s="42">
        <v>513</v>
      </c>
      <c r="C8" s="19" t="s">
        <v>21</v>
      </c>
      <c r="D8" s="43">
        <v>250462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250462</v>
      </c>
      <c r="P8" s="44">
        <f>(O8/P$31)</f>
        <v>29.072780034822983</v>
      </c>
      <c r="Q8" s="9"/>
    </row>
    <row r="9" spans="1:134">
      <c r="A9" s="12"/>
      <c r="B9" s="42">
        <v>514</v>
      </c>
      <c r="C9" s="19" t="s">
        <v>22</v>
      </c>
      <c r="D9" s="43">
        <v>68437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68437</v>
      </c>
      <c r="P9" s="44">
        <f>(O9/P$31)</f>
        <v>7.9439349970980846</v>
      </c>
      <c r="Q9" s="9"/>
    </row>
    <row r="10" spans="1:134">
      <c r="A10" s="12"/>
      <c r="B10" s="42">
        <v>519</v>
      </c>
      <c r="C10" s="19" t="s">
        <v>24</v>
      </c>
      <c r="D10" s="43">
        <v>629255</v>
      </c>
      <c r="E10" s="43">
        <v>294018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923273</v>
      </c>
      <c r="P10" s="44">
        <f>(O10/P$31)</f>
        <v>107.17040046430644</v>
      </c>
      <c r="Q10" s="9"/>
    </row>
    <row r="11" spans="1:134" ht="15.75">
      <c r="A11" s="26" t="s">
        <v>25</v>
      </c>
      <c r="B11" s="27"/>
      <c r="C11" s="28"/>
      <c r="D11" s="29">
        <f>SUM(D12:D14)</f>
        <v>3314969</v>
      </c>
      <c r="E11" s="29">
        <f>SUM(E12:E14)</f>
        <v>0</v>
      </c>
      <c r="F11" s="29">
        <f>SUM(F12:F14)</f>
        <v>0</v>
      </c>
      <c r="G11" s="29">
        <f>SUM(G12:G14)</f>
        <v>0</v>
      </c>
      <c r="H11" s="29">
        <f>SUM(H12:H14)</f>
        <v>0</v>
      </c>
      <c r="I11" s="29">
        <f>SUM(I12:I14)</f>
        <v>0</v>
      </c>
      <c r="J11" s="29">
        <f>SUM(J12:J14)</f>
        <v>0</v>
      </c>
      <c r="K11" s="29">
        <f>SUM(K12:K14)</f>
        <v>556839</v>
      </c>
      <c r="L11" s="29">
        <f>SUM(L12:L14)</f>
        <v>0</v>
      </c>
      <c r="M11" s="29">
        <f>SUM(M12:M14)</f>
        <v>0</v>
      </c>
      <c r="N11" s="29">
        <f>SUM(N12:N14)</f>
        <v>0</v>
      </c>
      <c r="O11" s="40">
        <f>SUM(D11:N11)</f>
        <v>3871808</v>
      </c>
      <c r="P11" s="41">
        <f>(O11/P$31)</f>
        <v>449.42634939059781</v>
      </c>
      <c r="Q11" s="10"/>
    </row>
    <row r="12" spans="1:134">
      <c r="A12" s="12"/>
      <c r="B12" s="42">
        <v>521</v>
      </c>
      <c r="C12" s="19" t="s">
        <v>26</v>
      </c>
      <c r="D12" s="43">
        <v>2365081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>SUM(D12:N12)</f>
        <v>2365081</v>
      </c>
      <c r="P12" s="44">
        <f>(O12/P$31)</f>
        <v>274.53058618688334</v>
      </c>
      <c r="Q12" s="9"/>
    </row>
    <row r="13" spans="1:134">
      <c r="A13" s="12"/>
      <c r="B13" s="42">
        <v>522</v>
      </c>
      <c r="C13" s="19" t="s">
        <v>27</v>
      </c>
      <c r="D13" s="43">
        <v>371635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556839</v>
      </c>
      <c r="L13" s="43">
        <v>0</v>
      </c>
      <c r="M13" s="43">
        <v>0</v>
      </c>
      <c r="N13" s="43">
        <v>0</v>
      </c>
      <c r="O13" s="43">
        <f t="shared" ref="O13:O14" si="1">SUM(D13:N13)</f>
        <v>928474</v>
      </c>
      <c r="P13" s="44">
        <f>(O13/P$31)</f>
        <v>107.77411491584446</v>
      </c>
      <c r="Q13" s="9"/>
    </row>
    <row r="14" spans="1:134">
      <c r="A14" s="12"/>
      <c r="B14" s="42">
        <v>524</v>
      </c>
      <c r="C14" s="19" t="s">
        <v>28</v>
      </c>
      <c r="D14" s="43">
        <v>578253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578253</v>
      </c>
      <c r="P14" s="44">
        <f>(O14/P$31)</f>
        <v>67.121648287869988</v>
      </c>
      <c r="Q14" s="9"/>
    </row>
    <row r="15" spans="1:134" ht="15.75">
      <c r="A15" s="26" t="s">
        <v>29</v>
      </c>
      <c r="B15" s="27"/>
      <c r="C15" s="28"/>
      <c r="D15" s="29">
        <f>SUM(D16:D18)</f>
        <v>955331</v>
      </c>
      <c r="E15" s="29">
        <f>SUM(E16:E18)</f>
        <v>0</v>
      </c>
      <c r="F15" s="29">
        <f>SUM(F16:F18)</f>
        <v>0</v>
      </c>
      <c r="G15" s="29">
        <f>SUM(G16:G18)</f>
        <v>0</v>
      </c>
      <c r="H15" s="29">
        <f>SUM(H16:H18)</f>
        <v>0</v>
      </c>
      <c r="I15" s="29">
        <f>SUM(I16:I18)</f>
        <v>1763061</v>
      </c>
      <c r="J15" s="29">
        <f>SUM(J16:J18)</f>
        <v>0</v>
      </c>
      <c r="K15" s="29">
        <f>SUM(K16:K18)</f>
        <v>0</v>
      </c>
      <c r="L15" s="29">
        <f>SUM(L16:L18)</f>
        <v>0</v>
      </c>
      <c r="M15" s="29">
        <f>SUM(M16:M18)</f>
        <v>0</v>
      </c>
      <c r="N15" s="29">
        <f>SUM(N16:N18)</f>
        <v>0</v>
      </c>
      <c r="O15" s="40">
        <f>SUM(D15:N15)</f>
        <v>2718392</v>
      </c>
      <c r="P15" s="41">
        <f>(O15/P$31)</f>
        <v>315.54172954149738</v>
      </c>
      <c r="Q15" s="10"/>
    </row>
    <row r="16" spans="1:134">
      <c r="A16" s="12"/>
      <c r="B16" s="42">
        <v>533</v>
      </c>
      <c r="C16" s="19" t="s">
        <v>31</v>
      </c>
      <c r="D16" s="43">
        <v>706668</v>
      </c>
      <c r="E16" s="43">
        <v>0</v>
      </c>
      <c r="F16" s="43">
        <v>0</v>
      </c>
      <c r="G16" s="43">
        <v>0</v>
      </c>
      <c r="H16" s="43">
        <v>0</v>
      </c>
      <c r="I16" s="43">
        <v>1113724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ref="O16:O26" si="2">SUM(D16:N16)</f>
        <v>1820392</v>
      </c>
      <c r="P16" s="44">
        <f>(O16/P$31)</f>
        <v>211.30493325594892</v>
      </c>
      <c r="Q16" s="9"/>
    </row>
    <row r="17" spans="1:120">
      <c r="A17" s="12"/>
      <c r="B17" s="42">
        <v>535</v>
      </c>
      <c r="C17" s="19" t="s">
        <v>33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649337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2"/>
        <v>649337</v>
      </c>
      <c r="P17" s="44">
        <f>(O17/P$31)</f>
        <v>75.372838073128264</v>
      </c>
      <c r="Q17" s="9"/>
    </row>
    <row r="18" spans="1:120">
      <c r="A18" s="12"/>
      <c r="B18" s="42">
        <v>538</v>
      </c>
      <c r="C18" s="19" t="s">
        <v>34</v>
      </c>
      <c r="D18" s="43">
        <v>248663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2"/>
        <v>248663</v>
      </c>
      <c r="P18" s="44">
        <f>(O18/P$31)</f>
        <v>28.863958212420197</v>
      </c>
      <c r="Q18" s="9"/>
    </row>
    <row r="19" spans="1:120" ht="15.75">
      <c r="A19" s="26" t="s">
        <v>35</v>
      </c>
      <c r="B19" s="27"/>
      <c r="C19" s="28"/>
      <c r="D19" s="29">
        <f>SUM(D20:D20)</f>
        <v>574799</v>
      </c>
      <c r="E19" s="29">
        <f>SUM(E20:E20)</f>
        <v>0</v>
      </c>
      <c r="F19" s="29">
        <f>SUM(F20:F20)</f>
        <v>0</v>
      </c>
      <c r="G19" s="29">
        <f>SUM(G20:G20)</f>
        <v>68293</v>
      </c>
      <c r="H19" s="29">
        <f>SUM(H20:H20)</f>
        <v>0</v>
      </c>
      <c r="I19" s="29">
        <f>SUM(I20:I20)</f>
        <v>0</v>
      </c>
      <c r="J19" s="29">
        <f>SUM(J20:J20)</f>
        <v>0</v>
      </c>
      <c r="K19" s="29">
        <f>SUM(K20:K20)</f>
        <v>0</v>
      </c>
      <c r="L19" s="29">
        <f>SUM(L20:L20)</f>
        <v>0</v>
      </c>
      <c r="M19" s="29">
        <f>SUM(M20:M20)</f>
        <v>0</v>
      </c>
      <c r="N19" s="29">
        <f>SUM(N20:N20)</f>
        <v>0</v>
      </c>
      <c r="O19" s="29">
        <f t="shared" si="2"/>
        <v>643092</v>
      </c>
      <c r="P19" s="41">
        <f>(O19/P$31)</f>
        <v>74.647939640162505</v>
      </c>
      <c r="Q19" s="10"/>
    </row>
    <row r="20" spans="1:120">
      <c r="A20" s="12"/>
      <c r="B20" s="42">
        <v>541</v>
      </c>
      <c r="C20" s="19" t="s">
        <v>36</v>
      </c>
      <c r="D20" s="43">
        <v>574799</v>
      </c>
      <c r="E20" s="43">
        <v>0</v>
      </c>
      <c r="F20" s="43">
        <v>0</v>
      </c>
      <c r="G20" s="43">
        <v>68293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2"/>
        <v>643092</v>
      </c>
      <c r="P20" s="44">
        <f>(O20/P$31)</f>
        <v>74.647939640162505</v>
      </c>
      <c r="Q20" s="9"/>
    </row>
    <row r="21" spans="1:120" ht="15.75">
      <c r="A21" s="26" t="s">
        <v>37</v>
      </c>
      <c r="B21" s="27"/>
      <c r="C21" s="28"/>
      <c r="D21" s="29">
        <f>SUM(D22:D26)</f>
        <v>1306759</v>
      </c>
      <c r="E21" s="29">
        <f>SUM(E22:E26)</f>
        <v>0</v>
      </c>
      <c r="F21" s="29">
        <f>SUM(F22:F26)</f>
        <v>0</v>
      </c>
      <c r="G21" s="29">
        <f>SUM(G22:G26)</f>
        <v>0</v>
      </c>
      <c r="H21" s="29">
        <f>SUM(H22:H26)</f>
        <v>0</v>
      </c>
      <c r="I21" s="29">
        <f>SUM(I22:I26)</f>
        <v>58889</v>
      </c>
      <c r="J21" s="29">
        <f>SUM(J22:J26)</f>
        <v>0</v>
      </c>
      <c r="K21" s="29">
        <f>SUM(K22:K26)</f>
        <v>0</v>
      </c>
      <c r="L21" s="29">
        <f>SUM(L22:L26)</f>
        <v>0</v>
      </c>
      <c r="M21" s="29">
        <f>SUM(M22:M26)</f>
        <v>0</v>
      </c>
      <c r="N21" s="29">
        <f>SUM(N22:N26)</f>
        <v>0</v>
      </c>
      <c r="O21" s="29">
        <f>SUM(D21:N21)</f>
        <v>1365648</v>
      </c>
      <c r="P21" s="41">
        <f>(O21/P$31)</f>
        <v>158.51979106210098</v>
      </c>
      <c r="Q21" s="9"/>
    </row>
    <row r="22" spans="1:120">
      <c r="A22" s="12"/>
      <c r="B22" s="42">
        <v>571</v>
      </c>
      <c r="C22" s="19" t="s">
        <v>38</v>
      </c>
      <c r="D22" s="43">
        <v>565878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2"/>
        <v>565878</v>
      </c>
      <c r="P22" s="44">
        <f>(O22/P$31)</f>
        <v>65.685200232153221</v>
      </c>
      <c r="Q22" s="9"/>
    </row>
    <row r="23" spans="1:120">
      <c r="A23" s="12"/>
      <c r="B23" s="42">
        <v>572</v>
      </c>
      <c r="C23" s="19" t="s">
        <v>39</v>
      </c>
      <c r="D23" s="43">
        <v>58755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2"/>
        <v>58755</v>
      </c>
      <c r="P23" s="44">
        <f>(O23/P$31)</f>
        <v>6.8200812536273938</v>
      </c>
      <c r="Q23" s="9"/>
    </row>
    <row r="24" spans="1:120">
      <c r="A24" s="12"/>
      <c r="B24" s="42">
        <v>573</v>
      </c>
      <c r="C24" s="19" t="s">
        <v>73</v>
      </c>
      <c r="D24" s="43">
        <v>377127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2"/>
        <v>377127</v>
      </c>
      <c r="P24" s="44">
        <f>(O24/P$31)</f>
        <v>43.775623911781778</v>
      </c>
      <c r="Q24" s="9"/>
    </row>
    <row r="25" spans="1:120">
      <c r="A25" s="12"/>
      <c r="B25" s="42">
        <v>574</v>
      </c>
      <c r="C25" s="19" t="s">
        <v>74</v>
      </c>
      <c r="D25" s="43">
        <v>304999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2"/>
        <v>304999</v>
      </c>
      <c r="P25" s="44">
        <f>(O25/P$31)</f>
        <v>35.403250145095761</v>
      </c>
      <c r="Q25" s="9"/>
    </row>
    <row r="26" spans="1:120">
      <c r="A26" s="12"/>
      <c r="B26" s="42">
        <v>579</v>
      </c>
      <c r="C26" s="19" t="s">
        <v>79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58889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2"/>
        <v>58889</v>
      </c>
      <c r="P26" s="44">
        <f>(O26/P$31)</f>
        <v>6.8356355194428327</v>
      </c>
      <c r="Q26" s="9"/>
    </row>
    <row r="27" spans="1:120" ht="15.75">
      <c r="A27" s="26" t="s">
        <v>42</v>
      </c>
      <c r="B27" s="27"/>
      <c r="C27" s="28"/>
      <c r="D27" s="29">
        <f>SUM(D28:D28)</f>
        <v>0</v>
      </c>
      <c r="E27" s="29">
        <f>SUM(E28:E28)</f>
        <v>43342</v>
      </c>
      <c r="F27" s="29">
        <f>SUM(F28:F28)</f>
        <v>0</v>
      </c>
      <c r="G27" s="29">
        <f>SUM(G28:G28)</f>
        <v>358527</v>
      </c>
      <c r="H27" s="29">
        <f>SUM(H28:H28)</f>
        <v>0</v>
      </c>
      <c r="I27" s="29">
        <f>SUM(I28:I28)</f>
        <v>28457</v>
      </c>
      <c r="J27" s="29">
        <f>SUM(J28:J28)</f>
        <v>0</v>
      </c>
      <c r="K27" s="29">
        <f>SUM(K28:K28)</f>
        <v>258096</v>
      </c>
      <c r="L27" s="29">
        <f>SUM(L28:L28)</f>
        <v>0</v>
      </c>
      <c r="M27" s="29">
        <f>SUM(M28:M28)</f>
        <v>0</v>
      </c>
      <c r="N27" s="29">
        <f>SUM(N28:N28)</f>
        <v>0</v>
      </c>
      <c r="O27" s="29">
        <f>SUM(D27:N27)</f>
        <v>688422</v>
      </c>
      <c r="P27" s="41">
        <f>(O27/P$31)</f>
        <v>79.90969239698201</v>
      </c>
      <c r="Q27" s="9"/>
    </row>
    <row r="28" spans="1:120" ht="15.75" thickBot="1">
      <c r="A28" s="12"/>
      <c r="B28" s="42">
        <v>581</v>
      </c>
      <c r="C28" s="19" t="s">
        <v>89</v>
      </c>
      <c r="D28" s="43">
        <v>0</v>
      </c>
      <c r="E28" s="43">
        <v>43342</v>
      </c>
      <c r="F28" s="43">
        <v>0</v>
      </c>
      <c r="G28" s="43">
        <v>358527</v>
      </c>
      <c r="H28" s="43">
        <v>0</v>
      </c>
      <c r="I28" s="43">
        <v>28457</v>
      </c>
      <c r="J28" s="43">
        <v>0</v>
      </c>
      <c r="K28" s="43">
        <v>258096</v>
      </c>
      <c r="L28" s="43">
        <v>0</v>
      </c>
      <c r="M28" s="43">
        <v>0</v>
      </c>
      <c r="N28" s="43">
        <v>0</v>
      </c>
      <c r="O28" s="43">
        <f>SUM(D28:N28)</f>
        <v>688422</v>
      </c>
      <c r="P28" s="44">
        <f>(O28/P$31)</f>
        <v>79.90969239698201</v>
      </c>
      <c r="Q28" s="9"/>
    </row>
    <row r="29" spans="1:120" ht="16.5" thickBot="1">
      <c r="A29" s="13" t="s">
        <v>10</v>
      </c>
      <c r="B29" s="21"/>
      <c r="C29" s="20"/>
      <c r="D29" s="14">
        <f>SUM(D5,D11,D15,D19,D21,D27)</f>
        <v>7622989</v>
      </c>
      <c r="E29" s="14">
        <f t="shared" ref="E29:N29" si="3">SUM(E5,E11,E15,E19,E21,E27)</f>
        <v>337360</v>
      </c>
      <c r="F29" s="14">
        <f t="shared" si="3"/>
        <v>0</v>
      </c>
      <c r="G29" s="14">
        <f t="shared" si="3"/>
        <v>426820</v>
      </c>
      <c r="H29" s="14">
        <f t="shared" si="3"/>
        <v>0</v>
      </c>
      <c r="I29" s="14">
        <f t="shared" si="3"/>
        <v>1850407</v>
      </c>
      <c r="J29" s="14">
        <f t="shared" si="3"/>
        <v>0</v>
      </c>
      <c r="K29" s="14">
        <f t="shared" si="3"/>
        <v>814935</v>
      </c>
      <c r="L29" s="14">
        <f t="shared" si="3"/>
        <v>0</v>
      </c>
      <c r="M29" s="14">
        <f t="shared" si="3"/>
        <v>0</v>
      </c>
      <c r="N29" s="14">
        <f t="shared" si="3"/>
        <v>0</v>
      </c>
      <c r="O29" s="14">
        <f>SUM(D29:N29)</f>
        <v>11052511</v>
      </c>
      <c r="P29" s="35">
        <f>(O29/P$31)</f>
        <v>1282.9380150899594</v>
      </c>
      <c r="Q29" s="6"/>
      <c r="R29" s="2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</row>
    <row r="30" spans="1:120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8"/>
    </row>
    <row r="31" spans="1:120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38"/>
      <c r="M31" s="90" t="s">
        <v>92</v>
      </c>
      <c r="N31" s="90"/>
      <c r="O31" s="90"/>
      <c r="P31" s="39">
        <v>8615</v>
      </c>
    </row>
    <row r="32" spans="1:120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3"/>
    </row>
    <row r="33" spans="1:16" ht="15.75" customHeight="1" thickBot="1">
      <c r="A33" s="94" t="s">
        <v>47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6"/>
    </row>
  </sheetData>
  <mergeCells count="10">
    <mergeCell ref="M31:O31"/>
    <mergeCell ref="A32:P32"/>
    <mergeCell ref="A33:P3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776202</v>
      </c>
      <c r="E5" s="24">
        <f t="shared" si="0"/>
        <v>14162</v>
      </c>
      <c r="F5" s="24">
        <f t="shared" si="0"/>
        <v>0</v>
      </c>
      <c r="G5" s="24">
        <f t="shared" si="0"/>
        <v>121722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32139</v>
      </c>
      <c r="L5" s="24">
        <f t="shared" si="0"/>
        <v>0</v>
      </c>
      <c r="M5" s="24">
        <f t="shared" si="0"/>
        <v>0</v>
      </c>
      <c r="N5" s="25">
        <f t="shared" ref="N5:N30" si="1">SUM(D5:M5)</f>
        <v>944225</v>
      </c>
      <c r="O5" s="30">
        <f t="shared" ref="O5:O30" si="2">(N5/O$32)</f>
        <v>225.7831181252989</v>
      </c>
      <c r="P5" s="6"/>
    </row>
    <row r="6" spans="1:133">
      <c r="A6" s="12"/>
      <c r="B6" s="42">
        <v>511</v>
      </c>
      <c r="C6" s="19" t="s">
        <v>19</v>
      </c>
      <c r="D6" s="43">
        <v>79467</v>
      </c>
      <c r="E6" s="43">
        <v>0</v>
      </c>
      <c r="F6" s="43">
        <v>0</v>
      </c>
      <c r="G6" s="43">
        <v>121722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201189</v>
      </c>
      <c r="O6" s="44">
        <f t="shared" si="2"/>
        <v>48.108321377331421</v>
      </c>
      <c r="P6" s="9"/>
    </row>
    <row r="7" spans="1:133">
      <c r="A7" s="12"/>
      <c r="B7" s="42">
        <v>512</v>
      </c>
      <c r="C7" s="19" t="s">
        <v>20</v>
      </c>
      <c r="D7" s="43">
        <v>166419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166419</v>
      </c>
      <c r="O7" s="44">
        <f t="shared" si="2"/>
        <v>39.794117647058826</v>
      </c>
      <c r="P7" s="9"/>
    </row>
    <row r="8" spans="1:133">
      <c r="A8" s="12"/>
      <c r="B8" s="42">
        <v>513</v>
      </c>
      <c r="C8" s="19" t="s">
        <v>21</v>
      </c>
      <c r="D8" s="43">
        <v>143597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143597</v>
      </c>
      <c r="O8" s="44">
        <f t="shared" si="2"/>
        <v>34.336920133907221</v>
      </c>
      <c r="P8" s="9"/>
    </row>
    <row r="9" spans="1:133">
      <c r="A9" s="12"/>
      <c r="B9" s="42">
        <v>514</v>
      </c>
      <c r="C9" s="19" t="s">
        <v>22</v>
      </c>
      <c r="D9" s="43">
        <v>123399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123399</v>
      </c>
      <c r="O9" s="44">
        <f t="shared" si="2"/>
        <v>29.507173601147777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32139</v>
      </c>
      <c r="L10" s="43">
        <v>0</v>
      </c>
      <c r="M10" s="43">
        <v>0</v>
      </c>
      <c r="N10" s="43">
        <f t="shared" si="1"/>
        <v>32139</v>
      </c>
      <c r="O10" s="44">
        <f t="shared" si="2"/>
        <v>7.685078909612626</v>
      </c>
      <c r="P10" s="9"/>
    </row>
    <row r="11" spans="1:133">
      <c r="A11" s="12"/>
      <c r="B11" s="42">
        <v>519</v>
      </c>
      <c r="C11" s="19" t="s">
        <v>24</v>
      </c>
      <c r="D11" s="43">
        <v>263320</v>
      </c>
      <c r="E11" s="43">
        <v>14162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277482</v>
      </c>
      <c r="O11" s="44">
        <f t="shared" si="2"/>
        <v>66.351506456241026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1268791</v>
      </c>
      <c r="E12" s="29">
        <f t="shared" si="3"/>
        <v>0</v>
      </c>
      <c r="F12" s="29">
        <f t="shared" si="3"/>
        <v>0</v>
      </c>
      <c r="G12" s="29">
        <f t="shared" si="3"/>
        <v>125383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1394174</v>
      </c>
      <c r="O12" s="41">
        <f t="shared" si="2"/>
        <v>333.37494021999044</v>
      </c>
      <c r="P12" s="10"/>
    </row>
    <row r="13" spans="1:133">
      <c r="A13" s="12"/>
      <c r="B13" s="42">
        <v>521</v>
      </c>
      <c r="C13" s="19" t="s">
        <v>26</v>
      </c>
      <c r="D13" s="43">
        <v>984161</v>
      </c>
      <c r="E13" s="43">
        <v>0</v>
      </c>
      <c r="F13" s="43">
        <v>0</v>
      </c>
      <c r="G13" s="43">
        <v>125383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1109544</v>
      </c>
      <c r="O13" s="44">
        <f t="shared" si="2"/>
        <v>265.3142037302726</v>
      </c>
      <c r="P13" s="9"/>
    </row>
    <row r="14" spans="1:133">
      <c r="A14" s="12"/>
      <c r="B14" s="42">
        <v>522</v>
      </c>
      <c r="C14" s="19" t="s">
        <v>27</v>
      </c>
      <c r="D14" s="43">
        <v>134629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134629</v>
      </c>
      <c r="O14" s="44">
        <f t="shared" si="2"/>
        <v>32.192491630798663</v>
      </c>
      <c r="P14" s="9"/>
    </row>
    <row r="15" spans="1:133">
      <c r="A15" s="12"/>
      <c r="B15" s="42">
        <v>524</v>
      </c>
      <c r="C15" s="19" t="s">
        <v>28</v>
      </c>
      <c r="D15" s="43">
        <v>150001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150001</v>
      </c>
      <c r="O15" s="44">
        <f t="shared" si="2"/>
        <v>35.868244858919176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SUM(D17:D21)</f>
        <v>450306</v>
      </c>
      <c r="E16" s="29">
        <f t="shared" si="4"/>
        <v>19624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1076583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1546513</v>
      </c>
      <c r="O16" s="41">
        <f t="shared" si="2"/>
        <v>369.80224772835965</v>
      </c>
      <c r="P16" s="10"/>
    </row>
    <row r="17" spans="1:119">
      <c r="A17" s="12"/>
      <c r="B17" s="42">
        <v>533</v>
      </c>
      <c r="C17" s="19" t="s">
        <v>31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744457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744457</v>
      </c>
      <c r="O17" s="44">
        <f t="shared" si="2"/>
        <v>178.0145863223338</v>
      </c>
      <c r="P17" s="9"/>
    </row>
    <row r="18" spans="1:119">
      <c r="A18" s="12"/>
      <c r="B18" s="42">
        <v>534</v>
      </c>
      <c r="C18" s="19" t="s">
        <v>32</v>
      </c>
      <c r="D18" s="43">
        <v>441650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441650</v>
      </c>
      <c r="O18" s="44">
        <f t="shared" si="2"/>
        <v>105.60736489717839</v>
      </c>
      <c r="P18" s="9"/>
    </row>
    <row r="19" spans="1:119">
      <c r="A19" s="12"/>
      <c r="B19" s="42">
        <v>535</v>
      </c>
      <c r="C19" s="19" t="s">
        <v>33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332126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332126</v>
      </c>
      <c r="O19" s="44">
        <f t="shared" si="2"/>
        <v>79.417981826877096</v>
      </c>
      <c r="P19" s="9"/>
    </row>
    <row r="20" spans="1:119">
      <c r="A20" s="12"/>
      <c r="B20" s="42">
        <v>538</v>
      </c>
      <c r="C20" s="19" t="s">
        <v>34</v>
      </c>
      <c r="D20" s="43">
        <v>8656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8656</v>
      </c>
      <c r="O20" s="44">
        <f t="shared" si="2"/>
        <v>2.0698230511716882</v>
      </c>
      <c r="P20" s="9"/>
    </row>
    <row r="21" spans="1:119">
      <c r="A21" s="12"/>
      <c r="B21" s="42">
        <v>539</v>
      </c>
      <c r="C21" s="19" t="s">
        <v>55</v>
      </c>
      <c r="D21" s="43">
        <v>0</v>
      </c>
      <c r="E21" s="43">
        <v>19624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19624</v>
      </c>
      <c r="O21" s="44">
        <f t="shared" si="2"/>
        <v>4.6924916307986608</v>
      </c>
      <c r="P21" s="9"/>
    </row>
    <row r="22" spans="1:119" ht="15.75">
      <c r="A22" s="26" t="s">
        <v>35</v>
      </c>
      <c r="B22" s="27"/>
      <c r="C22" s="28"/>
      <c r="D22" s="29">
        <f t="shared" ref="D22:M22" si="5">SUM(D23:D23)</f>
        <v>210819</v>
      </c>
      <c r="E22" s="29">
        <f t="shared" si="5"/>
        <v>54944</v>
      </c>
      <c r="F22" s="29">
        <f t="shared" si="5"/>
        <v>0</v>
      </c>
      <c r="G22" s="29">
        <f t="shared" si="5"/>
        <v>0</v>
      </c>
      <c r="H22" s="29">
        <f t="shared" si="5"/>
        <v>0</v>
      </c>
      <c r="I22" s="29">
        <f t="shared" si="5"/>
        <v>0</v>
      </c>
      <c r="J22" s="29">
        <f t="shared" si="5"/>
        <v>0</v>
      </c>
      <c r="K22" s="29">
        <f t="shared" si="5"/>
        <v>0</v>
      </c>
      <c r="L22" s="29">
        <f t="shared" si="5"/>
        <v>0</v>
      </c>
      <c r="M22" s="29">
        <f t="shared" si="5"/>
        <v>0</v>
      </c>
      <c r="N22" s="29">
        <f t="shared" si="1"/>
        <v>265763</v>
      </c>
      <c r="O22" s="41">
        <f t="shared" si="2"/>
        <v>63.549258727881394</v>
      </c>
      <c r="P22" s="10"/>
    </row>
    <row r="23" spans="1:119">
      <c r="A23" s="12"/>
      <c r="B23" s="42">
        <v>541</v>
      </c>
      <c r="C23" s="19" t="s">
        <v>36</v>
      </c>
      <c r="D23" s="43">
        <v>210819</v>
      </c>
      <c r="E23" s="43">
        <v>54944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265763</v>
      </c>
      <c r="O23" s="44">
        <f t="shared" si="2"/>
        <v>63.549258727881394</v>
      </c>
      <c r="P23" s="9"/>
    </row>
    <row r="24" spans="1:119" ht="15.75">
      <c r="A24" s="26" t="s">
        <v>37</v>
      </c>
      <c r="B24" s="27"/>
      <c r="C24" s="28"/>
      <c r="D24" s="29">
        <f t="shared" ref="D24:M24" si="6">SUM(D25:D27)</f>
        <v>424768</v>
      </c>
      <c r="E24" s="29">
        <f t="shared" si="6"/>
        <v>0</v>
      </c>
      <c r="F24" s="29">
        <f t="shared" si="6"/>
        <v>0</v>
      </c>
      <c r="G24" s="29">
        <f t="shared" si="6"/>
        <v>6705</v>
      </c>
      <c r="H24" s="29">
        <f t="shared" si="6"/>
        <v>0</v>
      </c>
      <c r="I24" s="29">
        <f t="shared" si="6"/>
        <v>29163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1"/>
        <v>460636</v>
      </c>
      <c r="O24" s="41">
        <f t="shared" si="2"/>
        <v>110.14729794356766</v>
      </c>
      <c r="P24" s="9"/>
    </row>
    <row r="25" spans="1:119">
      <c r="A25" s="12"/>
      <c r="B25" s="42">
        <v>571</v>
      </c>
      <c r="C25" s="19" t="s">
        <v>38</v>
      </c>
      <c r="D25" s="43">
        <v>179455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179455</v>
      </c>
      <c r="O25" s="44">
        <f t="shared" si="2"/>
        <v>42.911286465805837</v>
      </c>
      <c r="P25" s="9"/>
    </row>
    <row r="26" spans="1:119">
      <c r="A26" s="12"/>
      <c r="B26" s="42">
        <v>572</v>
      </c>
      <c r="C26" s="19" t="s">
        <v>39</v>
      </c>
      <c r="D26" s="43">
        <v>201578</v>
      </c>
      <c r="E26" s="43">
        <v>0</v>
      </c>
      <c r="F26" s="43">
        <v>0</v>
      </c>
      <c r="G26" s="43">
        <v>6705</v>
      </c>
      <c r="H26" s="43">
        <v>0</v>
      </c>
      <c r="I26" s="43">
        <v>29163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237446</v>
      </c>
      <c r="O26" s="44">
        <f t="shared" si="2"/>
        <v>56.77809660449546</v>
      </c>
      <c r="P26" s="9"/>
    </row>
    <row r="27" spans="1:119">
      <c r="A27" s="12"/>
      <c r="B27" s="42">
        <v>575</v>
      </c>
      <c r="C27" s="19" t="s">
        <v>40</v>
      </c>
      <c r="D27" s="43">
        <v>43735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43735</v>
      </c>
      <c r="O27" s="44">
        <f t="shared" si="2"/>
        <v>10.457914873266379</v>
      </c>
      <c r="P27" s="9"/>
    </row>
    <row r="28" spans="1:119" ht="15.75">
      <c r="A28" s="26" t="s">
        <v>42</v>
      </c>
      <c r="B28" s="27"/>
      <c r="C28" s="28"/>
      <c r="D28" s="29">
        <f t="shared" ref="D28:M28" si="7">SUM(D29:D29)</f>
        <v>0</v>
      </c>
      <c r="E28" s="29">
        <f t="shared" si="7"/>
        <v>59940</v>
      </c>
      <c r="F28" s="29">
        <f t="shared" si="7"/>
        <v>0</v>
      </c>
      <c r="G28" s="29">
        <f t="shared" si="7"/>
        <v>0</v>
      </c>
      <c r="H28" s="29">
        <f t="shared" si="7"/>
        <v>0</v>
      </c>
      <c r="I28" s="29">
        <f t="shared" si="7"/>
        <v>6996</v>
      </c>
      <c r="J28" s="29">
        <f t="shared" si="7"/>
        <v>0</v>
      </c>
      <c r="K28" s="29">
        <f t="shared" si="7"/>
        <v>0</v>
      </c>
      <c r="L28" s="29">
        <f t="shared" si="7"/>
        <v>0</v>
      </c>
      <c r="M28" s="29">
        <f t="shared" si="7"/>
        <v>0</v>
      </c>
      <c r="N28" s="29">
        <f t="shared" si="1"/>
        <v>66936</v>
      </c>
      <c r="O28" s="41">
        <f t="shared" si="2"/>
        <v>16.005738880918219</v>
      </c>
      <c r="P28" s="9"/>
    </row>
    <row r="29" spans="1:119" ht="15.75" thickBot="1">
      <c r="A29" s="12"/>
      <c r="B29" s="42">
        <v>581</v>
      </c>
      <c r="C29" s="19" t="s">
        <v>41</v>
      </c>
      <c r="D29" s="43">
        <v>0</v>
      </c>
      <c r="E29" s="43">
        <v>59940</v>
      </c>
      <c r="F29" s="43">
        <v>0</v>
      </c>
      <c r="G29" s="43">
        <v>0</v>
      </c>
      <c r="H29" s="43">
        <v>0</v>
      </c>
      <c r="I29" s="43">
        <v>6996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66936</v>
      </c>
      <c r="O29" s="44">
        <f t="shared" si="2"/>
        <v>16.005738880918219</v>
      </c>
      <c r="P29" s="9"/>
    </row>
    <row r="30" spans="1:119" ht="16.5" thickBot="1">
      <c r="A30" s="13" t="s">
        <v>10</v>
      </c>
      <c r="B30" s="21"/>
      <c r="C30" s="20"/>
      <c r="D30" s="14">
        <f>SUM(D5,D12,D16,D22,D24,D28)</f>
        <v>3130886</v>
      </c>
      <c r="E30" s="14">
        <f t="shared" ref="E30:M30" si="8">SUM(E5,E12,E16,E22,E24,E28)</f>
        <v>148670</v>
      </c>
      <c r="F30" s="14">
        <f t="shared" si="8"/>
        <v>0</v>
      </c>
      <c r="G30" s="14">
        <f t="shared" si="8"/>
        <v>253810</v>
      </c>
      <c r="H30" s="14">
        <f t="shared" si="8"/>
        <v>0</v>
      </c>
      <c r="I30" s="14">
        <f t="shared" si="8"/>
        <v>1112742</v>
      </c>
      <c r="J30" s="14">
        <f t="shared" si="8"/>
        <v>0</v>
      </c>
      <c r="K30" s="14">
        <f t="shared" si="8"/>
        <v>32139</v>
      </c>
      <c r="L30" s="14">
        <f t="shared" si="8"/>
        <v>0</v>
      </c>
      <c r="M30" s="14">
        <f t="shared" si="8"/>
        <v>0</v>
      </c>
      <c r="N30" s="14">
        <f t="shared" si="1"/>
        <v>4678247</v>
      </c>
      <c r="O30" s="35">
        <f t="shared" si="2"/>
        <v>1118.6626016260163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56</v>
      </c>
      <c r="M32" s="90"/>
      <c r="N32" s="90"/>
      <c r="O32" s="39">
        <v>4182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customHeight="1" thickBot="1">
      <c r="A34" s="94" t="s">
        <v>47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858790</v>
      </c>
      <c r="E5" s="24">
        <f t="shared" si="0"/>
        <v>5336</v>
      </c>
      <c r="F5" s="24">
        <f t="shared" si="0"/>
        <v>0</v>
      </c>
      <c r="G5" s="24">
        <f t="shared" si="0"/>
        <v>121688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24629</v>
      </c>
      <c r="L5" s="24">
        <f t="shared" si="0"/>
        <v>0</v>
      </c>
      <c r="M5" s="24">
        <f t="shared" si="0"/>
        <v>0</v>
      </c>
      <c r="N5" s="25">
        <f t="shared" ref="N5:N29" si="1">SUM(D5:M5)</f>
        <v>1010443</v>
      </c>
      <c r="O5" s="30">
        <f t="shared" ref="O5:O29" si="2">(N5/O$31)</f>
        <v>243.59763741562199</v>
      </c>
      <c r="P5" s="6"/>
    </row>
    <row r="6" spans="1:133">
      <c r="A6" s="12"/>
      <c r="B6" s="42">
        <v>511</v>
      </c>
      <c r="C6" s="19" t="s">
        <v>19</v>
      </c>
      <c r="D6" s="43">
        <v>49660</v>
      </c>
      <c r="E6" s="43">
        <v>0</v>
      </c>
      <c r="F6" s="43">
        <v>0</v>
      </c>
      <c r="G6" s="43">
        <v>121688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171348</v>
      </c>
      <c r="O6" s="44">
        <f t="shared" si="2"/>
        <v>41.308582449373191</v>
      </c>
      <c r="P6" s="9"/>
    </row>
    <row r="7" spans="1:133">
      <c r="A7" s="12"/>
      <c r="B7" s="42">
        <v>512</v>
      </c>
      <c r="C7" s="19" t="s">
        <v>20</v>
      </c>
      <c r="D7" s="43">
        <v>244862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244862</v>
      </c>
      <c r="O7" s="44">
        <f t="shared" si="2"/>
        <v>59.031340405014468</v>
      </c>
      <c r="P7" s="9"/>
    </row>
    <row r="8" spans="1:133">
      <c r="A8" s="12"/>
      <c r="B8" s="42">
        <v>513</v>
      </c>
      <c r="C8" s="19" t="s">
        <v>21</v>
      </c>
      <c r="D8" s="43">
        <v>231892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231892</v>
      </c>
      <c r="O8" s="44">
        <f t="shared" si="2"/>
        <v>55.904532304725166</v>
      </c>
      <c r="P8" s="9"/>
    </row>
    <row r="9" spans="1:133">
      <c r="A9" s="12"/>
      <c r="B9" s="42">
        <v>514</v>
      </c>
      <c r="C9" s="19" t="s">
        <v>22</v>
      </c>
      <c r="D9" s="43">
        <v>84853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84853</v>
      </c>
      <c r="O9" s="44">
        <f t="shared" si="2"/>
        <v>20.456364513018322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24629</v>
      </c>
      <c r="L10" s="43">
        <v>0</v>
      </c>
      <c r="M10" s="43">
        <v>0</v>
      </c>
      <c r="N10" s="43">
        <f t="shared" si="1"/>
        <v>24629</v>
      </c>
      <c r="O10" s="44">
        <f t="shared" si="2"/>
        <v>5.9375602700096435</v>
      </c>
      <c r="P10" s="9"/>
    </row>
    <row r="11" spans="1:133">
      <c r="A11" s="12"/>
      <c r="B11" s="42">
        <v>519</v>
      </c>
      <c r="C11" s="19" t="s">
        <v>24</v>
      </c>
      <c r="D11" s="43">
        <v>247523</v>
      </c>
      <c r="E11" s="43">
        <v>5336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252859</v>
      </c>
      <c r="O11" s="44">
        <f t="shared" si="2"/>
        <v>60.959257473481195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1475075</v>
      </c>
      <c r="E12" s="29">
        <f t="shared" si="3"/>
        <v>0</v>
      </c>
      <c r="F12" s="29">
        <f t="shared" si="3"/>
        <v>0</v>
      </c>
      <c r="G12" s="29">
        <f t="shared" si="3"/>
        <v>14609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1489684</v>
      </c>
      <c r="O12" s="41">
        <f t="shared" si="2"/>
        <v>359.13307618129221</v>
      </c>
      <c r="P12" s="10"/>
    </row>
    <row r="13" spans="1:133">
      <c r="A13" s="12"/>
      <c r="B13" s="42">
        <v>521</v>
      </c>
      <c r="C13" s="19" t="s">
        <v>26</v>
      </c>
      <c r="D13" s="43">
        <v>1176050</v>
      </c>
      <c r="E13" s="43">
        <v>0</v>
      </c>
      <c r="F13" s="43">
        <v>0</v>
      </c>
      <c r="G13" s="43">
        <v>14609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1190659</v>
      </c>
      <c r="O13" s="44">
        <f t="shared" si="2"/>
        <v>287.04411764705884</v>
      </c>
      <c r="P13" s="9"/>
    </row>
    <row r="14" spans="1:133">
      <c r="A14" s="12"/>
      <c r="B14" s="42">
        <v>522</v>
      </c>
      <c r="C14" s="19" t="s">
        <v>27</v>
      </c>
      <c r="D14" s="43">
        <v>152008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152008</v>
      </c>
      <c r="O14" s="44">
        <f t="shared" si="2"/>
        <v>36.646094503375117</v>
      </c>
      <c r="P14" s="9"/>
    </row>
    <row r="15" spans="1:133">
      <c r="A15" s="12"/>
      <c r="B15" s="42">
        <v>524</v>
      </c>
      <c r="C15" s="19" t="s">
        <v>28</v>
      </c>
      <c r="D15" s="43">
        <v>147017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147017</v>
      </c>
      <c r="O15" s="44">
        <f t="shared" si="2"/>
        <v>35.442864030858246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SUM(D17:D20)</f>
        <v>421815</v>
      </c>
      <c r="E16" s="29">
        <f t="shared" si="4"/>
        <v>358950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808407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1589172</v>
      </c>
      <c r="O16" s="41">
        <f t="shared" si="2"/>
        <v>383.11764705882354</v>
      </c>
      <c r="P16" s="10"/>
    </row>
    <row r="17" spans="1:119">
      <c r="A17" s="12"/>
      <c r="B17" s="42">
        <v>533</v>
      </c>
      <c r="C17" s="19" t="s">
        <v>31</v>
      </c>
      <c r="D17" s="43">
        <v>0</v>
      </c>
      <c r="E17" s="43">
        <v>47439</v>
      </c>
      <c r="F17" s="43">
        <v>0</v>
      </c>
      <c r="G17" s="43">
        <v>0</v>
      </c>
      <c r="H17" s="43">
        <v>0</v>
      </c>
      <c r="I17" s="43">
        <v>599304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646743</v>
      </c>
      <c r="O17" s="44">
        <f t="shared" si="2"/>
        <v>155.91682738669238</v>
      </c>
      <c r="P17" s="9"/>
    </row>
    <row r="18" spans="1:119">
      <c r="A18" s="12"/>
      <c r="B18" s="42">
        <v>534</v>
      </c>
      <c r="C18" s="19" t="s">
        <v>32</v>
      </c>
      <c r="D18" s="43">
        <v>409807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409807</v>
      </c>
      <c r="O18" s="44">
        <f t="shared" si="2"/>
        <v>98.796287367405981</v>
      </c>
      <c r="P18" s="9"/>
    </row>
    <row r="19" spans="1:119">
      <c r="A19" s="12"/>
      <c r="B19" s="42">
        <v>535</v>
      </c>
      <c r="C19" s="19" t="s">
        <v>33</v>
      </c>
      <c r="D19" s="43">
        <v>0</v>
      </c>
      <c r="E19" s="43">
        <v>311511</v>
      </c>
      <c r="F19" s="43">
        <v>0</v>
      </c>
      <c r="G19" s="43">
        <v>0</v>
      </c>
      <c r="H19" s="43">
        <v>0</v>
      </c>
      <c r="I19" s="43">
        <v>209103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520614</v>
      </c>
      <c r="O19" s="44">
        <f t="shared" si="2"/>
        <v>125.50964320154291</v>
      </c>
      <c r="P19" s="9"/>
    </row>
    <row r="20" spans="1:119">
      <c r="A20" s="12"/>
      <c r="B20" s="42">
        <v>538</v>
      </c>
      <c r="C20" s="19" t="s">
        <v>34</v>
      </c>
      <c r="D20" s="43">
        <v>12008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12008</v>
      </c>
      <c r="O20" s="44">
        <f t="shared" si="2"/>
        <v>2.8948891031822566</v>
      </c>
      <c r="P20" s="9"/>
    </row>
    <row r="21" spans="1:119" ht="15.75">
      <c r="A21" s="26" t="s">
        <v>35</v>
      </c>
      <c r="B21" s="27"/>
      <c r="C21" s="28"/>
      <c r="D21" s="29">
        <f t="shared" ref="D21:M21" si="5">SUM(D22:D22)</f>
        <v>233985</v>
      </c>
      <c r="E21" s="29">
        <f t="shared" si="5"/>
        <v>458496</v>
      </c>
      <c r="F21" s="29">
        <f t="shared" si="5"/>
        <v>0</v>
      </c>
      <c r="G21" s="29">
        <f t="shared" si="5"/>
        <v>0</v>
      </c>
      <c r="H21" s="29">
        <f t="shared" si="5"/>
        <v>0</v>
      </c>
      <c r="I21" s="29">
        <f t="shared" si="5"/>
        <v>0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1"/>
        <v>692481</v>
      </c>
      <c r="O21" s="41">
        <f t="shared" si="2"/>
        <v>166.94334619093539</v>
      </c>
      <c r="P21" s="10"/>
    </row>
    <row r="22" spans="1:119">
      <c r="A22" s="12"/>
      <c r="B22" s="42">
        <v>541</v>
      </c>
      <c r="C22" s="19" t="s">
        <v>36</v>
      </c>
      <c r="D22" s="43">
        <v>233985</v>
      </c>
      <c r="E22" s="43">
        <v>458496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692481</v>
      </c>
      <c r="O22" s="44">
        <f t="shared" si="2"/>
        <v>166.94334619093539</v>
      </c>
      <c r="P22" s="9"/>
    </row>
    <row r="23" spans="1:119" ht="15.75">
      <c r="A23" s="26" t="s">
        <v>37</v>
      </c>
      <c r="B23" s="27"/>
      <c r="C23" s="28"/>
      <c r="D23" s="29">
        <f t="shared" ref="D23:M23" si="6">SUM(D24:D26)</f>
        <v>421862</v>
      </c>
      <c r="E23" s="29">
        <f t="shared" si="6"/>
        <v>0</v>
      </c>
      <c r="F23" s="29">
        <f t="shared" si="6"/>
        <v>0</v>
      </c>
      <c r="G23" s="29">
        <f t="shared" si="6"/>
        <v>3559</v>
      </c>
      <c r="H23" s="29">
        <f t="shared" si="6"/>
        <v>0</v>
      </c>
      <c r="I23" s="29">
        <f t="shared" si="6"/>
        <v>28308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453729</v>
      </c>
      <c r="O23" s="41">
        <f t="shared" si="2"/>
        <v>109.38500482160077</v>
      </c>
      <c r="P23" s="9"/>
    </row>
    <row r="24" spans="1:119">
      <c r="A24" s="12"/>
      <c r="B24" s="42">
        <v>571</v>
      </c>
      <c r="C24" s="19" t="s">
        <v>38</v>
      </c>
      <c r="D24" s="43">
        <v>172174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172174</v>
      </c>
      <c r="O24" s="44">
        <f t="shared" si="2"/>
        <v>41.50771456123433</v>
      </c>
      <c r="P24" s="9"/>
    </row>
    <row r="25" spans="1:119">
      <c r="A25" s="12"/>
      <c r="B25" s="42">
        <v>572</v>
      </c>
      <c r="C25" s="19" t="s">
        <v>39</v>
      </c>
      <c r="D25" s="43">
        <v>210600</v>
      </c>
      <c r="E25" s="43">
        <v>0</v>
      </c>
      <c r="F25" s="43">
        <v>0</v>
      </c>
      <c r="G25" s="43">
        <v>3559</v>
      </c>
      <c r="H25" s="43">
        <v>0</v>
      </c>
      <c r="I25" s="43">
        <v>28308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242467</v>
      </c>
      <c r="O25" s="44">
        <f t="shared" si="2"/>
        <v>58.453953712632597</v>
      </c>
      <c r="P25" s="9"/>
    </row>
    <row r="26" spans="1:119">
      <c r="A26" s="12"/>
      <c r="B26" s="42">
        <v>575</v>
      </c>
      <c r="C26" s="19" t="s">
        <v>40</v>
      </c>
      <c r="D26" s="43">
        <v>39088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39088</v>
      </c>
      <c r="O26" s="44">
        <f t="shared" si="2"/>
        <v>9.4233365477338484</v>
      </c>
      <c r="P26" s="9"/>
    </row>
    <row r="27" spans="1:119" ht="15.75">
      <c r="A27" s="26" t="s">
        <v>42</v>
      </c>
      <c r="B27" s="27"/>
      <c r="C27" s="28"/>
      <c r="D27" s="29">
        <f t="shared" ref="D27:M27" si="7">SUM(D28:D28)</f>
        <v>0</v>
      </c>
      <c r="E27" s="29">
        <f t="shared" si="7"/>
        <v>74183</v>
      </c>
      <c r="F27" s="29">
        <f t="shared" si="7"/>
        <v>0</v>
      </c>
      <c r="G27" s="29">
        <f t="shared" si="7"/>
        <v>56178</v>
      </c>
      <c r="H27" s="29">
        <f t="shared" si="7"/>
        <v>0</v>
      </c>
      <c r="I27" s="29">
        <f t="shared" si="7"/>
        <v>217346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1"/>
        <v>347707</v>
      </c>
      <c r="O27" s="41">
        <f t="shared" si="2"/>
        <v>83.82521697203471</v>
      </c>
      <c r="P27" s="9"/>
    </row>
    <row r="28" spans="1:119" ht="15.75" thickBot="1">
      <c r="A28" s="12"/>
      <c r="B28" s="42">
        <v>581</v>
      </c>
      <c r="C28" s="19" t="s">
        <v>41</v>
      </c>
      <c r="D28" s="43">
        <v>0</v>
      </c>
      <c r="E28" s="43">
        <v>74183</v>
      </c>
      <c r="F28" s="43">
        <v>0</v>
      </c>
      <c r="G28" s="43">
        <v>56178</v>
      </c>
      <c r="H28" s="43">
        <v>0</v>
      </c>
      <c r="I28" s="43">
        <v>217346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347707</v>
      </c>
      <c r="O28" s="44">
        <f t="shared" si="2"/>
        <v>83.82521697203471</v>
      </c>
      <c r="P28" s="9"/>
    </row>
    <row r="29" spans="1:119" ht="16.5" thickBot="1">
      <c r="A29" s="13" t="s">
        <v>10</v>
      </c>
      <c r="B29" s="21"/>
      <c r="C29" s="20"/>
      <c r="D29" s="14">
        <f>SUM(D5,D12,D16,D21,D23,D27)</f>
        <v>3411527</v>
      </c>
      <c r="E29" s="14">
        <f t="shared" ref="E29:M29" si="8">SUM(E5,E12,E16,E21,E23,E27)</f>
        <v>896965</v>
      </c>
      <c r="F29" s="14">
        <f t="shared" si="8"/>
        <v>0</v>
      </c>
      <c r="G29" s="14">
        <f t="shared" si="8"/>
        <v>196034</v>
      </c>
      <c r="H29" s="14">
        <f t="shared" si="8"/>
        <v>0</v>
      </c>
      <c r="I29" s="14">
        <f t="shared" si="8"/>
        <v>1054061</v>
      </c>
      <c r="J29" s="14">
        <f t="shared" si="8"/>
        <v>0</v>
      </c>
      <c r="K29" s="14">
        <f t="shared" si="8"/>
        <v>24629</v>
      </c>
      <c r="L29" s="14">
        <f t="shared" si="8"/>
        <v>0</v>
      </c>
      <c r="M29" s="14">
        <f t="shared" si="8"/>
        <v>0</v>
      </c>
      <c r="N29" s="14">
        <f t="shared" si="1"/>
        <v>5583216</v>
      </c>
      <c r="O29" s="35">
        <f t="shared" si="2"/>
        <v>1346.0019286403085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51</v>
      </c>
      <c r="M31" s="90"/>
      <c r="N31" s="90"/>
      <c r="O31" s="39">
        <v>4148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customHeight="1" thickBot="1">
      <c r="A33" s="94" t="s">
        <v>47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881004</v>
      </c>
      <c r="E5" s="24">
        <f t="shared" si="0"/>
        <v>297140</v>
      </c>
      <c r="F5" s="24">
        <f t="shared" si="0"/>
        <v>0</v>
      </c>
      <c r="G5" s="24">
        <f t="shared" si="0"/>
        <v>121676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6714</v>
      </c>
      <c r="L5" s="24">
        <f t="shared" si="0"/>
        <v>0</v>
      </c>
      <c r="M5" s="24">
        <f t="shared" si="0"/>
        <v>0</v>
      </c>
      <c r="N5" s="25">
        <f t="shared" ref="N5:N30" si="1">SUM(D5:M5)</f>
        <v>1306534</v>
      </c>
      <c r="O5" s="30">
        <f t="shared" ref="O5:O30" si="2">(N5/O$32)</f>
        <v>319.75868820362211</v>
      </c>
      <c r="P5" s="6"/>
    </row>
    <row r="6" spans="1:133">
      <c r="A6" s="12"/>
      <c r="B6" s="42">
        <v>511</v>
      </c>
      <c r="C6" s="19" t="s">
        <v>19</v>
      </c>
      <c r="D6" s="43">
        <v>49243</v>
      </c>
      <c r="E6" s="43">
        <v>2735</v>
      </c>
      <c r="F6" s="43">
        <v>0</v>
      </c>
      <c r="G6" s="43">
        <v>121676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173654</v>
      </c>
      <c r="O6" s="44">
        <f t="shared" si="2"/>
        <v>42.499755261869801</v>
      </c>
      <c r="P6" s="9"/>
    </row>
    <row r="7" spans="1:133">
      <c r="A7" s="12"/>
      <c r="B7" s="42">
        <v>512</v>
      </c>
      <c r="C7" s="19" t="s">
        <v>20</v>
      </c>
      <c r="D7" s="43">
        <v>241450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241450</v>
      </c>
      <c r="O7" s="44">
        <f t="shared" si="2"/>
        <v>59.092021536955457</v>
      </c>
      <c r="P7" s="9"/>
    </row>
    <row r="8" spans="1:133">
      <c r="A8" s="12"/>
      <c r="B8" s="42">
        <v>513</v>
      </c>
      <c r="C8" s="19" t="s">
        <v>21</v>
      </c>
      <c r="D8" s="43">
        <v>240803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240803</v>
      </c>
      <c r="O8" s="44">
        <f t="shared" si="2"/>
        <v>58.933675966715612</v>
      </c>
      <c r="P8" s="9"/>
    </row>
    <row r="9" spans="1:133">
      <c r="A9" s="12"/>
      <c r="B9" s="42">
        <v>514</v>
      </c>
      <c r="C9" s="19" t="s">
        <v>22</v>
      </c>
      <c r="D9" s="43">
        <v>97599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97599</v>
      </c>
      <c r="O9" s="44">
        <f t="shared" si="2"/>
        <v>23.886196769456681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6714</v>
      </c>
      <c r="L10" s="43">
        <v>0</v>
      </c>
      <c r="M10" s="43">
        <v>0</v>
      </c>
      <c r="N10" s="43">
        <f t="shared" si="1"/>
        <v>6714</v>
      </c>
      <c r="O10" s="44">
        <f t="shared" si="2"/>
        <v>1.6431718061674008</v>
      </c>
      <c r="P10" s="9"/>
    </row>
    <row r="11" spans="1:133">
      <c r="A11" s="12"/>
      <c r="B11" s="42">
        <v>519</v>
      </c>
      <c r="C11" s="19" t="s">
        <v>24</v>
      </c>
      <c r="D11" s="43">
        <v>251909</v>
      </c>
      <c r="E11" s="43">
        <v>294405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546314</v>
      </c>
      <c r="O11" s="44">
        <f t="shared" si="2"/>
        <v>133.70386686245718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1354176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1354176</v>
      </c>
      <c r="O12" s="41">
        <f t="shared" si="2"/>
        <v>331.4185022026432</v>
      </c>
      <c r="P12" s="10"/>
    </row>
    <row r="13" spans="1:133">
      <c r="A13" s="12"/>
      <c r="B13" s="42">
        <v>521</v>
      </c>
      <c r="C13" s="19" t="s">
        <v>26</v>
      </c>
      <c r="D13" s="43">
        <v>1102771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1102771</v>
      </c>
      <c r="O13" s="44">
        <f t="shared" si="2"/>
        <v>269.8901125795399</v>
      </c>
      <c r="P13" s="9"/>
    </row>
    <row r="14" spans="1:133">
      <c r="A14" s="12"/>
      <c r="B14" s="42">
        <v>522</v>
      </c>
      <c r="C14" s="19" t="s">
        <v>27</v>
      </c>
      <c r="D14" s="43">
        <v>132584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132584</v>
      </c>
      <c r="O14" s="44">
        <f t="shared" si="2"/>
        <v>32.448360254527657</v>
      </c>
      <c r="P14" s="9"/>
    </row>
    <row r="15" spans="1:133">
      <c r="A15" s="12"/>
      <c r="B15" s="42">
        <v>524</v>
      </c>
      <c r="C15" s="19" t="s">
        <v>28</v>
      </c>
      <c r="D15" s="43">
        <v>118821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118821</v>
      </c>
      <c r="O15" s="44">
        <f t="shared" si="2"/>
        <v>29.080029368575623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SUM(D17:D21)</f>
        <v>429297</v>
      </c>
      <c r="E16" s="29">
        <f t="shared" si="4"/>
        <v>93275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850652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1373224</v>
      </c>
      <c r="O16" s="41">
        <f t="shared" si="2"/>
        <v>336.08027410670582</v>
      </c>
      <c r="P16" s="10"/>
    </row>
    <row r="17" spans="1:119">
      <c r="A17" s="12"/>
      <c r="B17" s="42">
        <v>531</v>
      </c>
      <c r="C17" s="19" t="s">
        <v>30</v>
      </c>
      <c r="D17" s="43">
        <v>4348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4348</v>
      </c>
      <c r="O17" s="44">
        <f t="shared" si="2"/>
        <v>1.0641213901125794</v>
      </c>
      <c r="P17" s="9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572667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572667</v>
      </c>
      <c r="O18" s="44">
        <f t="shared" si="2"/>
        <v>140.15345080763583</v>
      </c>
      <c r="P18" s="9"/>
    </row>
    <row r="19" spans="1:119">
      <c r="A19" s="12"/>
      <c r="B19" s="42">
        <v>534</v>
      </c>
      <c r="C19" s="19" t="s">
        <v>32</v>
      </c>
      <c r="D19" s="43">
        <v>412860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412860</v>
      </c>
      <c r="O19" s="44">
        <f t="shared" si="2"/>
        <v>101.04258443465491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93275</v>
      </c>
      <c r="F20" s="43">
        <v>0</v>
      </c>
      <c r="G20" s="43">
        <v>0</v>
      </c>
      <c r="H20" s="43">
        <v>0</v>
      </c>
      <c r="I20" s="43">
        <v>277985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371260</v>
      </c>
      <c r="O20" s="44">
        <f t="shared" si="2"/>
        <v>90.861478218306416</v>
      </c>
      <c r="P20" s="9"/>
    </row>
    <row r="21" spans="1:119">
      <c r="A21" s="12"/>
      <c r="B21" s="42">
        <v>538</v>
      </c>
      <c r="C21" s="19" t="s">
        <v>34</v>
      </c>
      <c r="D21" s="43">
        <v>12089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12089</v>
      </c>
      <c r="O21" s="44">
        <f t="shared" si="2"/>
        <v>2.9586392559960841</v>
      </c>
      <c r="P21" s="9"/>
    </row>
    <row r="22" spans="1:119" ht="15.75">
      <c r="A22" s="26" t="s">
        <v>35</v>
      </c>
      <c r="B22" s="27"/>
      <c r="C22" s="28"/>
      <c r="D22" s="29">
        <f t="shared" ref="D22:M22" si="5">SUM(D23:D23)</f>
        <v>288578</v>
      </c>
      <c r="E22" s="29">
        <f t="shared" si="5"/>
        <v>105565</v>
      </c>
      <c r="F22" s="29">
        <f t="shared" si="5"/>
        <v>0</v>
      </c>
      <c r="G22" s="29">
        <f t="shared" si="5"/>
        <v>0</v>
      </c>
      <c r="H22" s="29">
        <f t="shared" si="5"/>
        <v>0</v>
      </c>
      <c r="I22" s="29">
        <f t="shared" si="5"/>
        <v>0</v>
      </c>
      <c r="J22" s="29">
        <f t="shared" si="5"/>
        <v>0</v>
      </c>
      <c r="K22" s="29">
        <f t="shared" si="5"/>
        <v>0</v>
      </c>
      <c r="L22" s="29">
        <f t="shared" si="5"/>
        <v>0</v>
      </c>
      <c r="M22" s="29">
        <f t="shared" si="5"/>
        <v>0</v>
      </c>
      <c r="N22" s="29">
        <f t="shared" si="1"/>
        <v>394143</v>
      </c>
      <c r="O22" s="41">
        <f t="shared" si="2"/>
        <v>96.461820851688699</v>
      </c>
      <c r="P22" s="10"/>
    </row>
    <row r="23" spans="1:119">
      <c r="A23" s="12"/>
      <c r="B23" s="42">
        <v>541</v>
      </c>
      <c r="C23" s="19" t="s">
        <v>36</v>
      </c>
      <c r="D23" s="43">
        <v>288578</v>
      </c>
      <c r="E23" s="43">
        <v>105565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394143</v>
      </c>
      <c r="O23" s="44">
        <f t="shared" si="2"/>
        <v>96.461820851688699</v>
      </c>
      <c r="P23" s="9"/>
    </row>
    <row r="24" spans="1:119" ht="15.75">
      <c r="A24" s="26" t="s">
        <v>37</v>
      </c>
      <c r="B24" s="27"/>
      <c r="C24" s="28"/>
      <c r="D24" s="29">
        <f t="shared" ref="D24:M24" si="6">SUM(D25:D27)</f>
        <v>456868</v>
      </c>
      <c r="E24" s="29">
        <f t="shared" si="6"/>
        <v>0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18490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1"/>
        <v>475358</v>
      </c>
      <c r="O24" s="41">
        <f t="shared" si="2"/>
        <v>116.33822809593735</v>
      </c>
      <c r="P24" s="9"/>
    </row>
    <row r="25" spans="1:119">
      <c r="A25" s="12"/>
      <c r="B25" s="42">
        <v>571</v>
      </c>
      <c r="C25" s="19" t="s">
        <v>38</v>
      </c>
      <c r="D25" s="43">
        <v>205367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205367</v>
      </c>
      <c r="O25" s="44">
        <f t="shared" si="2"/>
        <v>50.261135584924133</v>
      </c>
      <c r="P25" s="9"/>
    </row>
    <row r="26" spans="1:119">
      <c r="A26" s="12"/>
      <c r="B26" s="42">
        <v>572</v>
      </c>
      <c r="C26" s="19" t="s">
        <v>39</v>
      </c>
      <c r="D26" s="43">
        <v>208764</v>
      </c>
      <c r="E26" s="43">
        <v>0</v>
      </c>
      <c r="F26" s="43">
        <v>0</v>
      </c>
      <c r="G26" s="43">
        <v>0</v>
      </c>
      <c r="H26" s="43">
        <v>0</v>
      </c>
      <c r="I26" s="43">
        <v>18490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227254</v>
      </c>
      <c r="O26" s="44">
        <f t="shared" si="2"/>
        <v>55.617719040626532</v>
      </c>
      <c r="P26" s="9"/>
    </row>
    <row r="27" spans="1:119">
      <c r="A27" s="12"/>
      <c r="B27" s="42">
        <v>575</v>
      </c>
      <c r="C27" s="19" t="s">
        <v>40</v>
      </c>
      <c r="D27" s="43">
        <v>42737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42737</v>
      </c>
      <c r="O27" s="44">
        <f t="shared" si="2"/>
        <v>10.459373470386685</v>
      </c>
      <c r="P27" s="9"/>
    </row>
    <row r="28" spans="1:119" ht="15.75">
      <c r="A28" s="26" t="s">
        <v>42</v>
      </c>
      <c r="B28" s="27"/>
      <c r="C28" s="28"/>
      <c r="D28" s="29">
        <f t="shared" ref="D28:M28" si="7">SUM(D29:D29)</f>
        <v>0</v>
      </c>
      <c r="E28" s="29">
        <f t="shared" si="7"/>
        <v>163183</v>
      </c>
      <c r="F28" s="29">
        <f t="shared" si="7"/>
        <v>0</v>
      </c>
      <c r="G28" s="29">
        <f t="shared" si="7"/>
        <v>80169</v>
      </c>
      <c r="H28" s="29">
        <f t="shared" si="7"/>
        <v>0</v>
      </c>
      <c r="I28" s="29">
        <f t="shared" si="7"/>
        <v>221054</v>
      </c>
      <c r="J28" s="29">
        <f t="shared" si="7"/>
        <v>0</v>
      </c>
      <c r="K28" s="29">
        <f t="shared" si="7"/>
        <v>0</v>
      </c>
      <c r="L28" s="29">
        <f t="shared" si="7"/>
        <v>0</v>
      </c>
      <c r="M28" s="29">
        <f t="shared" si="7"/>
        <v>0</v>
      </c>
      <c r="N28" s="29">
        <f t="shared" si="1"/>
        <v>464406</v>
      </c>
      <c r="O28" s="41">
        <f t="shared" si="2"/>
        <v>113.65785609397945</v>
      </c>
      <c r="P28" s="9"/>
    </row>
    <row r="29" spans="1:119" ht="15.75" thickBot="1">
      <c r="A29" s="12"/>
      <c r="B29" s="42">
        <v>581</v>
      </c>
      <c r="C29" s="19" t="s">
        <v>41</v>
      </c>
      <c r="D29" s="43">
        <v>0</v>
      </c>
      <c r="E29" s="43">
        <v>163183</v>
      </c>
      <c r="F29" s="43">
        <v>0</v>
      </c>
      <c r="G29" s="43">
        <v>80169</v>
      </c>
      <c r="H29" s="43">
        <v>0</v>
      </c>
      <c r="I29" s="43">
        <v>221054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464406</v>
      </c>
      <c r="O29" s="44">
        <f t="shared" si="2"/>
        <v>113.65785609397945</v>
      </c>
      <c r="P29" s="9"/>
    </row>
    <row r="30" spans="1:119" ht="16.5" thickBot="1">
      <c r="A30" s="13" t="s">
        <v>10</v>
      </c>
      <c r="B30" s="21"/>
      <c r="C30" s="20"/>
      <c r="D30" s="14">
        <f>SUM(D5,D12,D16,D22,D24,D28)</f>
        <v>3409923</v>
      </c>
      <c r="E30" s="14">
        <f t="shared" ref="E30:M30" si="8">SUM(E5,E12,E16,E22,E24,E28)</f>
        <v>659163</v>
      </c>
      <c r="F30" s="14">
        <f t="shared" si="8"/>
        <v>0</v>
      </c>
      <c r="G30" s="14">
        <f t="shared" si="8"/>
        <v>201845</v>
      </c>
      <c r="H30" s="14">
        <f t="shared" si="8"/>
        <v>0</v>
      </c>
      <c r="I30" s="14">
        <f t="shared" si="8"/>
        <v>1090196</v>
      </c>
      <c r="J30" s="14">
        <f t="shared" si="8"/>
        <v>0</v>
      </c>
      <c r="K30" s="14">
        <f t="shared" si="8"/>
        <v>6714</v>
      </c>
      <c r="L30" s="14">
        <f t="shared" si="8"/>
        <v>0</v>
      </c>
      <c r="M30" s="14">
        <f t="shared" si="8"/>
        <v>0</v>
      </c>
      <c r="N30" s="14">
        <f t="shared" si="1"/>
        <v>5367841</v>
      </c>
      <c r="O30" s="35">
        <f t="shared" si="2"/>
        <v>1313.7153695545767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49</v>
      </c>
      <c r="M32" s="90"/>
      <c r="N32" s="90"/>
      <c r="O32" s="39">
        <v>4086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customHeight="1" thickBot="1">
      <c r="A34" s="94" t="s">
        <v>47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SUM(D6:D11)</f>
        <v>947578</v>
      </c>
      <c r="E5" s="24">
        <f t="shared" ref="E5:M5" si="0">SUM(E6:E11)</f>
        <v>286427</v>
      </c>
      <c r="F5" s="24">
        <f t="shared" si="0"/>
        <v>0</v>
      </c>
      <c r="G5" s="24">
        <f t="shared" si="0"/>
        <v>121686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13441</v>
      </c>
      <c r="L5" s="24">
        <f t="shared" si="0"/>
        <v>0</v>
      </c>
      <c r="M5" s="24">
        <f t="shared" si="0"/>
        <v>0</v>
      </c>
      <c r="N5" s="25">
        <f t="shared" ref="N5:N30" si="1">SUM(D5:M5)</f>
        <v>1369132</v>
      </c>
      <c r="O5" s="30">
        <f t="shared" ref="O5:O30" si="2">(N5/O$32)</f>
        <v>335.7361451692006</v>
      </c>
      <c r="P5" s="6"/>
    </row>
    <row r="6" spans="1:133">
      <c r="A6" s="12"/>
      <c r="B6" s="42">
        <v>511</v>
      </c>
      <c r="C6" s="19" t="s">
        <v>19</v>
      </c>
      <c r="D6" s="43">
        <v>54452</v>
      </c>
      <c r="E6" s="43">
        <v>268422</v>
      </c>
      <c r="F6" s="43">
        <v>0</v>
      </c>
      <c r="G6" s="43">
        <v>121686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444560</v>
      </c>
      <c r="O6" s="44">
        <f t="shared" si="2"/>
        <v>109.01422265816576</v>
      </c>
      <c r="P6" s="9"/>
    </row>
    <row r="7" spans="1:133">
      <c r="A7" s="12"/>
      <c r="B7" s="42">
        <v>512</v>
      </c>
      <c r="C7" s="19" t="s">
        <v>20</v>
      </c>
      <c r="D7" s="43">
        <v>237566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237566</v>
      </c>
      <c r="O7" s="44">
        <f t="shared" si="2"/>
        <v>58.255517410495344</v>
      </c>
      <c r="P7" s="9"/>
    </row>
    <row r="8" spans="1:133">
      <c r="A8" s="12"/>
      <c r="B8" s="42">
        <v>513</v>
      </c>
      <c r="C8" s="19" t="s">
        <v>21</v>
      </c>
      <c r="D8" s="43">
        <v>236560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236560</v>
      </c>
      <c r="O8" s="44">
        <f t="shared" si="2"/>
        <v>58.008827856792543</v>
      </c>
      <c r="P8" s="9"/>
    </row>
    <row r="9" spans="1:133">
      <c r="A9" s="12"/>
      <c r="B9" s="42">
        <v>514</v>
      </c>
      <c r="C9" s="19" t="s">
        <v>22</v>
      </c>
      <c r="D9" s="43">
        <v>109102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109102</v>
      </c>
      <c r="O9" s="44">
        <f t="shared" si="2"/>
        <v>26.753800882785679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13441</v>
      </c>
      <c r="L10" s="43">
        <v>0</v>
      </c>
      <c r="M10" s="43">
        <v>0</v>
      </c>
      <c r="N10" s="43">
        <f t="shared" si="1"/>
        <v>13441</v>
      </c>
      <c r="O10" s="44">
        <f t="shared" si="2"/>
        <v>3.2959784207945071</v>
      </c>
      <c r="P10" s="9"/>
    </row>
    <row r="11" spans="1:133">
      <c r="A11" s="12"/>
      <c r="B11" s="42">
        <v>519</v>
      </c>
      <c r="C11" s="19" t="s">
        <v>24</v>
      </c>
      <c r="D11" s="43">
        <v>309898</v>
      </c>
      <c r="E11" s="43">
        <v>18005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327903</v>
      </c>
      <c r="O11" s="44">
        <f t="shared" si="2"/>
        <v>80.407797940166745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1457747</v>
      </c>
      <c r="E12" s="29">
        <f t="shared" si="3"/>
        <v>0</v>
      </c>
      <c r="F12" s="29">
        <f t="shared" si="3"/>
        <v>0</v>
      </c>
      <c r="G12" s="29">
        <f t="shared" si="3"/>
        <v>79600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1537347</v>
      </c>
      <c r="O12" s="41">
        <f t="shared" si="2"/>
        <v>376.98553212359002</v>
      </c>
      <c r="P12" s="10"/>
    </row>
    <row r="13" spans="1:133">
      <c r="A13" s="12"/>
      <c r="B13" s="42">
        <v>521</v>
      </c>
      <c r="C13" s="19" t="s">
        <v>26</v>
      </c>
      <c r="D13" s="43">
        <v>1174659</v>
      </c>
      <c r="E13" s="43">
        <v>0</v>
      </c>
      <c r="F13" s="43">
        <v>0</v>
      </c>
      <c r="G13" s="43">
        <v>79600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1254259</v>
      </c>
      <c r="O13" s="44">
        <f t="shared" si="2"/>
        <v>307.56718979892105</v>
      </c>
      <c r="P13" s="9"/>
    </row>
    <row r="14" spans="1:133">
      <c r="A14" s="12"/>
      <c r="B14" s="42">
        <v>522</v>
      </c>
      <c r="C14" s="19" t="s">
        <v>27</v>
      </c>
      <c r="D14" s="43">
        <v>147471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147471</v>
      </c>
      <c r="O14" s="44">
        <f t="shared" si="2"/>
        <v>36.162579695929374</v>
      </c>
      <c r="P14" s="9"/>
    </row>
    <row r="15" spans="1:133">
      <c r="A15" s="12"/>
      <c r="B15" s="42">
        <v>524</v>
      </c>
      <c r="C15" s="19" t="s">
        <v>28</v>
      </c>
      <c r="D15" s="43">
        <v>135617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135617</v>
      </c>
      <c r="O15" s="44">
        <f t="shared" si="2"/>
        <v>33.255762628739575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SUM(D17:D21)</f>
        <v>448014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1013193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1461207</v>
      </c>
      <c r="O16" s="41">
        <f t="shared" si="2"/>
        <v>358.31461500735657</v>
      </c>
      <c r="P16" s="10"/>
    </row>
    <row r="17" spans="1:119">
      <c r="A17" s="12"/>
      <c r="B17" s="42">
        <v>531</v>
      </c>
      <c r="C17" s="19" t="s">
        <v>30</v>
      </c>
      <c r="D17" s="43">
        <v>23394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23394</v>
      </c>
      <c r="O17" s="44">
        <f t="shared" si="2"/>
        <v>5.7366356056890631</v>
      </c>
      <c r="P17" s="9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649113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649113</v>
      </c>
      <c r="O18" s="44">
        <f t="shared" si="2"/>
        <v>159.17435017165278</v>
      </c>
      <c r="P18" s="9"/>
    </row>
    <row r="19" spans="1:119">
      <c r="A19" s="12"/>
      <c r="B19" s="42">
        <v>534</v>
      </c>
      <c r="C19" s="19" t="s">
        <v>32</v>
      </c>
      <c r="D19" s="43">
        <v>415931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415931</v>
      </c>
      <c r="O19" s="44">
        <f t="shared" si="2"/>
        <v>101.99386954389406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364080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364080</v>
      </c>
      <c r="O20" s="44">
        <f t="shared" si="2"/>
        <v>89.279058361942134</v>
      </c>
      <c r="P20" s="9"/>
    </row>
    <row r="21" spans="1:119">
      <c r="A21" s="12"/>
      <c r="B21" s="42">
        <v>538</v>
      </c>
      <c r="C21" s="19" t="s">
        <v>34</v>
      </c>
      <c r="D21" s="43">
        <v>8689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8689</v>
      </c>
      <c r="O21" s="44">
        <f t="shared" si="2"/>
        <v>2.1307013241785189</v>
      </c>
      <c r="P21" s="9"/>
    </row>
    <row r="22" spans="1:119" ht="15.75">
      <c r="A22" s="26" t="s">
        <v>35</v>
      </c>
      <c r="B22" s="27"/>
      <c r="C22" s="28"/>
      <c r="D22" s="29">
        <f t="shared" ref="D22:M22" si="5">SUM(D23:D23)</f>
        <v>265408</v>
      </c>
      <c r="E22" s="29">
        <f t="shared" si="5"/>
        <v>71808</v>
      </c>
      <c r="F22" s="29">
        <f t="shared" si="5"/>
        <v>0</v>
      </c>
      <c r="G22" s="29">
        <f t="shared" si="5"/>
        <v>0</v>
      </c>
      <c r="H22" s="29">
        <f t="shared" si="5"/>
        <v>0</v>
      </c>
      <c r="I22" s="29">
        <f t="shared" si="5"/>
        <v>0</v>
      </c>
      <c r="J22" s="29">
        <f t="shared" si="5"/>
        <v>0</v>
      </c>
      <c r="K22" s="29">
        <f t="shared" si="5"/>
        <v>0</v>
      </c>
      <c r="L22" s="29">
        <f t="shared" si="5"/>
        <v>0</v>
      </c>
      <c r="M22" s="29">
        <f t="shared" si="5"/>
        <v>0</v>
      </c>
      <c r="N22" s="29">
        <f t="shared" si="1"/>
        <v>337216</v>
      </c>
      <c r="O22" s="41">
        <f t="shared" si="2"/>
        <v>82.691515448749385</v>
      </c>
      <c r="P22" s="10"/>
    </row>
    <row r="23" spans="1:119">
      <c r="A23" s="12"/>
      <c r="B23" s="42">
        <v>541</v>
      </c>
      <c r="C23" s="19" t="s">
        <v>36</v>
      </c>
      <c r="D23" s="43">
        <v>265408</v>
      </c>
      <c r="E23" s="43">
        <v>71808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337216</v>
      </c>
      <c r="O23" s="44">
        <f t="shared" si="2"/>
        <v>82.691515448749385</v>
      </c>
      <c r="P23" s="9"/>
    </row>
    <row r="24" spans="1:119" ht="15.75">
      <c r="A24" s="26" t="s">
        <v>37</v>
      </c>
      <c r="B24" s="27"/>
      <c r="C24" s="28"/>
      <c r="D24" s="29">
        <f t="shared" ref="D24:M24" si="6">SUM(D25:D27)</f>
        <v>504703</v>
      </c>
      <c r="E24" s="29">
        <f t="shared" si="6"/>
        <v>0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18899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1"/>
        <v>523602</v>
      </c>
      <c r="O24" s="41">
        <f t="shared" si="2"/>
        <v>128.39676311917606</v>
      </c>
      <c r="P24" s="9"/>
    </row>
    <row r="25" spans="1:119">
      <c r="A25" s="12"/>
      <c r="B25" s="42">
        <v>571</v>
      </c>
      <c r="C25" s="19" t="s">
        <v>38</v>
      </c>
      <c r="D25" s="43">
        <v>211911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211911</v>
      </c>
      <c r="O25" s="44">
        <f t="shared" si="2"/>
        <v>51.964443354585583</v>
      </c>
      <c r="P25" s="9"/>
    </row>
    <row r="26" spans="1:119">
      <c r="A26" s="12"/>
      <c r="B26" s="42">
        <v>572</v>
      </c>
      <c r="C26" s="19" t="s">
        <v>39</v>
      </c>
      <c r="D26" s="43">
        <v>245526</v>
      </c>
      <c r="E26" s="43">
        <v>0</v>
      </c>
      <c r="F26" s="43">
        <v>0</v>
      </c>
      <c r="G26" s="43">
        <v>0</v>
      </c>
      <c r="H26" s="43">
        <v>0</v>
      </c>
      <c r="I26" s="43">
        <v>18899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264425</v>
      </c>
      <c r="O26" s="44">
        <f t="shared" si="2"/>
        <v>64.841834232466894</v>
      </c>
      <c r="P26" s="9"/>
    </row>
    <row r="27" spans="1:119">
      <c r="A27" s="12"/>
      <c r="B27" s="42">
        <v>575</v>
      </c>
      <c r="C27" s="19" t="s">
        <v>40</v>
      </c>
      <c r="D27" s="43">
        <v>47266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47266</v>
      </c>
      <c r="O27" s="44">
        <f t="shared" si="2"/>
        <v>11.590485532123591</v>
      </c>
      <c r="P27" s="9"/>
    </row>
    <row r="28" spans="1:119" ht="15.75">
      <c r="A28" s="26" t="s">
        <v>42</v>
      </c>
      <c r="B28" s="27"/>
      <c r="C28" s="28"/>
      <c r="D28" s="29">
        <f t="shared" ref="D28:M28" si="7">SUM(D29:D29)</f>
        <v>0</v>
      </c>
      <c r="E28" s="29">
        <f t="shared" si="7"/>
        <v>26737</v>
      </c>
      <c r="F28" s="29">
        <f t="shared" si="7"/>
        <v>0</v>
      </c>
      <c r="G28" s="29">
        <f t="shared" si="7"/>
        <v>500391</v>
      </c>
      <c r="H28" s="29">
        <f t="shared" si="7"/>
        <v>0</v>
      </c>
      <c r="I28" s="29">
        <f t="shared" si="7"/>
        <v>177187</v>
      </c>
      <c r="J28" s="29">
        <f t="shared" si="7"/>
        <v>0</v>
      </c>
      <c r="K28" s="29">
        <f t="shared" si="7"/>
        <v>0</v>
      </c>
      <c r="L28" s="29">
        <f t="shared" si="7"/>
        <v>0</v>
      </c>
      <c r="M28" s="29">
        <f t="shared" si="7"/>
        <v>0</v>
      </c>
      <c r="N28" s="29">
        <f t="shared" si="1"/>
        <v>704315</v>
      </c>
      <c r="O28" s="41">
        <f t="shared" si="2"/>
        <v>172.71088769004413</v>
      </c>
      <c r="P28" s="9"/>
    </row>
    <row r="29" spans="1:119" ht="15.75" thickBot="1">
      <c r="A29" s="12"/>
      <c r="B29" s="42">
        <v>581</v>
      </c>
      <c r="C29" s="19" t="s">
        <v>41</v>
      </c>
      <c r="D29" s="43">
        <v>0</v>
      </c>
      <c r="E29" s="43">
        <v>26737</v>
      </c>
      <c r="F29" s="43">
        <v>0</v>
      </c>
      <c r="G29" s="43">
        <v>500391</v>
      </c>
      <c r="H29" s="43">
        <v>0</v>
      </c>
      <c r="I29" s="43">
        <v>177187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704315</v>
      </c>
      <c r="O29" s="44">
        <f t="shared" si="2"/>
        <v>172.71088769004413</v>
      </c>
      <c r="P29" s="9"/>
    </row>
    <row r="30" spans="1:119" ht="16.5" thickBot="1">
      <c r="A30" s="13" t="s">
        <v>10</v>
      </c>
      <c r="B30" s="21"/>
      <c r="C30" s="20"/>
      <c r="D30" s="14">
        <f>SUM(D5,D12,D16,D22,D24,D28)</f>
        <v>3623450</v>
      </c>
      <c r="E30" s="14">
        <f t="shared" ref="E30:M30" si="8">SUM(E5,E12,E16,E22,E24,E28)</f>
        <v>384972</v>
      </c>
      <c r="F30" s="14">
        <f t="shared" si="8"/>
        <v>0</v>
      </c>
      <c r="G30" s="14">
        <f t="shared" si="8"/>
        <v>701677</v>
      </c>
      <c r="H30" s="14">
        <f t="shared" si="8"/>
        <v>0</v>
      </c>
      <c r="I30" s="14">
        <f t="shared" si="8"/>
        <v>1209279</v>
      </c>
      <c r="J30" s="14">
        <f t="shared" si="8"/>
        <v>0</v>
      </c>
      <c r="K30" s="14">
        <f t="shared" si="8"/>
        <v>13441</v>
      </c>
      <c r="L30" s="14">
        <f t="shared" si="8"/>
        <v>0</v>
      </c>
      <c r="M30" s="14">
        <f t="shared" si="8"/>
        <v>0</v>
      </c>
      <c r="N30" s="14">
        <f t="shared" si="1"/>
        <v>5932819</v>
      </c>
      <c r="O30" s="35">
        <f t="shared" si="2"/>
        <v>1454.8354585581167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46</v>
      </c>
      <c r="M32" s="90"/>
      <c r="N32" s="90"/>
      <c r="O32" s="39">
        <v>4078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thickBot="1">
      <c r="A34" s="94" t="s">
        <v>47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SUM(D6:D11)</f>
        <v>999683</v>
      </c>
      <c r="E5" s="24">
        <f t="shared" ref="E5:M5" si="0">SUM(E6:E11)</f>
        <v>6396</v>
      </c>
      <c r="F5" s="24">
        <f t="shared" si="0"/>
        <v>0</v>
      </c>
      <c r="G5" s="24">
        <f t="shared" si="0"/>
        <v>121656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3551</v>
      </c>
      <c r="L5" s="24">
        <f t="shared" si="0"/>
        <v>0</v>
      </c>
      <c r="M5" s="24">
        <f t="shared" si="0"/>
        <v>0</v>
      </c>
      <c r="N5" s="25">
        <f t="shared" ref="N5:N30" si="1">SUM(D5:M5)</f>
        <v>1131286</v>
      </c>
      <c r="O5" s="30">
        <f t="shared" ref="O5:O30" si="2">(N5/O$32)</f>
        <v>284.38562091503269</v>
      </c>
      <c r="P5" s="6"/>
    </row>
    <row r="6" spans="1:133">
      <c r="A6" s="12"/>
      <c r="B6" s="42">
        <v>511</v>
      </c>
      <c r="C6" s="19" t="s">
        <v>19</v>
      </c>
      <c r="D6" s="43">
        <v>52108</v>
      </c>
      <c r="E6" s="43">
        <v>0</v>
      </c>
      <c r="F6" s="43">
        <v>0</v>
      </c>
      <c r="G6" s="43">
        <v>121656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173764</v>
      </c>
      <c r="O6" s="44">
        <f t="shared" si="2"/>
        <v>43.681246857717447</v>
      </c>
      <c r="P6" s="9"/>
    </row>
    <row r="7" spans="1:133">
      <c r="A7" s="12"/>
      <c r="B7" s="42">
        <v>512</v>
      </c>
      <c r="C7" s="19" t="s">
        <v>20</v>
      </c>
      <c r="D7" s="43">
        <v>238586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238586</v>
      </c>
      <c r="O7" s="44">
        <f t="shared" si="2"/>
        <v>59.976370035193561</v>
      </c>
      <c r="P7" s="9"/>
    </row>
    <row r="8" spans="1:133">
      <c r="A8" s="12"/>
      <c r="B8" s="42">
        <v>513</v>
      </c>
      <c r="C8" s="19" t="s">
        <v>21</v>
      </c>
      <c r="D8" s="43">
        <v>251000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251000</v>
      </c>
      <c r="O8" s="44">
        <f t="shared" si="2"/>
        <v>63.097033685268983</v>
      </c>
      <c r="P8" s="9"/>
    </row>
    <row r="9" spans="1:133">
      <c r="A9" s="12"/>
      <c r="B9" s="42">
        <v>514</v>
      </c>
      <c r="C9" s="19" t="s">
        <v>22</v>
      </c>
      <c r="D9" s="43">
        <v>93786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93786</v>
      </c>
      <c r="O9" s="44">
        <f t="shared" si="2"/>
        <v>23.576168929110107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3551</v>
      </c>
      <c r="L10" s="43">
        <v>0</v>
      </c>
      <c r="M10" s="43">
        <v>0</v>
      </c>
      <c r="N10" s="43">
        <f t="shared" si="1"/>
        <v>3551</v>
      </c>
      <c r="O10" s="44">
        <f t="shared" si="2"/>
        <v>0.89265962795374565</v>
      </c>
      <c r="P10" s="9"/>
    </row>
    <row r="11" spans="1:133">
      <c r="A11" s="12"/>
      <c r="B11" s="42">
        <v>519</v>
      </c>
      <c r="C11" s="19" t="s">
        <v>24</v>
      </c>
      <c r="D11" s="43">
        <v>364203</v>
      </c>
      <c r="E11" s="43">
        <v>6396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370599</v>
      </c>
      <c r="O11" s="44">
        <f t="shared" si="2"/>
        <v>93.16214177978884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1404294</v>
      </c>
      <c r="E12" s="29">
        <f t="shared" si="3"/>
        <v>0</v>
      </c>
      <c r="F12" s="29">
        <f t="shared" si="3"/>
        <v>0</v>
      </c>
      <c r="G12" s="29">
        <f t="shared" si="3"/>
        <v>44850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1449144</v>
      </c>
      <c r="O12" s="41">
        <f t="shared" si="2"/>
        <v>364.28959276018099</v>
      </c>
      <c r="P12" s="10"/>
    </row>
    <row r="13" spans="1:133">
      <c r="A13" s="12"/>
      <c r="B13" s="42">
        <v>521</v>
      </c>
      <c r="C13" s="19" t="s">
        <v>26</v>
      </c>
      <c r="D13" s="43">
        <v>1121622</v>
      </c>
      <c r="E13" s="43">
        <v>0</v>
      </c>
      <c r="F13" s="43">
        <v>0</v>
      </c>
      <c r="G13" s="43">
        <v>44850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1166472</v>
      </c>
      <c r="O13" s="44">
        <f t="shared" si="2"/>
        <v>293.23076923076923</v>
      </c>
      <c r="P13" s="9"/>
    </row>
    <row r="14" spans="1:133">
      <c r="A14" s="12"/>
      <c r="B14" s="42">
        <v>522</v>
      </c>
      <c r="C14" s="19" t="s">
        <v>27</v>
      </c>
      <c r="D14" s="43">
        <v>193389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193389</v>
      </c>
      <c r="O14" s="44">
        <f t="shared" si="2"/>
        <v>48.614630467571644</v>
      </c>
      <c r="P14" s="9"/>
    </row>
    <row r="15" spans="1:133">
      <c r="A15" s="12"/>
      <c r="B15" s="42">
        <v>524</v>
      </c>
      <c r="C15" s="19" t="s">
        <v>28</v>
      </c>
      <c r="D15" s="43">
        <v>89283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89283</v>
      </c>
      <c r="O15" s="44">
        <f t="shared" si="2"/>
        <v>22.444193061840121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SUM(D17:D21)</f>
        <v>454723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804716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1259439</v>
      </c>
      <c r="O16" s="41">
        <f t="shared" si="2"/>
        <v>316.60105580693818</v>
      </c>
      <c r="P16" s="10"/>
    </row>
    <row r="17" spans="1:119">
      <c r="A17" s="12"/>
      <c r="B17" s="42">
        <v>531</v>
      </c>
      <c r="C17" s="19" t="s">
        <v>30</v>
      </c>
      <c r="D17" s="43">
        <v>25899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25899</v>
      </c>
      <c r="O17" s="44">
        <f t="shared" si="2"/>
        <v>6.5105580693815988</v>
      </c>
      <c r="P17" s="9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482437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482437</v>
      </c>
      <c r="O18" s="44">
        <f t="shared" si="2"/>
        <v>121.27626948215183</v>
      </c>
      <c r="P18" s="9"/>
    </row>
    <row r="19" spans="1:119">
      <c r="A19" s="12"/>
      <c r="B19" s="42">
        <v>534</v>
      </c>
      <c r="C19" s="19" t="s">
        <v>32</v>
      </c>
      <c r="D19" s="43">
        <v>420735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420735</v>
      </c>
      <c r="O19" s="44">
        <f t="shared" si="2"/>
        <v>105.76546003016591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322279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322279</v>
      </c>
      <c r="O20" s="44">
        <f t="shared" si="2"/>
        <v>81.015334338863752</v>
      </c>
      <c r="P20" s="9"/>
    </row>
    <row r="21" spans="1:119">
      <c r="A21" s="12"/>
      <c r="B21" s="42">
        <v>538</v>
      </c>
      <c r="C21" s="19" t="s">
        <v>34</v>
      </c>
      <c r="D21" s="43">
        <v>8089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8089</v>
      </c>
      <c r="O21" s="44">
        <f t="shared" si="2"/>
        <v>2.0334338863750627</v>
      </c>
      <c r="P21" s="9"/>
    </row>
    <row r="22" spans="1:119" ht="15.75">
      <c r="A22" s="26" t="s">
        <v>35</v>
      </c>
      <c r="B22" s="27"/>
      <c r="C22" s="28"/>
      <c r="D22" s="29">
        <f t="shared" ref="D22:M22" si="5">SUM(D23:D23)</f>
        <v>344005</v>
      </c>
      <c r="E22" s="29">
        <f t="shared" si="5"/>
        <v>299232</v>
      </c>
      <c r="F22" s="29">
        <f t="shared" si="5"/>
        <v>0</v>
      </c>
      <c r="G22" s="29">
        <f t="shared" si="5"/>
        <v>0</v>
      </c>
      <c r="H22" s="29">
        <f t="shared" si="5"/>
        <v>0</v>
      </c>
      <c r="I22" s="29">
        <f t="shared" si="5"/>
        <v>0</v>
      </c>
      <c r="J22" s="29">
        <f t="shared" si="5"/>
        <v>0</v>
      </c>
      <c r="K22" s="29">
        <f t="shared" si="5"/>
        <v>0</v>
      </c>
      <c r="L22" s="29">
        <f t="shared" si="5"/>
        <v>0</v>
      </c>
      <c r="M22" s="29">
        <f t="shared" si="5"/>
        <v>0</v>
      </c>
      <c r="N22" s="29">
        <f t="shared" si="1"/>
        <v>643237</v>
      </c>
      <c r="O22" s="41">
        <f t="shared" si="2"/>
        <v>161.69859225741578</v>
      </c>
      <c r="P22" s="10"/>
    </row>
    <row r="23" spans="1:119">
      <c r="A23" s="12"/>
      <c r="B23" s="42">
        <v>541</v>
      </c>
      <c r="C23" s="19" t="s">
        <v>36</v>
      </c>
      <c r="D23" s="43">
        <v>344005</v>
      </c>
      <c r="E23" s="43">
        <v>299232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643237</v>
      </c>
      <c r="O23" s="44">
        <f t="shared" si="2"/>
        <v>161.69859225741578</v>
      </c>
      <c r="P23" s="9"/>
    </row>
    <row r="24" spans="1:119" ht="15.75">
      <c r="A24" s="26" t="s">
        <v>37</v>
      </c>
      <c r="B24" s="27"/>
      <c r="C24" s="28"/>
      <c r="D24" s="29">
        <f t="shared" ref="D24:M24" si="6">SUM(D25:D27)</f>
        <v>518319</v>
      </c>
      <c r="E24" s="29">
        <f t="shared" si="6"/>
        <v>0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22645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1"/>
        <v>540964</v>
      </c>
      <c r="O24" s="41">
        <f t="shared" si="2"/>
        <v>135.98893916540976</v>
      </c>
      <c r="P24" s="9"/>
    </row>
    <row r="25" spans="1:119">
      <c r="A25" s="12"/>
      <c r="B25" s="42">
        <v>571</v>
      </c>
      <c r="C25" s="19" t="s">
        <v>38</v>
      </c>
      <c r="D25" s="43">
        <v>228023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228023</v>
      </c>
      <c r="O25" s="44">
        <f t="shared" si="2"/>
        <v>57.321015585721469</v>
      </c>
      <c r="P25" s="9"/>
    </row>
    <row r="26" spans="1:119">
      <c r="A26" s="12"/>
      <c r="B26" s="42">
        <v>572</v>
      </c>
      <c r="C26" s="19" t="s">
        <v>39</v>
      </c>
      <c r="D26" s="43">
        <v>235152</v>
      </c>
      <c r="E26" s="43">
        <v>0</v>
      </c>
      <c r="F26" s="43">
        <v>0</v>
      </c>
      <c r="G26" s="43">
        <v>0</v>
      </c>
      <c r="H26" s="43">
        <v>0</v>
      </c>
      <c r="I26" s="43">
        <v>22645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257797</v>
      </c>
      <c r="O26" s="44">
        <f t="shared" si="2"/>
        <v>64.805681246857716</v>
      </c>
      <c r="P26" s="9"/>
    </row>
    <row r="27" spans="1:119">
      <c r="A27" s="12"/>
      <c r="B27" s="42">
        <v>575</v>
      </c>
      <c r="C27" s="19" t="s">
        <v>40</v>
      </c>
      <c r="D27" s="43">
        <v>55144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55144</v>
      </c>
      <c r="O27" s="44">
        <f t="shared" si="2"/>
        <v>13.862242332830569</v>
      </c>
      <c r="P27" s="9"/>
    </row>
    <row r="28" spans="1:119" ht="15.75">
      <c r="A28" s="26" t="s">
        <v>42</v>
      </c>
      <c r="B28" s="27"/>
      <c r="C28" s="28"/>
      <c r="D28" s="29">
        <f t="shared" ref="D28:M28" si="7">SUM(D29:D29)</f>
        <v>0</v>
      </c>
      <c r="E28" s="29">
        <f t="shared" si="7"/>
        <v>426657</v>
      </c>
      <c r="F28" s="29">
        <f t="shared" si="7"/>
        <v>0</v>
      </c>
      <c r="G28" s="29">
        <f t="shared" si="7"/>
        <v>90018</v>
      </c>
      <c r="H28" s="29">
        <f t="shared" si="7"/>
        <v>0</v>
      </c>
      <c r="I28" s="29">
        <f t="shared" si="7"/>
        <v>185200</v>
      </c>
      <c r="J28" s="29">
        <f t="shared" si="7"/>
        <v>0</v>
      </c>
      <c r="K28" s="29">
        <f t="shared" si="7"/>
        <v>0</v>
      </c>
      <c r="L28" s="29">
        <f t="shared" si="7"/>
        <v>0</v>
      </c>
      <c r="M28" s="29">
        <f t="shared" si="7"/>
        <v>0</v>
      </c>
      <c r="N28" s="29">
        <f t="shared" si="1"/>
        <v>701875</v>
      </c>
      <c r="O28" s="41">
        <f t="shared" si="2"/>
        <v>176.43916540975366</v>
      </c>
      <c r="P28" s="9"/>
    </row>
    <row r="29" spans="1:119" ht="15.75" thickBot="1">
      <c r="A29" s="12"/>
      <c r="B29" s="42">
        <v>581</v>
      </c>
      <c r="C29" s="19" t="s">
        <v>41</v>
      </c>
      <c r="D29" s="43">
        <v>0</v>
      </c>
      <c r="E29" s="43">
        <v>426657</v>
      </c>
      <c r="F29" s="43">
        <v>0</v>
      </c>
      <c r="G29" s="43">
        <v>90018</v>
      </c>
      <c r="H29" s="43">
        <v>0</v>
      </c>
      <c r="I29" s="43">
        <v>185200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701875</v>
      </c>
      <c r="O29" s="44">
        <f t="shared" si="2"/>
        <v>176.43916540975366</v>
      </c>
      <c r="P29" s="9"/>
    </row>
    <row r="30" spans="1:119" ht="16.5" thickBot="1">
      <c r="A30" s="13" t="s">
        <v>10</v>
      </c>
      <c r="B30" s="21"/>
      <c r="C30" s="20"/>
      <c r="D30" s="14">
        <f>SUM(D5,D12,D16,D22,D24,D28)</f>
        <v>3721024</v>
      </c>
      <c r="E30" s="14">
        <f t="shared" ref="E30:M30" si="8">SUM(E5,E12,E16,E22,E24,E28)</f>
        <v>732285</v>
      </c>
      <c r="F30" s="14">
        <f t="shared" si="8"/>
        <v>0</v>
      </c>
      <c r="G30" s="14">
        <f t="shared" si="8"/>
        <v>256524</v>
      </c>
      <c r="H30" s="14">
        <f t="shared" si="8"/>
        <v>0</v>
      </c>
      <c r="I30" s="14">
        <f t="shared" si="8"/>
        <v>1012561</v>
      </c>
      <c r="J30" s="14">
        <f t="shared" si="8"/>
        <v>0</v>
      </c>
      <c r="K30" s="14">
        <f t="shared" si="8"/>
        <v>3551</v>
      </c>
      <c r="L30" s="14">
        <f t="shared" si="8"/>
        <v>0</v>
      </c>
      <c r="M30" s="14">
        <f t="shared" si="8"/>
        <v>0</v>
      </c>
      <c r="N30" s="14">
        <f t="shared" si="1"/>
        <v>5725945</v>
      </c>
      <c r="O30" s="35">
        <f t="shared" si="2"/>
        <v>1439.402966314731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43</v>
      </c>
      <c r="M32" s="90"/>
      <c r="N32" s="90"/>
      <c r="O32" s="39">
        <v>3978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thickBot="1">
      <c r="A34" s="94" t="s">
        <v>47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A34:O34"/>
    <mergeCell ref="A33:O33"/>
    <mergeCell ref="L32:N3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1143071</v>
      </c>
      <c r="E5" s="24">
        <f t="shared" si="0"/>
        <v>570</v>
      </c>
      <c r="F5" s="24">
        <f t="shared" si="0"/>
        <v>0</v>
      </c>
      <c r="G5" s="24">
        <f t="shared" si="0"/>
        <v>121646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952</v>
      </c>
      <c r="L5" s="24">
        <f t="shared" si="0"/>
        <v>0</v>
      </c>
      <c r="M5" s="24">
        <f t="shared" si="0"/>
        <v>0</v>
      </c>
      <c r="N5" s="25">
        <f t="shared" ref="N5:N30" si="1">SUM(D5:M5)</f>
        <v>1266239</v>
      </c>
      <c r="O5" s="30">
        <f t="shared" ref="O5:O30" si="2">(N5/O$32)</f>
        <v>324.59343758010766</v>
      </c>
      <c r="P5" s="6"/>
    </row>
    <row r="6" spans="1:133">
      <c r="A6" s="12"/>
      <c r="B6" s="42">
        <v>511</v>
      </c>
      <c r="C6" s="19" t="s">
        <v>19</v>
      </c>
      <c r="D6" s="43">
        <v>67270</v>
      </c>
      <c r="E6" s="43">
        <v>0</v>
      </c>
      <c r="F6" s="43">
        <v>0</v>
      </c>
      <c r="G6" s="43">
        <v>121646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188916</v>
      </c>
      <c r="O6" s="44">
        <f t="shared" si="2"/>
        <v>48.427582671109974</v>
      </c>
      <c r="P6" s="9"/>
    </row>
    <row r="7" spans="1:133">
      <c r="A7" s="12"/>
      <c r="B7" s="42">
        <v>512</v>
      </c>
      <c r="C7" s="19" t="s">
        <v>20</v>
      </c>
      <c r="D7" s="43">
        <v>235456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235456</v>
      </c>
      <c r="O7" s="44">
        <f t="shared" si="2"/>
        <v>60.35785695975391</v>
      </c>
      <c r="P7" s="9"/>
    </row>
    <row r="8" spans="1:133">
      <c r="A8" s="12"/>
      <c r="B8" s="42">
        <v>513</v>
      </c>
      <c r="C8" s="19" t="s">
        <v>21</v>
      </c>
      <c r="D8" s="43">
        <v>250448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250448</v>
      </c>
      <c r="O8" s="44">
        <f t="shared" si="2"/>
        <v>64.200974109202775</v>
      </c>
      <c r="P8" s="9"/>
    </row>
    <row r="9" spans="1:133">
      <c r="A9" s="12"/>
      <c r="B9" s="42">
        <v>514</v>
      </c>
      <c r="C9" s="19" t="s">
        <v>22</v>
      </c>
      <c r="D9" s="43">
        <v>70600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70600</v>
      </c>
      <c r="O9" s="44">
        <f t="shared" si="2"/>
        <v>18.097923609330941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952</v>
      </c>
      <c r="L10" s="43">
        <v>0</v>
      </c>
      <c r="M10" s="43">
        <v>0</v>
      </c>
      <c r="N10" s="43">
        <f t="shared" si="1"/>
        <v>952</v>
      </c>
      <c r="O10" s="44">
        <f t="shared" si="2"/>
        <v>0.2440399897462189</v>
      </c>
      <c r="P10" s="9"/>
    </row>
    <row r="11" spans="1:133">
      <c r="A11" s="12"/>
      <c r="B11" s="42">
        <v>519</v>
      </c>
      <c r="C11" s="19" t="s">
        <v>24</v>
      </c>
      <c r="D11" s="43">
        <v>519297</v>
      </c>
      <c r="E11" s="43">
        <v>570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519867</v>
      </c>
      <c r="O11" s="44">
        <f t="shared" si="2"/>
        <v>133.26506024096386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1574976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1574976</v>
      </c>
      <c r="O12" s="41">
        <f t="shared" si="2"/>
        <v>403.73647782619844</v>
      </c>
      <c r="P12" s="10"/>
    </row>
    <row r="13" spans="1:133">
      <c r="A13" s="12"/>
      <c r="B13" s="42">
        <v>521</v>
      </c>
      <c r="C13" s="19" t="s">
        <v>26</v>
      </c>
      <c r="D13" s="43">
        <v>1189173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1189173</v>
      </c>
      <c r="O13" s="44">
        <f t="shared" si="2"/>
        <v>304.83799025890795</v>
      </c>
      <c r="P13" s="9"/>
    </row>
    <row r="14" spans="1:133">
      <c r="A14" s="12"/>
      <c r="B14" s="42">
        <v>522</v>
      </c>
      <c r="C14" s="19" t="s">
        <v>27</v>
      </c>
      <c r="D14" s="43">
        <v>165704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165704</v>
      </c>
      <c r="O14" s="44">
        <f t="shared" si="2"/>
        <v>42.477313509356577</v>
      </c>
      <c r="P14" s="9"/>
    </row>
    <row r="15" spans="1:133">
      <c r="A15" s="12"/>
      <c r="B15" s="42">
        <v>524</v>
      </c>
      <c r="C15" s="19" t="s">
        <v>28</v>
      </c>
      <c r="D15" s="43">
        <v>220099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220099</v>
      </c>
      <c r="O15" s="44">
        <f t="shared" si="2"/>
        <v>56.421174057933861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SUM(D17:D21)</f>
        <v>457451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700484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1157935</v>
      </c>
      <c r="O16" s="41">
        <f t="shared" si="2"/>
        <v>296.83029992309662</v>
      </c>
      <c r="P16" s="10"/>
    </row>
    <row r="17" spans="1:119">
      <c r="A17" s="12"/>
      <c r="B17" s="42">
        <v>531</v>
      </c>
      <c r="C17" s="19" t="s">
        <v>30</v>
      </c>
      <c r="D17" s="43">
        <v>39789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39789</v>
      </c>
      <c r="O17" s="44">
        <f t="shared" si="2"/>
        <v>10.199692386567547</v>
      </c>
      <c r="P17" s="9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459317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459317</v>
      </c>
      <c r="O18" s="44">
        <f t="shared" si="2"/>
        <v>117.74339912842861</v>
      </c>
      <c r="P18" s="9"/>
    </row>
    <row r="19" spans="1:119">
      <c r="A19" s="12"/>
      <c r="B19" s="42">
        <v>534</v>
      </c>
      <c r="C19" s="19" t="s">
        <v>32</v>
      </c>
      <c r="D19" s="43">
        <v>411285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411285</v>
      </c>
      <c r="O19" s="44">
        <f t="shared" si="2"/>
        <v>105.4306588054345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241167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241167</v>
      </c>
      <c r="O20" s="44">
        <f t="shared" si="2"/>
        <v>61.821840553704178</v>
      </c>
      <c r="P20" s="9"/>
    </row>
    <row r="21" spans="1:119">
      <c r="A21" s="12"/>
      <c r="B21" s="42">
        <v>538</v>
      </c>
      <c r="C21" s="19" t="s">
        <v>34</v>
      </c>
      <c r="D21" s="43">
        <v>6377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6377</v>
      </c>
      <c r="O21" s="44">
        <f t="shared" si="2"/>
        <v>1.6347090489618046</v>
      </c>
      <c r="P21" s="9"/>
    </row>
    <row r="22" spans="1:119" ht="15.75">
      <c r="A22" s="26" t="s">
        <v>35</v>
      </c>
      <c r="B22" s="27"/>
      <c r="C22" s="28"/>
      <c r="D22" s="29">
        <f t="shared" ref="D22:M22" si="5">SUM(D23:D23)</f>
        <v>416641</v>
      </c>
      <c r="E22" s="29">
        <f t="shared" si="5"/>
        <v>280120</v>
      </c>
      <c r="F22" s="29">
        <f t="shared" si="5"/>
        <v>0</v>
      </c>
      <c r="G22" s="29">
        <f t="shared" si="5"/>
        <v>75857</v>
      </c>
      <c r="H22" s="29">
        <f t="shared" si="5"/>
        <v>0</v>
      </c>
      <c r="I22" s="29">
        <f t="shared" si="5"/>
        <v>0</v>
      </c>
      <c r="J22" s="29">
        <f t="shared" si="5"/>
        <v>0</v>
      </c>
      <c r="K22" s="29">
        <f t="shared" si="5"/>
        <v>0</v>
      </c>
      <c r="L22" s="29">
        <f t="shared" si="5"/>
        <v>0</v>
      </c>
      <c r="M22" s="29">
        <f t="shared" si="5"/>
        <v>0</v>
      </c>
      <c r="N22" s="29">
        <f t="shared" si="1"/>
        <v>772618</v>
      </c>
      <c r="O22" s="41">
        <f t="shared" si="2"/>
        <v>198.05639579594975</v>
      </c>
      <c r="P22" s="10"/>
    </row>
    <row r="23" spans="1:119">
      <c r="A23" s="12"/>
      <c r="B23" s="42">
        <v>541</v>
      </c>
      <c r="C23" s="19" t="s">
        <v>36</v>
      </c>
      <c r="D23" s="43">
        <v>416641</v>
      </c>
      <c r="E23" s="43">
        <v>280120</v>
      </c>
      <c r="F23" s="43">
        <v>0</v>
      </c>
      <c r="G23" s="43">
        <v>75857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772618</v>
      </c>
      <c r="O23" s="44">
        <f t="shared" si="2"/>
        <v>198.05639579594975</v>
      </c>
      <c r="P23" s="9"/>
    </row>
    <row r="24" spans="1:119" ht="15.75">
      <c r="A24" s="26" t="s">
        <v>37</v>
      </c>
      <c r="B24" s="27"/>
      <c r="C24" s="28"/>
      <c r="D24" s="29">
        <f t="shared" ref="D24:M24" si="6">SUM(D25:D27)</f>
        <v>536252</v>
      </c>
      <c r="E24" s="29">
        <f t="shared" si="6"/>
        <v>0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15618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1"/>
        <v>551870</v>
      </c>
      <c r="O24" s="41">
        <f t="shared" si="2"/>
        <v>141.46885413996412</v>
      </c>
      <c r="P24" s="9"/>
    </row>
    <row r="25" spans="1:119">
      <c r="A25" s="12"/>
      <c r="B25" s="42">
        <v>571</v>
      </c>
      <c r="C25" s="19" t="s">
        <v>38</v>
      </c>
      <c r="D25" s="43">
        <v>227325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227325</v>
      </c>
      <c r="O25" s="44">
        <f t="shared" si="2"/>
        <v>58.273519610356317</v>
      </c>
      <c r="P25" s="9"/>
    </row>
    <row r="26" spans="1:119">
      <c r="A26" s="12"/>
      <c r="B26" s="42">
        <v>572</v>
      </c>
      <c r="C26" s="19" t="s">
        <v>39</v>
      </c>
      <c r="D26" s="43">
        <v>246766</v>
      </c>
      <c r="E26" s="43">
        <v>0</v>
      </c>
      <c r="F26" s="43">
        <v>0</v>
      </c>
      <c r="G26" s="43">
        <v>0</v>
      </c>
      <c r="H26" s="43">
        <v>0</v>
      </c>
      <c r="I26" s="43">
        <v>15618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262384</v>
      </c>
      <c r="O26" s="44">
        <f t="shared" si="2"/>
        <v>67.260702384004105</v>
      </c>
      <c r="P26" s="9"/>
    </row>
    <row r="27" spans="1:119">
      <c r="A27" s="12"/>
      <c r="B27" s="42">
        <v>575</v>
      </c>
      <c r="C27" s="19" t="s">
        <v>40</v>
      </c>
      <c r="D27" s="43">
        <v>62161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62161</v>
      </c>
      <c r="O27" s="44">
        <f t="shared" si="2"/>
        <v>15.934632145603691</v>
      </c>
      <c r="P27" s="9"/>
    </row>
    <row r="28" spans="1:119" ht="15.75">
      <c r="A28" s="26" t="s">
        <v>42</v>
      </c>
      <c r="B28" s="27"/>
      <c r="C28" s="28"/>
      <c r="D28" s="29">
        <f t="shared" ref="D28:M28" si="7">SUM(D29:D29)</f>
        <v>0</v>
      </c>
      <c r="E28" s="29">
        <f t="shared" si="7"/>
        <v>0</v>
      </c>
      <c r="F28" s="29">
        <f t="shared" si="7"/>
        <v>0</v>
      </c>
      <c r="G28" s="29">
        <f t="shared" si="7"/>
        <v>137442</v>
      </c>
      <c r="H28" s="29">
        <f t="shared" si="7"/>
        <v>0</v>
      </c>
      <c r="I28" s="29">
        <f t="shared" si="7"/>
        <v>196131</v>
      </c>
      <c r="J28" s="29">
        <f t="shared" si="7"/>
        <v>0</v>
      </c>
      <c r="K28" s="29">
        <f t="shared" si="7"/>
        <v>0</v>
      </c>
      <c r="L28" s="29">
        <f t="shared" si="7"/>
        <v>0</v>
      </c>
      <c r="M28" s="29">
        <f t="shared" si="7"/>
        <v>0</v>
      </c>
      <c r="N28" s="29">
        <f t="shared" si="1"/>
        <v>333573</v>
      </c>
      <c r="O28" s="41">
        <f t="shared" si="2"/>
        <v>85.509612919764166</v>
      </c>
      <c r="P28" s="9"/>
    </row>
    <row r="29" spans="1:119" ht="15.75" thickBot="1">
      <c r="A29" s="12"/>
      <c r="B29" s="42">
        <v>581</v>
      </c>
      <c r="C29" s="19" t="s">
        <v>41</v>
      </c>
      <c r="D29" s="43">
        <v>0</v>
      </c>
      <c r="E29" s="43">
        <v>0</v>
      </c>
      <c r="F29" s="43">
        <v>0</v>
      </c>
      <c r="G29" s="43">
        <v>137442</v>
      </c>
      <c r="H29" s="43">
        <v>0</v>
      </c>
      <c r="I29" s="43">
        <v>196131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333573</v>
      </c>
      <c r="O29" s="44">
        <f t="shared" si="2"/>
        <v>85.509612919764166</v>
      </c>
      <c r="P29" s="9"/>
    </row>
    <row r="30" spans="1:119" ht="16.5" thickBot="1">
      <c r="A30" s="13" t="s">
        <v>10</v>
      </c>
      <c r="B30" s="21"/>
      <c r="C30" s="20"/>
      <c r="D30" s="14">
        <f>SUM(D5,D12,D16,D22,D24,D28)</f>
        <v>4128391</v>
      </c>
      <c r="E30" s="14">
        <f t="shared" ref="E30:M30" si="8">SUM(E5,E12,E16,E22,E24,E28)</f>
        <v>280690</v>
      </c>
      <c r="F30" s="14">
        <f t="shared" si="8"/>
        <v>0</v>
      </c>
      <c r="G30" s="14">
        <f t="shared" si="8"/>
        <v>334945</v>
      </c>
      <c r="H30" s="14">
        <f t="shared" si="8"/>
        <v>0</v>
      </c>
      <c r="I30" s="14">
        <f t="shared" si="8"/>
        <v>912233</v>
      </c>
      <c r="J30" s="14">
        <f t="shared" si="8"/>
        <v>0</v>
      </c>
      <c r="K30" s="14">
        <f t="shared" si="8"/>
        <v>952</v>
      </c>
      <c r="L30" s="14">
        <f t="shared" si="8"/>
        <v>0</v>
      </c>
      <c r="M30" s="14">
        <f t="shared" si="8"/>
        <v>0</v>
      </c>
      <c r="N30" s="14">
        <f t="shared" si="1"/>
        <v>5657211</v>
      </c>
      <c r="O30" s="35">
        <f t="shared" si="2"/>
        <v>1450.1950781850808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53</v>
      </c>
      <c r="M32" s="90"/>
      <c r="N32" s="90"/>
      <c r="O32" s="39">
        <v>3901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customHeight="1" thickBot="1">
      <c r="A34" s="94" t="s">
        <v>47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1291526</v>
      </c>
      <c r="E5" s="24">
        <f t="shared" si="0"/>
        <v>8850</v>
      </c>
      <c r="F5" s="24">
        <f t="shared" si="0"/>
        <v>0</v>
      </c>
      <c r="G5" s="24">
        <f t="shared" si="0"/>
        <v>121648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1555</v>
      </c>
      <c r="L5" s="24">
        <f t="shared" si="0"/>
        <v>0</v>
      </c>
      <c r="M5" s="24">
        <f t="shared" si="0"/>
        <v>0</v>
      </c>
      <c r="N5" s="25">
        <f t="shared" ref="N5:N29" si="1">SUM(D5:M5)</f>
        <v>1423579</v>
      </c>
      <c r="O5" s="30">
        <f t="shared" ref="O5:O29" si="2">(N5/O$31)</f>
        <v>371.78871768085662</v>
      </c>
      <c r="P5" s="6"/>
    </row>
    <row r="6" spans="1:133">
      <c r="A6" s="12"/>
      <c r="B6" s="42">
        <v>511</v>
      </c>
      <c r="C6" s="19" t="s">
        <v>19</v>
      </c>
      <c r="D6" s="43">
        <v>41380</v>
      </c>
      <c r="E6" s="43">
        <v>0</v>
      </c>
      <c r="F6" s="43">
        <v>0</v>
      </c>
      <c r="G6" s="43">
        <v>121648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163028</v>
      </c>
      <c r="O6" s="44">
        <f t="shared" si="2"/>
        <v>42.577174196918257</v>
      </c>
      <c r="P6" s="9"/>
    </row>
    <row r="7" spans="1:133">
      <c r="A7" s="12"/>
      <c r="B7" s="42">
        <v>512</v>
      </c>
      <c r="C7" s="19" t="s">
        <v>20</v>
      </c>
      <c r="D7" s="43">
        <v>200741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200741</v>
      </c>
      <c r="O7" s="44">
        <f t="shared" si="2"/>
        <v>52.426482110211545</v>
      </c>
      <c r="P7" s="9"/>
    </row>
    <row r="8" spans="1:133">
      <c r="A8" s="12"/>
      <c r="B8" s="42">
        <v>513</v>
      </c>
      <c r="C8" s="19" t="s">
        <v>21</v>
      </c>
      <c r="D8" s="43">
        <v>224074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224074</v>
      </c>
      <c r="O8" s="44">
        <f t="shared" si="2"/>
        <v>58.520240271611385</v>
      </c>
      <c r="P8" s="9"/>
    </row>
    <row r="9" spans="1:133">
      <c r="A9" s="12"/>
      <c r="B9" s="42">
        <v>514</v>
      </c>
      <c r="C9" s="19" t="s">
        <v>22</v>
      </c>
      <c r="D9" s="43">
        <v>91859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91859</v>
      </c>
      <c r="O9" s="44">
        <f t="shared" si="2"/>
        <v>23.990336902585533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1555</v>
      </c>
      <c r="L10" s="43">
        <v>0</v>
      </c>
      <c r="M10" s="43">
        <v>0</v>
      </c>
      <c r="N10" s="43">
        <f t="shared" si="1"/>
        <v>1555</v>
      </c>
      <c r="O10" s="44">
        <f t="shared" si="2"/>
        <v>0.40611125620266386</v>
      </c>
      <c r="P10" s="9"/>
    </row>
    <row r="11" spans="1:133">
      <c r="A11" s="12"/>
      <c r="B11" s="42">
        <v>519</v>
      </c>
      <c r="C11" s="19" t="s">
        <v>24</v>
      </c>
      <c r="D11" s="43">
        <v>733472</v>
      </c>
      <c r="E11" s="43">
        <v>8850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742322</v>
      </c>
      <c r="O11" s="44">
        <f t="shared" si="2"/>
        <v>193.86837294332724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1303472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1303472</v>
      </c>
      <c r="O12" s="41">
        <f t="shared" si="2"/>
        <v>340.42099764951683</v>
      </c>
      <c r="P12" s="10"/>
    </row>
    <row r="13" spans="1:133">
      <c r="A13" s="12"/>
      <c r="B13" s="42">
        <v>521</v>
      </c>
      <c r="C13" s="19" t="s">
        <v>26</v>
      </c>
      <c r="D13" s="43">
        <v>957583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957583</v>
      </c>
      <c r="O13" s="44">
        <f t="shared" si="2"/>
        <v>250.08696787673023</v>
      </c>
      <c r="P13" s="9"/>
    </row>
    <row r="14" spans="1:133">
      <c r="A14" s="12"/>
      <c r="B14" s="42">
        <v>522</v>
      </c>
      <c r="C14" s="19" t="s">
        <v>27</v>
      </c>
      <c r="D14" s="43">
        <v>150340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150340</v>
      </c>
      <c r="O14" s="44">
        <f t="shared" si="2"/>
        <v>39.26351527814051</v>
      </c>
      <c r="P14" s="9"/>
    </row>
    <row r="15" spans="1:133">
      <c r="A15" s="12"/>
      <c r="B15" s="42">
        <v>524</v>
      </c>
      <c r="C15" s="19" t="s">
        <v>28</v>
      </c>
      <c r="D15" s="43">
        <v>195549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195549</v>
      </c>
      <c r="O15" s="44">
        <f t="shared" si="2"/>
        <v>51.070514494646119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SUM(D17:D20)</f>
        <v>401062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487399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888461</v>
      </c>
      <c r="O16" s="41">
        <f t="shared" si="2"/>
        <v>232.03473491773309</v>
      </c>
      <c r="P16" s="10"/>
    </row>
    <row r="17" spans="1:119">
      <c r="A17" s="12"/>
      <c r="B17" s="42">
        <v>533</v>
      </c>
      <c r="C17" s="19" t="s">
        <v>31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325603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325603</v>
      </c>
      <c r="O17" s="44">
        <f t="shared" si="2"/>
        <v>85.036040741708021</v>
      </c>
      <c r="P17" s="9"/>
    </row>
    <row r="18" spans="1:119">
      <c r="A18" s="12"/>
      <c r="B18" s="42">
        <v>534</v>
      </c>
      <c r="C18" s="19" t="s">
        <v>32</v>
      </c>
      <c r="D18" s="43">
        <v>400620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400620</v>
      </c>
      <c r="O18" s="44">
        <f t="shared" si="2"/>
        <v>104.62784016714546</v>
      </c>
      <c r="P18" s="9"/>
    </row>
    <row r="19" spans="1:119">
      <c r="A19" s="12"/>
      <c r="B19" s="42">
        <v>535</v>
      </c>
      <c r="C19" s="19" t="s">
        <v>33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161796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161796</v>
      </c>
      <c r="O19" s="44">
        <f t="shared" si="2"/>
        <v>42.255419169495951</v>
      </c>
      <c r="P19" s="9"/>
    </row>
    <row r="20" spans="1:119">
      <c r="A20" s="12"/>
      <c r="B20" s="42">
        <v>538</v>
      </c>
      <c r="C20" s="19" t="s">
        <v>34</v>
      </c>
      <c r="D20" s="43">
        <v>442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442</v>
      </c>
      <c r="O20" s="44">
        <f t="shared" si="2"/>
        <v>0.11543483938365108</v>
      </c>
      <c r="P20" s="9"/>
    </row>
    <row r="21" spans="1:119" ht="15.75">
      <c r="A21" s="26" t="s">
        <v>35</v>
      </c>
      <c r="B21" s="27"/>
      <c r="C21" s="28"/>
      <c r="D21" s="29">
        <f t="shared" ref="D21:M21" si="5">SUM(D22:D22)</f>
        <v>354767</v>
      </c>
      <c r="E21" s="29">
        <f t="shared" si="5"/>
        <v>0</v>
      </c>
      <c r="F21" s="29">
        <f t="shared" si="5"/>
        <v>0</v>
      </c>
      <c r="G21" s="29">
        <f t="shared" si="5"/>
        <v>18163</v>
      </c>
      <c r="H21" s="29">
        <f t="shared" si="5"/>
        <v>0</v>
      </c>
      <c r="I21" s="29">
        <f t="shared" si="5"/>
        <v>0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1"/>
        <v>372930</v>
      </c>
      <c r="O21" s="41">
        <f t="shared" si="2"/>
        <v>97.396186993993211</v>
      </c>
      <c r="P21" s="10"/>
    </row>
    <row r="22" spans="1:119">
      <c r="A22" s="12"/>
      <c r="B22" s="42">
        <v>541</v>
      </c>
      <c r="C22" s="19" t="s">
        <v>36</v>
      </c>
      <c r="D22" s="43">
        <v>354767</v>
      </c>
      <c r="E22" s="43">
        <v>0</v>
      </c>
      <c r="F22" s="43">
        <v>0</v>
      </c>
      <c r="G22" s="43">
        <v>18163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372930</v>
      </c>
      <c r="O22" s="44">
        <f t="shared" si="2"/>
        <v>97.396186993993211</v>
      </c>
      <c r="P22" s="9"/>
    </row>
    <row r="23" spans="1:119" ht="15.75">
      <c r="A23" s="26" t="s">
        <v>37</v>
      </c>
      <c r="B23" s="27"/>
      <c r="C23" s="28"/>
      <c r="D23" s="29">
        <f t="shared" ref="D23:M23" si="6">SUM(D24:D26)</f>
        <v>484968</v>
      </c>
      <c r="E23" s="29">
        <f t="shared" si="6"/>
        <v>0</v>
      </c>
      <c r="F23" s="29">
        <f t="shared" si="6"/>
        <v>0</v>
      </c>
      <c r="G23" s="29">
        <f t="shared" si="6"/>
        <v>60790</v>
      </c>
      <c r="H23" s="29">
        <f t="shared" si="6"/>
        <v>0</v>
      </c>
      <c r="I23" s="29">
        <f t="shared" si="6"/>
        <v>13172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558930</v>
      </c>
      <c r="O23" s="41">
        <f t="shared" si="2"/>
        <v>145.97283886132149</v>
      </c>
      <c r="P23" s="9"/>
    </row>
    <row r="24" spans="1:119">
      <c r="A24" s="12"/>
      <c r="B24" s="42">
        <v>571</v>
      </c>
      <c r="C24" s="19" t="s">
        <v>38</v>
      </c>
      <c r="D24" s="43">
        <v>214561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214561</v>
      </c>
      <c r="O24" s="44">
        <f t="shared" si="2"/>
        <v>56.035779576913029</v>
      </c>
      <c r="P24" s="9"/>
    </row>
    <row r="25" spans="1:119">
      <c r="A25" s="12"/>
      <c r="B25" s="42">
        <v>572</v>
      </c>
      <c r="C25" s="19" t="s">
        <v>39</v>
      </c>
      <c r="D25" s="43">
        <v>210039</v>
      </c>
      <c r="E25" s="43">
        <v>0</v>
      </c>
      <c r="F25" s="43">
        <v>0</v>
      </c>
      <c r="G25" s="43">
        <v>60790</v>
      </c>
      <c r="H25" s="43">
        <v>0</v>
      </c>
      <c r="I25" s="43">
        <v>13172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284001</v>
      </c>
      <c r="O25" s="44">
        <f t="shared" si="2"/>
        <v>74.171062940715586</v>
      </c>
      <c r="P25" s="9"/>
    </row>
    <row r="26" spans="1:119">
      <c r="A26" s="12"/>
      <c r="B26" s="42">
        <v>575</v>
      </c>
      <c r="C26" s="19" t="s">
        <v>40</v>
      </c>
      <c r="D26" s="43">
        <v>60368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60368</v>
      </c>
      <c r="O26" s="44">
        <f t="shared" si="2"/>
        <v>15.765996343692871</v>
      </c>
      <c r="P26" s="9"/>
    </row>
    <row r="27" spans="1:119" ht="15.75">
      <c r="A27" s="26" t="s">
        <v>42</v>
      </c>
      <c r="B27" s="27"/>
      <c r="C27" s="28"/>
      <c r="D27" s="29">
        <f t="shared" ref="D27:M27" si="7">SUM(D28:D28)</f>
        <v>0</v>
      </c>
      <c r="E27" s="29">
        <f t="shared" si="7"/>
        <v>0</v>
      </c>
      <c r="F27" s="29">
        <f t="shared" si="7"/>
        <v>0</v>
      </c>
      <c r="G27" s="29">
        <f t="shared" si="7"/>
        <v>131768</v>
      </c>
      <c r="H27" s="29">
        <f t="shared" si="7"/>
        <v>0</v>
      </c>
      <c r="I27" s="29">
        <f t="shared" si="7"/>
        <v>125000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1"/>
        <v>256768</v>
      </c>
      <c r="O27" s="41">
        <f t="shared" si="2"/>
        <v>67.058762078871766</v>
      </c>
      <c r="P27" s="9"/>
    </row>
    <row r="28" spans="1:119" ht="15.75" thickBot="1">
      <c r="A28" s="12"/>
      <c r="B28" s="42">
        <v>581</v>
      </c>
      <c r="C28" s="19" t="s">
        <v>41</v>
      </c>
      <c r="D28" s="43">
        <v>0</v>
      </c>
      <c r="E28" s="43">
        <v>0</v>
      </c>
      <c r="F28" s="43">
        <v>0</v>
      </c>
      <c r="G28" s="43">
        <v>131768</v>
      </c>
      <c r="H28" s="43">
        <v>0</v>
      </c>
      <c r="I28" s="43">
        <v>125000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256768</v>
      </c>
      <c r="O28" s="44">
        <f t="shared" si="2"/>
        <v>67.058762078871766</v>
      </c>
      <c r="P28" s="9"/>
    </row>
    <row r="29" spans="1:119" ht="16.5" thickBot="1">
      <c r="A29" s="13" t="s">
        <v>10</v>
      </c>
      <c r="B29" s="21"/>
      <c r="C29" s="20"/>
      <c r="D29" s="14">
        <f>SUM(D5,D12,D16,D21,D23,D27)</f>
        <v>3835795</v>
      </c>
      <c r="E29" s="14">
        <f t="shared" ref="E29:M29" si="8">SUM(E5,E12,E16,E21,E23,E27)</f>
        <v>8850</v>
      </c>
      <c r="F29" s="14">
        <f t="shared" si="8"/>
        <v>0</v>
      </c>
      <c r="G29" s="14">
        <f t="shared" si="8"/>
        <v>332369</v>
      </c>
      <c r="H29" s="14">
        <f t="shared" si="8"/>
        <v>0</v>
      </c>
      <c r="I29" s="14">
        <f t="shared" si="8"/>
        <v>625571</v>
      </c>
      <c r="J29" s="14">
        <f t="shared" si="8"/>
        <v>0</v>
      </c>
      <c r="K29" s="14">
        <f t="shared" si="8"/>
        <v>1555</v>
      </c>
      <c r="L29" s="14">
        <f t="shared" si="8"/>
        <v>0</v>
      </c>
      <c r="M29" s="14">
        <f t="shared" si="8"/>
        <v>0</v>
      </c>
      <c r="N29" s="14">
        <f t="shared" si="1"/>
        <v>4804140</v>
      </c>
      <c r="O29" s="35">
        <f t="shared" si="2"/>
        <v>1254.6722381822931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68</v>
      </c>
      <c r="M31" s="90"/>
      <c r="N31" s="90"/>
      <c r="O31" s="39">
        <v>3829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customHeight="1" thickBot="1">
      <c r="A33" s="94" t="s">
        <v>47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86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87</v>
      </c>
      <c r="N4" s="32" t="s">
        <v>5</v>
      </c>
      <c r="O4" s="32" t="s">
        <v>88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SUM(D6:D10)</f>
        <v>1671862</v>
      </c>
      <c r="E5" s="24">
        <f t="shared" si="0"/>
        <v>196257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9" si="1">SUM(D5:N5)</f>
        <v>1868119</v>
      </c>
      <c r="P5" s="30">
        <f t="shared" ref="P5:P29" si="2">(O5/P$31)</f>
        <v>215.34512968299711</v>
      </c>
      <c r="Q5" s="6"/>
    </row>
    <row r="6" spans="1:134">
      <c r="A6" s="12"/>
      <c r="B6" s="42">
        <v>511</v>
      </c>
      <c r="C6" s="19" t="s">
        <v>19</v>
      </c>
      <c r="D6" s="43">
        <v>88346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88346</v>
      </c>
      <c r="P6" s="44">
        <f t="shared" si="2"/>
        <v>10.183976945244957</v>
      </c>
      <c r="Q6" s="9"/>
    </row>
    <row r="7" spans="1:134">
      <c r="A7" s="12"/>
      <c r="B7" s="42">
        <v>512</v>
      </c>
      <c r="C7" s="19" t="s">
        <v>20</v>
      </c>
      <c r="D7" s="43">
        <v>388967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388967</v>
      </c>
      <c r="P7" s="44">
        <f t="shared" si="2"/>
        <v>44.837694524495674</v>
      </c>
      <c r="Q7" s="9"/>
    </row>
    <row r="8" spans="1:134">
      <c r="A8" s="12"/>
      <c r="B8" s="42">
        <v>513</v>
      </c>
      <c r="C8" s="19" t="s">
        <v>21</v>
      </c>
      <c r="D8" s="43">
        <v>252882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252882</v>
      </c>
      <c r="P8" s="44">
        <f t="shared" si="2"/>
        <v>29.150662824207494</v>
      </c>
      <c r="Q8" s="9"/>
    </row>
    <row r="9" spans="1:134">
      <c r="A9" s="12"/>
      <c r="B9" s="42">
        <v>514</v>
      </c>
      <c r="C9" s="19" t="s">
        <v>22</v>
      </c>
      <c r="D9" s="43">
        <v>68695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68695</v>
      </c>
      <c r="P9" s="44">
        <f t="shared" si="2"/>
        <v>7.9187319884726222</v>
      </c>
      <c r="Q9" s="9"/>
    </row>
    <row r="10" spans="1:134">
      <c r="A10" s="12"/>
      <c r="B10" s="42">
        <v>519</v>
      </c>
      <c r="C10" s="19" t="s">
        <v>24</v>
      </c>
      <c r="D10" s="43">
        <v>872972</v>
      </c>
      <c r="E10" s="43">
        <v>196257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1069229</v>
      </c>
      <c r="P10" s="44">
        <f t="shared" si="2"/>
        <v>123.25406340057637</v>
      </c>
      <c r="Q10" s="9"/>
    </row>
    <row r="11" spans="1:134" ht="15.75">
      <c r="A11" s="26" t="s">
        <v>25</v>
      </c>
      <c r="B11" s="27"/>
      <c r="C11" s="28"/>
      <c r="D11" s="29">
        <f t="shared" ref="D11:N11" si="3">SUM(D12:D14)</f>
        <v>3947887</v>
      </c>
      <c r="E11" s="29">
        <f t="shared" si="3"/>
        <v>0</v>
      </c>
      <c r="F11" s="29">
        <f t="shared" si="3"/>
        <v>0</v>
      </c>
      <c r="G11" s="29">
        <f t="shared" si="3"/>
        <v>9311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11725</v>
      </c>
      <c r="L11" s="29">
        <f t="shared" si="3"/>
        <v>0</v>
      </c>
      <c r="M11" s="29">
        <f t="shared" si="3"/>
        <v>0</v>
      </c>
      <c r="N11" s="29">
        <f t="shared" si="3"/>
        <v>0</v>
      </c>
      <c r="O11" s="40">
        <f t="shared" si="1"/>
        <v>3968923</v>
      </c>
      <c r="P11" s="41">
        <f t="shared" si="2"/>
        <v>457.5127377521614</v>
      </c>
      <c r="Q11" s="10"/>
    </row>
    <row r="12" spans="1:134">
      <c r="A12" s="12"/>
      <c r="B12" s="42">
        <v>521</v>
      </c>
      <c r="C12" s="19" t="s">
        <v>26</v>
      </c>
      <c r="D12" s="43">
        <v>2128339</v>
      </c>
      <c r="E12" s="43">
        <v>0</v>
      </c>
      <c r="F12" s="43">
        <v>0</v>
      </c>
      <c r="G12" s="43">
        <v>9311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2137650</v>
      </c>
      <c r="P12" s="44">
        <f t="shared" si="2"/>
        <v>246.41498559077809</v>
      </c>
      <c r="Q12" s="9"/>
    </row>
    <row r="13" spans="1:134">
      <c r="A13" s="12"/>
      <c r="B13" s="42">
        <v>522</v>
      </c>
      <c r="C13" s="19" t="s">
        <v>27</v>
      </c>
      <c r="D13" s="43">
        <v>1151331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11725</v>
      </c>
      <c r="L13" s="43">
        <v>0</v>
      </c>
      <c r="M13" s="43">
        <v>0</v>
      </c>
      <c r="N13" s="43">
        <v>0</v>
      </c>
      <c r="O13" s="43">
        <f t="shared" si="1"/>
        <v>1163056</v>
      </c>
      <c r="P13" s="44">
        <f t="shared" si="2"/>
        <v>134.06985590778098</v>
      </c>
      <c r="Q13" s="9"/>
    </row>
    <row r="14" spans="1:134">
      <c r="A14" s="12"/>
      <c r="B14" s="42">
        <v>524</v>
      </c>
      <c r="C14" s="19" t="s">
        <v>28</v>
      </c>
      <c r="D14" s="43">
        <v>668217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668217</v>
      </c>
      <c r="P14" s="44">
        <f t="shared" si="2"/>
        <v>77.027896253602307</v>
      </c>
      <c r="Q14" s="9"/>
    </row>
    <row r="15" spans="1:134" ht="15.75">
      <c r="A15" s="26" t="s">
        <v>29</v>
      </c>
      <c r="B15" s="27"/>
      <c r="C15" s="28"/>
      <c r="D15" s="29">
        <f t="shared" ref="D15:N15" si="4">SUM(D16:D18)</f>
        <v>565948</v>
      </c>
      <c r="E15" s="29">
        <f t="shared" si="4"/>
        <v>0</v>
      </c>
      <c r="F15" s="29">
        <f t="shared" si="4"/>
        <v>0</v>
      </c>
      <c r="G15" s="29">
        <f t="shared" si="4"/>
        <v>22142</v>
      </c>
      <c r="H15" s="29">
        <f t="shared" si="4"/>
        <v>0</v>
      </c>
      <c r="I15" s="29">
        <f t="shared" si="4"/>
        <v>2044868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4"/>
        <v>0</v>
      </c>
      <c r="O15" s="40">
        <f t="shared" si="1"/>
        <v>2632958</v>
      </c>
      <c r="P15" s="41">
        <f t="shared" si="2"/>
        <v>303.51100864553314</v>
      </c>
      <c r="Q15" s="10"/>
    </row>
    <row r="16" spans="1:134">
      <c r="A16" s="12"/>
      <c r="B16" s="42">
        <v>533</v>
      </c>
      <c r="C16" s="19" t="s">
        <v>31</v>
      </c>
      <c r="D16" s="43">
        <v>540448</v>
      </c>
      <c r="E16" s="43">
        <v>0</v>
      </c>
      <c r="F16" s="43">
        <v>0</v>
      </c>
      <c r="G16" s="43">
        <v>22142</v>
      </c>
      <c r="H16" s="43">
        <v>0</v>
      </c>
      <c r="I16" s="43">
        <v>1250681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1813271</v>
      </c>
      <c r="P16" s="44">
        <f t="shared" si="2"/>
        <v>209.02259365994237</v>
      </c>
      <c r="Q16" s="9"/>
    </row>
    <row r="17" spans="1:120">
      <c r="A17" s="12"/>
      <c r="B17" s="42">
        <v>535</v>
      </c>
      <c r="C17" s="19" t="s">
        <v>33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794187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794187</v>
      </c>
      <c r="P17" s="44">
        <f t="shared" si="2"/>
        <v>91.548933717579246</v>
      </c>
      <c r="Q17" s="9"/>
    </row>
    <row r="18" spans="1:120">
      <c r="A18" s="12"/>
      <c r="B18" s="42">
        <v>538</v>
      </c>
      <c r="C18" s="19" t="s">
        <v>34</v>
      </c>
      <c r="D18" s="43">
        <v>25500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25500</v>
      </c>
      <c r="P18" s="44">
        <f t="shared" si="2"/>
        <v>2.9394812680115274</v>
      </c>
      <c r="Q18" s="9"/>
    </row>
    <row r="19" spans="1:120" ht="15.75">
      <c r="A19" s="26" t="s">
        <v>35</v>
      </c>
      <c r="B19" s="27"/>
      <c r="C19" s="28"/>
      <c r="D19" s="29">
        <f t="shared" ref="D19:N19" si="5">SUM(D20:D20)</f>
        <v>401507</v>
      </c>
      <c r="E19" s="29">
        <f t="shared" si="5"/>
        <v>0</v>
      </c>
      <c r="F19" s="29">
        <f t="shared" si="5"/>
        <v>0</v>
      </c>
      <c r="G19" s="29">
        <f t="shared" si="5"/>
        <v>54428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5"/>
        <v>0</v>
      </c>
      <c r="O19" s="29">
        <f t="shared" si="1"/>
        <v>455935</v>
      </c>
      <c r="P19" s="41">
        <f t="shared" si="2"/>
        <v>52.557348703170028</v>
      </c>
      <c r="Q19" s="10"/>
    </row>
    <row r="20" spans="1:120">
      <c r="A20" s="12"/>
      <c r="B20" s="42">
        <v>541</v>
      </c>
      <c r="C20" s="19" t="s">
        <v>36</v>
      </c>
      <c r="D20" s="43">
        <v>401507</v>
      </c>
      <c r="E20" s="43">
        <v>0</v>
      </c>
      <c r="F20" s="43">
        <v>0</v>
      </c>
      <c r="G20" s="43">
        <v>54428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1"/>
        <v>455935</v>
      </c>
      <c r="P20" s="44">
        <f t="shared" si="2"/>
        <v>52.557348703170028</v>
      </c>
      <c r="Q20" s="9"/>
    </row>
    <row r="21" spans="1:120" ht="15.75">
      <c r="A21" s="26" t="s">
        <v>37</v>
      </c>
      <c r="B21" s="27"/>
      <c r="C21" s="28"/>
      <c r="D21" s="29">
        <f t="shared" ref="D21:N21" si="6">SUM(D22:D26)</f>
        <v>1186263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39021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6"/>
        <v>0</v>
      </c>
      <c r="O21" s="29">
        <f t="shared" si="1"/>
        <v>1225284</v>
      </c>
      <c r="P21" s="41">
        <f t="shared" si="2"/>
        <v>141.24311239193082</v>
      </c>
      <c r="Q21" s="9"/>
    </row>
    <row r="22" spans="1:120">
      <c r="A22" s="12"/>
      <c r="B22" s="42">
        <v>571</v>
      </c>
      <c r="C22" s="19" t="s">
        <v>38</v>
      </c>
      <c r="D22" s="43">
        <v>505974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1"/>
        <v>505974</v>
      </c>
      <c r="P22" s="44">
        <f t="shared" si="2"/>
        <v>58.325533141210371</v>
      </c>
      <c r="Q22" s="9"/>
    </row>
    <row r="23" spans="1:120">
      <c r="A23" s="12"/>
      <c r="B23" s="42">
        <v>572</v>
      </c>
      <c r="C23" s="19" t="s">
        <v>39</v>
      </c>
      <c r="D23" s="43">
        <v>102923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1"/>
        <v>102923</v>
      </c>
      <c r="P23" s="44">
        <f t="shared" si="2"/>
        <v>11.864322766570606</v>
      </c>
      <c r="Q23" s="9"/>
    </row>
    <row r="24" spans="1:120">
      <c r="A24" s="12"/>
      <c r="B24" s="42">
        <v>573</v>
      </c>
      <c r="C24" s="19" t="s">
        <v>73</v>
      </c>
      <c r="D24" s="43">
        <v>296364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1"/>
        <v>296364</v>
      </c>
      <c r="P24" s="44">
        <f t="shared" si="2"/>
        <v>34.162997118155623</v>
      </c>
      <c r="Q24" s="9"/>
    </row>
    <row r="25" spans="1:120">
      <c r="A25" s="12"/>
      <c r="B25" s="42">
        <v>574</v>
      </c>
      <c r="C25" s="19" t="s">
        <v>74</v>
      </c>
      <c r="D25" s="43">
        <v>281002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1"/>
        <v>281002</v>
      </c>
      <c r="P25" s="44">
        <f t="shared" si="2"/>
        <v>32.392161383285305</v>
      </c>
      <c r="Q25" s="9"/>
    </row>
    <row r="26" spans="1:120">
      <c r="A26" s="12"/>
      <c r="B26" s="42">
        <v>579</v>
      </c>
      <c r="C26" s="19" t="s">
        <v>79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39021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1"/>
        <v>39021</v>
      </c>
      <c r="P26" s="44">
        <f t="shared" si="2"/>
        <v>4.4980979827089334</v>
      </c>
      <c r="Q26" s="9"/>
    </row>
    <row r="27" spans="1:120" ht="15.75">
      <c r="A27" s="26" t="s">
        <v>42</v>
      </c>
      <c r="B27" s="27"/>
      <c r="C27" s="28"/>
      <c r="D27" s="29">
        <f t="shared" ref="D27:N27" si="7">SUM(D28:D28)</f>
        <v>240000</v>
      </c>
      <c r="E27" s="29">
        <f t="shared" si="7"/>
        <v>41670</v>
      </c>
      <c r="F27" s="29">
        <f t="shared" si="7"/>
        <v>0</v>
      </c>
      <c r="G27" s="29">
        <f t="shared" si="7"/>
        <v>358527</v>
      </c>
      <c r="H27" s="29">
        <f t="shared" si="7"/>
        <v>0</v>
      </c>
      <c r="I27" s="29">
        <f t="shared" si="7"/>
        <v>0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7"/>
        <v>0</v>
      </c>
      <c r="O27" s="29">
        <f t="shared" si="1"/>
        <v>640197</v>
      </c>
      <c r="P27" s="41">
        <f t="shared" si="2"/>
        <v>73.797925072046112</v>
      </c>
      <c r="Q27" s="9"/>
    </row>
    <row r="28" spans="1:120" ht="15.75" thickBot="1">
      <c r="A28" s="12"/>
      <c r="B28" s="42">
        <v>581</v>
      </c>
      <c r="C28" s="19" t="s">
        <v>89</v>
      </c>
      <c r="D28" s="43">
        <v>240000</v>
      </c>
      <c r="E28" s="43">
        <v>41670</v>
      </c>
      <c r="F28" s="43">
        <v>0</v>
      </c>
      <c r="G28" s="43">
        <v>358527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1"/>
        <v>640197</v>
      </c>
      <c r="P28" s="44">
        <f t="shared" si="2"/>
        <v>73.797925072046112</v>
      </c>
      <c r="Q28" s="9"/>
    </row>
    <row r="29" spans="1:120" ht="16.5" thickBot="1">
      <c r="A29" s="13" t="s">
        <v>10</v>
      </c>
      <c r="B29" s="21"/>
      <c r="C29" s="20"/>
      <c r="D29" s="14">
        <f>SUM(D5,D11,D15,D19,D21,D27)</f>
        <v>8013467</v>
      </c>
      <c r="E29" s="14">
        <f t="shared" ref="E29:N29" si="8">SUM(E5,E11,E15,E19,E21,E27)</f>
        <v>237927</v>
      </c>
      <c r="F29" s="14">
        <f t="shared" si="8"/>
        <v>0</v>
      </c>
      <c r="G29" s="14">
        <f t="shared" si="8"/>
        <v>444408</v>
      </c>
      <c r="H29" s="14">
        <f t="shared" si="8"/>
        <v>0</v>
      </c>
      <c r="I29" s="14">
        <f t="shared" si="8"/>
        <v>2083889</v>
      </c>
      <c r="J29" s="14">
        <f t="shared" si="8"/>
        <v>0</v>
      </c>
      <c r="K29" s="14">
        <f t="shared" si="8"/>
        <v>11725</v>
      </c>
      <c r="L29" s="14">
        <f t="shared" si="8"/>
        <v>0</v>
      </c>
      <c r="M29" s="14">
        <f t="shared" si="8"/>
        <v>0</v>
      </c>
      <c r="N29" s="14">
        <f t="shared" si="8"/>
        <v>0</v>
      </c>
      <c r="O29" s="14">
        <f t="shared" si="1"/>
        <v>10791416</v>
      </c>
      <c r="P29" s="35">
        <f t="shared" si="2"/>
        <v>1243.9672622478386</v>
      </c>
      <c r="Q29" s="6"/>
      <c r="R29" s="2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</row>
    <row r="30" spans="1:120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8"/>
    </row>
    <row r="31" spans="1:120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38"/>
      <c r="M31" s="90" t="s">
        <v>90</v>
      </c>
      <c r="N31" s="90"/>
      <c r="O31" s="90"/>
      <c r="P31" s="39">
        <v>8675</v>
      </c>
    </row>
    <row r="32" spans="1:120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3"/>
    </row>
    <row r="33" spans="1:16" ht="15.75" customHeight="1" thickBot="1">
      <c r="A33" s="94" t="s">
        <v>47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6"/>
    </row>
  </sheetData>
  <mergeCells count="10">
    <mergeCell ref="M31:O31"/>
    <mergeCell ref="A32:P32"/>
    <mergeCell ref="A33:P3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83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1149206</v>
      </c>
      <c r="E5" s="24">
        <f t="shared" si="0"/>
        <v>257408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9" si="1">SUM(D5:M5)</f>
        <v>1406614</v>
      </c>
      <c r="O5" s="30">
        <f t="shared" ref="O5:O29" si="2">(N5/O$31)</f>
        <v>137.82226141485401</v>
      </c>
      <c r="P5" s="6"/>
    </row>
    <row r="6" spans="1:133">
      <c r="A6" s="12"/>
      <c r="B6" s="42">
        <v>511</v>
      </c>
      <c r="C6" s="19" t="s">
        <v>19</v>
      </c>
      <c r="D6" s="43">
        <v>46525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46525</v>
      </c>
      <c r="O6" s="44">
        <f t="shared" si="2"/>
        <v>4.5585929845189108</v>
      </c>
      <c r="P6" s="9"/>
    </row>
    <row r="7" spans="1:133">
      <c r="A7" s="12"/>
      <c r="B7" s="42">
        <v>512</v>
      </c>
      <c r="C7" s="19" t="s">
        <v>20</v>
      </c>
      <c r="D7" s="43">
        <v>332825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332825</v>
      </c>
      <c r="O7" s="44">
        <f t="shared" si="2"/>
        <v>32.610719184793261</v>
      </c>
      <c r="P7" s="9"/>
    </row>
    <row r="8" spans="1:133">
      <c r="A8" s="12"/>
      <c r="B8" s="42">
        <v>513</v>
      </c>
      <c r="C8" s="19" t="s">
        <v>21</v>
      </c>
      <c r="D8" s="43">
        <v>243197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243197</v>
      </c>
      <c r="O8" s="44">
        <f t="shared" si="2"/>
        <v>23.828826180678032</v>
      </c>
      <c r="P8" s="9"/>
    </row>
    <row r="9" spans="1:133">
      <c r="A9" s="12"/>
      <c r="B9" s="42">
        <v>514</v>
      </c>
      <c r="C9" s="19" t="s">
        <v>22</v>
      </c>
      <c r="D9" s="43">
        <v>72182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72182</v>
      </c>
      <c r="O9" s="44">
        <f t="shared" si="2"/>
        <v>7.0725063688026655</v>
      </c>
      <c r="P9" s="9"/>
    </row>
    <row r="10" spans="1:133">
      <c r="A10" s="12"/>
      <c r="B10" s="42">
        <v>519</v>
      </c>
      <c r="C10" s="19" t="s">
        <v>58</v>
      </c>
      <c r="D10" s="43">
        <v>454477</v>
      </c>
      <c r="E10" s="43">
        <v>257408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711885</v>
      </c>
      <c r="O10" s="44">
        <f t="shared" si="2"/>
        <v>69.751616696061134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SUM(D12:D14)</f>
        <v>3393187</v>
      </c>
      <c r="E11" s="29">
        <f t="shared" si="3"/>
        <v>0</v>
      </c>
      <c r="F11" s="29">
        <f t="shared" si="3"/>
        <v>0</v>
      </c>
      <c r="G11" s="29">
        <f t="shared" si="3"/>
        <v>64288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1101</v>
      </c>
      <c r="L11" s="29">
        <f t="shared" si="3"/>
        <v>0</v>
      </c>
      <c r="M11" s="29">
        <f t="shared" si="3"/>
        <v>0</v>
      </c>
      <c r="N11" s="40">
        <f t="shared" si="1"/>
        <v>3458576</v>
      </c>
      <c r="O11" s="41">
        <f t="shared" si="2"/>
        <v>338.87673917303545</v>
      </c>
      <c r="P11" s="10"/>
    </row>
    <row r="12" spans="1:133">
      <c r="A12" s="12"/>
      <c r="B12" s="42">
        <v>521</v>
      </c>
      <c r="C12" s="19" t="s">
        <v>26</v>
      </c>
      <c r="D12" s="43">
        <v>1962605</v>
      </c>
      <c r="E12" s="43">
        <v>0</v>
      </c>
      <c r="F12" s="43">
        <v>0</v>
      </c>
      <c r="G12" s="43">
        <v>64288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2026893</v>
      </c>
      <c r="O12" s="44">
        <f t="shared" si="2"/>
        <v>198.59817754262198</v>
      </c>
      <c r="P12" s="9"/>
    </row>
    <row r="13" spans="1:133">
      <c r="A13" s="12"/>
      <c r="B13" s="42">
        <v>522</v>
      </c>
      <c r="C13" s="19" t="s">
        <v>27</v>
      </c>
      <c r="D13" s="43">
        <v>801737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1101</v>
      </c>
      <c r="L13" s="43">
        <v>0</v>
      </c>
      <c r="M13" s="43">
        <v>0</v>
      </c>
      <c r="N13" s="43">
        <f t="shared" si="1"/>
        <v>802838</v>
      </c>
      <c r="O13" s="44">
        <f t="shared" si="2"/>
        <v>78.663335292964916</v>
      </c>
      <c r="P13" s="9"/>
    </row>
    <row r="14" spans="1:133">
      <c r="A14" s="12"/>
      <c r="B14" s="42">
        <v>524</v>
      </c>
      <c r="C14" s="19" t="s">
        <v>28</v>
      </c>
      <c r="D14" s="43">
        <v>628845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628845</v>
      </c>
      <c r="O14" s="44">
        <f t="shared" si="2"/>
        <v>61.615226337448561</v>
      </c>
      <c r="P14" s="9"/>
    </row>
    <row r="15" spans="1:133" ht="15.75">
      <c r="A15" s="26" t="s">
        <v>29</v>
      </c>
      <c r="B15" s="27"/>
      <c r="C15" s="28"/>
      <c r="D15" s="29">
        <f t="shared" ref="D15:M15" si="4">SUM(D16:D19)</f>
        <v>510717</v>
      </c>
      <c r="E15" s="29">
        <f t="shared" si="4"/>
        <v>0</v>
      </c>
      <c r="F15" s="29">
        <f t="shared" si="4"/>
        <v>0</v>
      </c>
      <c r="G15" s="29">
        <f t="shared" si="4"/>
        <v>37207</v>
      </c>
      <c r="H15" s="29">
        <f t="shared" si="4"/>
        <v>0</v>
      </c>
      <c r="I15" s="29">
        <f t="shared" si="4"/>
        <v>1711325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2259249</v>
      </c>
      <c r="O15" s="41">
        <f t="shared" si="2"/>
        <v>221.36478542034098</v>
      </c>
      <c r="P15" s="10"/>
    </row>
    <row r="16" spans="1:133">
      <c r="A16" s="12"/>
      <c r="B16" s="42">
        <v>533</v>
      </c>
      <c r="C16" s="19" t="s">
        <v>31</v>
      </c>
      <c r="D16" s="43">
        <v>0</v>
      </c>
      <c r="E16" s="43">
        <v>0</v>
      </c>
      <c r="F16" s="43">
        <v>0</v>
      </c>
      <c r="G16" s="43">
        <v>37207</v>
      </c>
      <c r="H16" s="43">
        <v>0</v>
      </c>
      <c r="I16" s="43">
        <v>1051001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1088208</v>
      </c>
      <c r="O16" s="44">
        <f t="shared" si="2"/>
        <v>106.62433862433862</v>
      </c>
      <c r="P16" s="9"/>
    </row>
    <row r="17" spans="1:119">
      <c r="A17" s="12"/>
      <c r="B17" s="42">
        <v>534</v>
      </c>
      <c r="C17" s="19" t="s">
        <v>59</v>
      </c>
      <c r="D17" s="43">
        <v>500662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500662</v>
      </c>
      <c r="O17" s="44">
        <f t="shared" si="2"/>
        <v>49.055653537135015</v>
      </c>
      <c r="P17" s="9"/>
    </row>
    <row r="18" spans="1:119">
      <c r="A18" s="12"/>
      <c r="B18" s="42">
        <v>535</v>
      </c>
      <c r="C18" s="19" t="s">
        <v>33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660324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660324</v>
      </c>
      <c r="O18" s="44">
        <f t="shared" si="2"/>
        <v>64.699588477366248</v>
      </c>
      <c r="P18" s="9"/>
    </row>
    <row r="19" spans="1:119">
      <c r="A19" s="12"/>
      <c r="B19" s="42">
        <v>538</v>
      </c>
      <c r="C19" s="19" t="s">
        <v>60</v>
      </c>
      <c r="D19" s="43">
        <v>10055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10055</v>
      </c>
      <c r="O19" s="44">
        <f t="shared" si="2"/>
        <v>0.98520478150107782</v>
      </c>
      <c r="P19" s="9"/>
    </row>
    <row r="20" spans="1:119" ht="15.75">
      <c r="A20" s="26" t="s">
        <v>35</v>
      </c>
      <c r="B20" s="27"/>
      <c r="C20" s="28"/>
      <c r="D20" s="29">
        <f t="shared" ref="D20:M20" si="5">SUM(D21:D21)</f>
        <v>323952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323952</v>
      </c>
      <c r="O20" s="41">
        <f t="shared" si="2"/>
        <v>31.74132863021752</v>
      </c>
      <c r="P20" s="10"/>
    </row>
    <row r="21" spans="1:119">
      <c r="A21" s="12"/>
      <c r="B21" s="42">
        <v>541</v>
      </c>
      <c r="C21" s="19" t="s">
        <v>61</v>
      </c>
      <c r="D21" s="43">
        <v>323952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323952</v>
      </c>
      <c r="O21" s="44">
        <f t="shared" si="2"/>
        <v>31.74132863021752</v>
      </c>
      <c r="P21" s="9"/>
    </row>
    <row r="22" spans="1:119" ht="15.75">
      <c r="A22" s="26" t="s">
        <v>37</v>
      </c>
      <c r="B22" s="27"/>
      <c r="C22" s="28"/>
      <c r="D22" s="29">
        <f t="shared" ref="D22:M22" si="6">SUM(D23:D26)</f>
        <v>1308954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1308954</v>
      </c>
      <c r="O22" s="41">
        <f t="shared" si="2"/>
        <v>128.25338036449148</v>
      </c>
      <c r="P22" s="9"/>
    </row>
    <row r="23" spans="1:119">
      <c r="A23" s="12"/>
      <c r="B23" s="42">
        <v>571</v>
      </c>
      <c r="C23" s="19" t="s">
        <v>38</v>
      </c>
      <c r="D23" s="43">
        <v>503679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503679</v>
      </c>
      <c r="O23" s="44">
        <f t="shared" si="2"/>
        <v>49.351263962375072</v>
      </c>
      <c r="P23" s="9"/>
    </row>
    <row r="24" spans="1:119">
      <c r="A24" s="12"/>
      <c r="B24" s="42">
        <v>572</v>
      </c>
      <c r="C24" s="19" t="s">
        <v>62</v>
      </c>
      <c r="D24" s="43">
        <v>64408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64408</v>
      </c>
      <c r="O24" s="44">
        <f t="shared" si="2"/>
        <v>6.3107975700568293</v>
      </c>
      <c r="P24" s="9"/>
    </row>
    <row r="25" spans="1:119">
      <c r="A25" s="12"/>
      <c r="B25" s="42">
        <v>573</v>
      </c>
      <c r="C25" s="19" t="s">
        <v>73</v>
      </c>
      <c r="D25" s="43">
        <v>374629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374629</v>
      </c>
      <c r="O25" s="44">
        <f t="shared" si="2"/>
        <v>36.706741132667055</v>
      </c>
      <c r="P25" s="9"/>
    </row>
    <row r="26" spans="1:119">
      <c r="A26" s="12"/>
      <c r="B26" s="42">
        <v>574</v>
      </c>
      <c r="C26" s="19" t="s">
        <v>74</v>
      </c>
      <c r="D26" s="43">
        <v>366238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366238</v>
      </c>
      <c r="O26" s="44">
        <f t="shared" si="2"/>
        <v>35.884577699392516</v>
      </c>
      <c r="P26" s="9"/>
    </row>
    <row r="27" spans="1:119" ht="15.75">
      <c r="A27" s="26" t="s">
        <v>64</v>
      </c>
      <c r="B27" s="27"/>
      <c r="C27" s="28"/>
      <c r="D27" s="29">
        <f t="shared" ref="D27:M27" si="7">SUM(D28:D28)</f>
        <v>240000</v>
      </c>
      <c r="E27" s="29">
        <f t="shared" si="7"/>
        <v>39998</v>
      </c>
      <c r="F27" s="29">
        <f t="shared" si="7"/>
        <v>0</v>
      </c>
      <c r="G27" s="29">
        <f t="shared" si="7"/>
        <v>358528</v>
      </c>
      <c r="H27" s="29">
        <f t="shared" si="7"/>
        <v>0</v>
      </c>
      <c r="I27" s="29">
        <f t="shared" si="7"/>
        <v>4003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1"/>
        <v>642529</v>
      </c>
      <c r="O27" s="41">
        <f t="shared" si="2"/>
        <v>62.956006270821085</v>
      </c>
      <c r="P27" s="9"/>
    </row>
    <row r="28" spans="1:119" ht="15.75" thickBot="1">
      <c r="A28" s="12"/>
      <c r="B28" s="42">
        <v>581</v>
      </c>
      <c r="C28" s="19" t="s">
        <v>65</v>
      </c>
      <c r="D28" s="43">
        <v>240000</v>
      </c>
      <c r="E28" s="43">
        <v>39998</v>
      </c>
      <c r="F28" s="43">
        <v>0</v>
      </c>
      <c r="G28" s="43">
        <v>358528</v>
      </c>
      <c r="H28" s="43">
        <v>0</v>
      </c>
      <c r="I28" s="43">
        <v>4003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642529</v>
      </c>
      <c r="O28" s="44">
        <f t="shared" si="2"/>
        <v>62.956006270821085</v>
      </c>
      <c r="P28" s="9"/>
    </row>
    <row r="29" spans="1:119" ht="16.5" thickBot="1">
      <c r="A29" s="13" t="s">
        <v>10</v>
      </c>
      <c r="B29" s="21"/>
      <c r="C29" s="20"/>
      <c r="D29" s="14">
        <f>SUM(D5,D11,D15,D20,D22,D27)</f>
        <v>6926016</v>
      </c>
      <c r="E29" s="14">
        <f t="shared" ref="E29:M29" si="8">SUM(E5,E11,E15,E20,E22,E27)</f>
        <v>297406</v>
      </c>
      <c r="F29" s="14">
        <f t="shared" si="8"/>
        <v>0</v>
      </c>
      <c r="G29" s="14">
        <f t="shared" si="8"/>
        <v>460023</v>
      </c>
      <c r="H29" s="14">
        <f t="shared" si="8"/>
        <v>0</v>
      </c>
      <c r="I29" s="14">
        <f t="shared" si="8"/>
        <v>1715328</v>
      </c>
      <c r="J29" s="14">
        <f t="shared" si="8"/>
        <v>0</v>
      </c>
      <c r="K29" s="14">
        <f t="shared" si="8"/>
        <v>1101</v>
      </c>
      <c r="L29" s="14">
        <f t="shared" si="8"/>
        <v>0</v>
      </c>
      <c r="M29" s="14">
        <f t="shared" si="8"/>
        <v>0</v>
      </c>
      <c r="N29" s="14">
        <f t="shared" si="1"/>
        <v>9399874</v>
      </c>
      <c r="O29" s="35">
        <f t="shared" si="2"/>
        <v>921.01450127376052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84</v>
      </c>
      <c r="M31" s="90"/>
      <c r="N31" s="90"/>
      <c r="O31" s="39">
        <v>10206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customHeight="1" thickBot="1">
      <c r="A33" s="94" t="s">
        <v>47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81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1059180</v>
      </c>
      <c r="E5" s="24">
        <f t="shared" si="0"/>
        <v>173840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9" si="1">SUM(D5:M5)</f>
        <v>1233020</v>
      </c>
      <c r="O5" s="30">
        <f t="shared" ref="O5:O29" si="2">(N5/O$31)</f>
        <v>122.15375470576581</v>
      </c>
      <c r="P5" s="6"/>
    </row>
    <row r="6" spans="1:133">
      <c r="A6" s="12"/>
      <c r="B6" s="42">
        <v>511</v>
      </c>
      <c r="C6" s="19" t="s">
        <v>19</v>
      </c>
      <c r="D6" s="43">
        <v>65758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65758</v>
      </c>
      <c r="O6" s="44">
        <f t="shared" si="2"/>
        <v>6.5145631067961167</v>
      </c>
      <c r="P6" s="9"/>
    </row>
    <row r="7" spans="1:133">
      <c r="A7" s="12"/>
      <c r="B7" s="42">
        <v>512</v>
      </c>
      <c r="C7" s="19" t="s">
        <v>20</v>
      </c>
      <c r="D7" s="43">
        <v>319881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319881</v>
      </c>
      <c r="O7" s="44">
        <f t="shared" si="2"/>
        <v>31.690212007132949</v>
      </c>
      <c r="P7" s="9"/>
    </row>
    <row r="8" spans="1:133">
      <c r="A8" s="12"/>
      <c r="B8" s="42">
        <v>513</v>
      </c>
      <c r="C8" s="19" t="s">
        <v>21</v>
      </c>
      <c r="D8" s="43">
        <v>243956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243956</v>
      </c>
      <c r="O8" s="44">
        <f t="shared" si="2"/>
        <v>24.168416881315633</v>
      </c>
      <c r="P8" s="9"/>
    </row>
    <row r="9" spans="1:133">
      <c r="A9" s="12"/>
      <c r="B9" s="42">
        <v>514</v>
      </c>
      <c r="C9" s="19" t="s">
        <v>22</v>
      </c>
      <c r="D9" s="43">
        <v>71978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71978</v>
      </c>
      <c r="O9" s="44">
        <f t="shared" si="2"/>
        <v>7.130770754903903</v>
      </c>
      <c r="P9" s="9"/>
    </row>
    <row r="10" spans="1:133">
      <c r="A10" s="12"/>
      <c r="B10" s="42">
        <v>519</v>
      </c>
      <c r="C10" s="19" t="s">
        <v>58</v>
      </c>
      <c r="D10" s="43">
        <v>357607</v>
      </c>
      <c r="E10" s="43">
        <v>173840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531447</v>
      </c>
      <c r="O10" s="44">
        <f t="shared" si="2"/>
        <v>52.649791955617196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SUM(D12:D14)</f>
        <v>3657930</v>
      </c>
      <c r="E11" s="29">
        <f t="shared" si="3"/>
        <v>0</v>
      </c>
      <c r="F11" s="29">
        <f t="shared" si="3"/>
        <v>0</v>
      </c>
      <c r="G11" s="29">
        <f t="shared" si="3"/>
        <v>98379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7335</v>
      </c>
      <c r="L11" s="29">
        <f t="shared" si="3"/>
        <v>0</v>
      </c>
      <c r="M11" s="29">
        <f t="shared" si="3"/>
        <v>0</v>
      </c>
      <c r="N11" s="40">
        <f t="shared" si="1"/>
        <v>3763644</v>
      </c>
      <c r="O11" s="41">
        <f t="shared" si="2"/>
        <v>372.85952050723199</v>
      </c>
      <c r="P11" s="10"/>
    </row>
    <row r="12" spans="1:133">
      <c r="A12" s="12"/>
      <c r="B12" s="42">
        <v>521</v>
      </c>
      <c r="C12" s="19" t="s">
        <v>26</v>
      </c>
      <c r="D12" s="43">
        <v>2157074</v>
      </c>
      <c r="E12" s="43">
        <v>0</v>
      </c>
      <c r="F12" s="43">
        <v>0</v>
      </c>
      <c r="G12" s="43">
        <v>67080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2224154</v>
      </c>
      <c r="O12" s="44">
        <f t="shared" si="2"/>
        <v>220.34416485040617</v>
      </c>
      <c r="P12" s="9"/>
    </row>
    <row r="13" spans="1:133">
      <c r="A13" s="12"/>
      <c r="B13" s="42">
        <v>522</v>
      </c>
      <c r="C13" s="19" t="s">
        <v>27</v>
      </c>
      <c r="D13" s="43">
        <v>859786</v>
      </c>
      <c r="E13" s="43">
        <v>0</v>
      </c>
      <c r="F13" s="43">
        <v>0</v>
      </c>
      <c r="G13" s="43">
        <v>31299</v>
      </c>
      <c r="H13" s="43">
        <v>0</v>
      </c>
      <c r="I13" s="43">
        <v>0</v>
      </c>
      <c r="J13" s="43">
        <v>0</v>
      </c>
      <c r="K13" s="43">
        <v>7335</v>
      </c>
      <c r="L13" s="43">
        <v>0</v>
      </c>
      <c r="M13" s="43">
        <v>0</v>
      </c>
      <c r="N13" s="43">
        <f t="shared" si="1"/>
        <v>898420</v>
      </c>
      <c r="O13" s="44">
        <f t="shared" si="2"/>
        <v>89.005349712700621</v>
      </c>
      <c r="P13" s="9"/>
    </row>
    <row r="14" spans="1:133">
      <c r="A14" s="12"/>
      <c r="B14" s="42">
        <v>524</v>
      </c>
      <c r="C14" s="19" t="s">
        <v>28</v>
      </c>
      <c r="D14" s="43">
        <v>641070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641070</v>
      </c>
      <c r="O14" s="44">
        <f t="shared" si="2"/>
        <v>63.510005944125226</v>
      </c>
      <c r="P14" s="9"/>
    </row>
    <row r="15" spans="1:133" ht="15.75">
      <c r="A15" s="26" t="s">
        <v>29</v>
      </c>
      <c r="B15" s="27"/>
      <c r="C15" s="28"/>
      <c r="D15" s="29">
        <f t="shared" ref="D15:M15" si="4">SUM(D16:D19)</f>
        <v>525294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1671166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2196460</v>
      </c>
      <c r="O15" s="41">
        <f t="shared" si="2"/>
        <v>217.60055478502079</v>
      </c>
      <c r="P15" s="10"/>
    </row>
    <row r="16" spans="1:133">
      <c r="A16" s="12"/>
      <c r="B16" s="42">
        <v>533</v>
      </c>
      <c r="C16" s="19" t="s">
        <v>31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969459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969459</v>
      </c>
      <c r="O16" s="44">
        <f t="shared" si="2"/>
        <v>96.043094907866063</v>
      </c>
      <c r="P16" s="9"/>
    </row>
    <row r="17" spans="1:119">
      <c r="A17" s="12"/>
      <c r="B17" s="42">
        <v>534</v>
      </c>
      <c r="C17" s="19" t="s">
        <v>59</v>
      </c>
      <c r="D17" s="43">
        <v>513606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513606</v>
      </c>
      <c r="O17" s="44">
        <f t="shared" si="2"/>
        <v>50.882306320586487</v>
      </c>
      <c r="P17" s="9"/>
    </row>
    <row r="18" spans="1:119">
      <c r="A18" s="12"/>
      <c r="B18" s="42">
        <v>535</v>
      </c>
      <c r="C18" s="19" t="s">
        <v>33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701707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701707</v>
      </c>
      <c r="O18" s="44">
        <f t="shared" si="2"/>
        <v>69.517237963146428</v>
      </c>
      <c r="P18" s="9"/>
    </row>
    <row r="19" spans="1:119">
      <c r="A19" s="12"/>
      <c r="B19" s="42">
        <v>538</v>
      </c>
      <c r="C19" s="19" t="s">
        <v>60</v>
      </c>
      <c r="D19" s="43">
        <v>11688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11688</v>
      </c>
      <c r="O19" s="44">
        <f t="shared" si="2"/>
        <v>1.1579155934218348</v>
      </c>
      <c r="P19" s="9"/>
    </row>
    <row r="20" spans="1:119" ht="15.75">
      <c r="A20" s="26" t="s">
        <v>35</v>
      </c>
      <c r="B20" s="27"/>
      <c r="C20" s="28"/>
      <c r="D20" s="29">
        <f t="shared" ref="D20:M20" si="5">SUM(D21:D21)</f>
        <v>341753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341753</v>
      </c>
      <c r="O20" s="41">
        <f t="shared" si="2"/>
        <v>33.857043788389142</v>
      </c>
      <c r="P20" s="10"/>
    </row>
    <row r="21" spans="1:119">
      <c r="A21" s="12"/>
      <c r="B21" s="42">
        <v>541</v>
      </c>
      <c r="C21" s="19" t="s">
        <v>61</v>
      </c>
      <c r="D21" s="43">
        <v>341753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341753</v>
      </c>
      <c r="O21" s="44">
        <f t="shared" si="2"/>
        <v>33.857043788389142</v>
      </c>
      <c r="P21" s="9"/>
    </row>
    <row r="22" spans="1:119" ht="15.75">
      <c r="A22" s="26" t="s">
        <v>37</v>
      </c>
      <c r="B22" s="27"/>
      <c r="C22" s="28"/>
      <c r="D22" s="29">
        <f t="shared" ref="D22:M22" si="6">SUM(D23:D26)</f>
        <v>1792797</v>
      </c>
      <c r="E22" s="29">
        <f t="shared" si="6"/>
        <v>0</v>
      </c>
      <c r="F22" s="29">
        <f t="shared" si="6"/>
        <v>0</v>
      </c>
      <c r="G22" s="29">
        <f t="shared" si="6"/>
        <v>288565</v>
      </c>
      <c r="H22" s="29">
        <f t="shared" si="6"/>
        <v>0</v>
      </c>
      <c r="I22" s="29">
        <f t="shared" si="6"/>
        <v>32067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2113429</v>
      </c>
      <c r="O22" s="41">
        <f t="shared" si="2"/>
        <v>209.37477709530415</v>
      </c>
      <c r="P22" s="9"/>
    </row>
    <row r="23" spans="1:119">
      <c r="A23" s="12"/>
      <c r="B23" s="42">
        <v>571</v>
      </c>
      <c r="C23" s="19" t="s">
        <v>38</v>
      </c>
      <c r="D23" s="43">
        <v>1294971</v>
      </c>
      <c r="E23" s="43">
        <v>0</v>
      </c>
      <c r="F23" s="43">
        <v>0</v>
      </c>
      <c r="G23" s="43">
        <v>245665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1540636</v>
      </c>
      <c r="O23" s="44">
        <f t="shared" si="2"/>
        <v>152.62888844858333</v>
      </c>
      <c r="P23" s="9"/>
    </row>
    <row r="24" spans="1:119">
      <c r="A24" s="12"/>
      <c r="B24" s="42">
        <v>572</v>
      </c>
      <c r="C24" s="19" t="s">
        <v>62</v>
      </c>
      <c r="D24" s="43">
        <v>69443</v>
      </c>
      <c r="E24" s="43">
        <v>0</v>
      </c>
      <c r="F24" s="43">
        <v>0</v>
      </c>
      <c r="G24" s="43">
        <v>42900</v>
      </c>
      <c r="H24" s="43">
        <v>0</v>
      </c>
      <c r="I24" s="43">
        <v>32067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144410</v>
      </c>
      <c r="O24" s="44">
        <f t="shared" si="2"/>
        <v>14.306518723994452</v>
      </c>
      <c r="P24" s="9"/>
    </row>
    <row r="25" spans="1:119">
      <c r="A25" s="12"/>
      <c r="B25" s="42">
        <v>573</v>
      </c>
      <c r="C25" s="19" t="s">
        <v>73</v>
      </c>
      <c r="D25" s="43">
        <v>180734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180734</v>
      </c>
      <c r="O25" s="44">
        <f t="shared" si="2"/>
        <v>17.905092133940954</v>
      </c>
      <c r="P25" s="9"/>
    </row>
    <row r="26" spans="1:119">
      <c r="A26" s="12"/>
      <c r="B26" s="42">
        <v>574</v>
      </c>
      <c r="C26" s="19" t="s">
        <v>74</v>
      </c>
      <c r="D26" s="43">
        <v>247649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247649</v>
      </c>
      <c r="O26" s="44">
        <f t="shared" si="2"/>
        <v>24.534277788785417</v>
      </c>
      <c r="P26" s="9"/>
    </row>
    <row r="27" spans="1:119" ht="15.75">
      <c r="A27" s="26" t="s">
        <v>64</v>
      </c>
      <c r="B27" s="27"/>
      <c r="C27" s="28"/>
      <c r="D27" s="29">
        <f t="shared" ref="D27:M27" si="7">SUM(D28:D28)</f>
        <v>240000</v>
      </c>
      <c r="E27" s="29">
        <f t="shared" si="7"/>
        <v>38794</v>
      </c>
      <c r="F27" s="29">
        <f t="shared" si="7"/>
        <v>0</v>
      </c>
      <c r="G27" s="29">
        <f t="shared" si="7"/>
        <v>388527</v>
      </c>
      <c r="H27" s="29">
        <f t="shared" si="7"/>
        <v>0</v>
      </c>
      <c r="I27" s="29">
        <f t="shared" si="7"/>
        <v>21062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1"/>
        <v>688383</v>
      </c>
      <c r="O27" s="41">
        <f t="shared" si="2"/>
        <v>68.197245888646719</v>
      </c>
      <c r="P27" s="9"/>
    </row>
    <row r="28" spans="1:119" ht="15.75" thickBot="1">
      <c r="A28" s="12"/>
      <c r="B28" s="42">
        <v>581</v>
      </c>
      <c r="C28" s="19" t="s">
        <v>65</v>
      </c>
      <c r="D28" s="43">
        <v>240000</v>
      </c>
      <c r="E28" s="43">
        <v>38794</v>
      </c>
      <c r="F28" s="43">
        <v>0</v>
      </c>
      <c r="G28" s="43">
        <v>388527</v>
      </c>
      <c r="H28" s="43">
        <v>0</v>
      </c>
      <c r="I28" s="43">
        <v>21062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688383</v>
      </c>
      <c r="O28" s="44">
        <f t="shared" si="2"/>
        <v>68.197245888646719</v>
      </c>
      <c r="P28" s="9"/>
    </row>
    <row r="29" spans="1:119" ht="16.5" thickBot="1">
      <c r="A29" s="13" t="s">
        <v>10</v>
      </c>
      <c r="B29" s="21"/>
      <c r="C29" s="20"/>
      <c r="D29" s="14">
        <f>SUM(D5,D11,D15,D20,D22,D27)</f>
        <v>7616954</v>
      </c>
      <c r="E29" s="14">
        <f t="shared" ref="E29:M29" si="8">SUM(E5,E11,E15,E20,E22,E27)</f>
        <v>212634</v>
      </c>
      <c r="F29" s="14">
        <f t="shared" si="8"/>
        <v>0</v>
      </c>
      <c r="G29" s="14">
        <f t="shared" si="8"/>
        <v>775471</v>
      </c>
      <c r="H29" s="14">
        <f t="shared" si="8"/>
        <v>0</v>
      </c>
      <c r="I29" s="14">
        <f t="shared" si="8"/>
        <v>1724295</v>
      </c>
      <c r="J29" s="14">
        <f t="shared" si="8"/>
        <v>0</v>
      </c>
      <c r="K29" s="14">
        <f t="shared" si="8"/>
        <v>7335</v>
      </c>
      <c r="L29" s="14">
        <f t="shared" si="8"/>
        <v>0</v>
      </c>
      <c r="M29" s="14">
        <f t="shared" si="8"/>
        <v>0</v>
      </c>
      <c r="N29" s="14">
        <f t="shared" si="1"/>
        <v>10336689</v>
      </c>
      <c r="O29" s="35">
        <f t="shared" si="2"/>
        <v>1024.0428967703585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82</v>
      </c>
      <c r="M31" s="90"/>
      <c r="N31" s="90"/>
      <c r="O31" s="39">
        <v>10094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customHeight="1" thickBot="1">
      <c r="A33" s="94" t="s">
        <v>47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1082544</v>
      </c>
      <c r="E5" s="24">
        <f t="shared" si="0"/>
        <v>175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30" si="1">SUM(D5:M5)</f>
        <v>1082719</v>
      </c>
      <c r="O5" s="30">
        <f t="shared" ref="O5:O30" si="2">(N5/O$32)</f>
        <v>120.79872810442932</v>
      </c>
      <c r="P5" s="6"/>
    </row>
    <row r="6" spans="1:133">
      <c r="A6" s="12"/>
      <c r="B6" s="42">
        <v>511</v>
      </c>
      <c r="C6" s="19" t="s">
        <v>19</v>
      </c>
      <c r="D6" s="43">
        <v>55798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55798</v>
      </c>
      <c r="O6" s="44">
        <f t="shared" si="2"/>
        <v>6.2253709695414479</v>
      </c>
      <c r="P6" s="9"/>
    </row>
    <row r="7" spans="1:133">
      <c r="A7" s="12"/>
      <c r="B7" s="42">
        <v>512</v>
      </c>
      <c r="C7" s="19" t="s">
        <v>20</v>
      </c>
      <c r="D7" s="43">
        <v>337371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337371</v>
      </c>
      <c r="O7" s="44">
        <f t="shared" si="2"/>
        <v>37.640410576815796</v>
      </c>
      <c r="P7" s="9"/>
    </row>
    <row r="8" spans="1:133">
      <c r="A8" s="12"/>
      <c r="B8" s="42">
        <v>513</v>
      </c>
      <c r="C8" s="19" t="s">
        <v>21</v>
      </c>
      <c r="D8" s="43">
        <v>250937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250937</v>
      </c>
      <c r="O8" s="44">
        <f t="shared" si="2"/>
        <v>27.996987615753653</v>
      </c>
      <c r="P8" s="9"/>
    </row>
    <row r="9" spans="1:133">
      <c r="A9" s="12"/>
      <c r="B9" s="42">
        <v>514</v>
      </c>
      <c r="C9" s="19" t="s">
        <v>22</v>
      </c>
      <c r="D9" s="43">
        <v>143801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143801</v>
      </c>
      <c r="O9" s="44">
        <f t="shared" si="2"/>
        <v>16.043846926252371</v>
      </c>
      <c r="P9" s="9"/>
    </row>
    <row r="10" spans="1:133">
      <c r="A10" s="12"/>
      <c r="B10" s="42">
        <v>519</v>
      </c>
      <c r="C10" s="19" t="s">
        <v>58</v>
      </c>
      <c r="D10" s="43">
        <v>294637</v>
      </c>
      <c r="E10" s="43">
        <v>175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294812</v>
      </c>
      <c r="O10" s="44">
        <f t="shared" si="2"/>
        <v>32.892112016066051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SUM(D12:D14)</f>
        <v>3203831</v>
      </c>
      <c r="E11" s="29">
        <f t="shared" si="3"/>
        <v>304321</v>
      </c>
      <c r="F11" s="29">
        <f t="shared" si="3"/>
        <v>0</v>
      </c>
      <c r="G11" s="29">
        <f t="shared" si="3"/>
        <v>126199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1274</v>
      </c>
      <c r="L11" s="29">
        <f t="shared" si="3"/>
        <v>0</v>
      </c>
      <c r="M11" s="29">
        <f t="shared" si="3"/>
        <v>0</v>
      </c>
      <c r="N11" s="40">
        <f t="shared" si="1"/>
        <v>3635625</v>
      </c>
      <c r="O11" s="41">
        <f t="shared" si="2"/>
        <v>405.62590650451858</v>
      </c>
      <c r="P11" s="10"/>
    </row>
    <row r="12" spans="1:133">
      <c r="A12" s="12"/>
      <c r="B12" s="42">
        <v>521</v>
      </c>
      <c r="C12" s="19" t="s">
        <v>26</v>
      </c>
      <c r="D12" s="43">
        <v>1827399</v>
      </c>
      <c r="E12" s="43">
        <v>304321</v>
      </c>
      <c r="F12" s="43">
        <v>0</v>
      </c>
      <c r="G12" s="43">
        <v>67080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2198800</v>
      </c>
      <c r="O12" s="44">
        <f t="shared" si="2"/>
        <v>245.31964743947339</v>
      </c>
      <c r="P12" s="9"/>
    </row>
    <row r="13" spans="1:133">
      <c r="A13" s="12"/>
      <c r="B13" s="42">
        <v>522</v>
      </c>
      <c r="C13" s="19" t="s">
        <v>27</v>
      </c>
      <c r="D13" s="43">
        <v>683191</v>
      </c>
      <c r="E13" s="43">
        <v>0</v>
      </c>
      <c r="F13" s="43">
        <v>0</v>
      </c>
      <c r="G13" s="43">
        <v>59119</v>
      </c>
      <c r="H13" s="43">
        <v>0</v>
      </c>
      <c r="I13" s="43">
        <v>0</v>
      </c>
      <c r="J13" s="43">
        <v>0</v>
      </c>
      <c r="K13" s="43">
        <v>1274</v>
      </c>
      <c r="L13" s="43">
        <v>0</v>
      </c>
      <c r="M13" s="43">
        <v>0</v>
      </c>
      <c r="N13" s="43">
        <f t="shared" si="1"/>
        <v>743584</v>
      </c>
      <c r="O13" s="44">
        <f t="shared" si="2"/>
        <v>82.961508423518907</v>
      </c>
      <c r="P13" s="9"/>
    </row>
    <row r="14" spans="1:133">
      <c r="A14" s="12"/>
      <c r="B14" s="42">
        <v>524</v>
      </c>
      <c r="C14" s="19" t="s">
        <v>28</v>
      </c>
      <c r="D14" s="43">
        <v>693241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693241</v>
      </c>
      <c r="O14" s="44">
        <f t="shared" si="2"/>
        <v>77.344750641526275</v>
      </c>
      <c r="P14" s="9"/>
    </row>
    <row r="15" spans="1:133" ht="15.75">
      <c r="A15" s="26" t="s">
        <v>29</v>
      </c>
      <c r="B15" s="27"/>
      <c r="C15" s="28"/>
      <c r="D15" s="29">
        <f t="shared" ref="D15:M15" si="4">SUM(D16:D19)</f>
        <v>504422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1116962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1621384</v>
      </c>
      <c r="O15" s="41">
        <f t="shared" si="2"/>
        <v>180.89746736583734</v>
      </c>
      <c r="P15" s="10"/>
    </row>
    <row r="16" spans="1:133">
      <c r="A16" s="12"/>
      <c r="B16" s="42">
        <v>533</v>
      </c>
      <c r="C16" s="19" t="s">
        <v>31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857613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857613</v>
      </c>
      <c r="O16" s="44">
        <f t="shared" si="2"/>
        <v>95.683699654133662</v>
      </c>
      <c r="P16" s="9"/>
    </row>
    <row r="17" spans="1:119">
      <c r="A17" s="12"/>
      <c r="B17" s="42">
        <v>534</v>
      </c>
      <c r="C17" s="19" t="s">
        <v>59</v>
      </c>
      <c r="D17" s="43">
        <v>496922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496922</v>
      </c>
      <c r="O17" s="44">
        <f t="shared" si="2"/>
        <v>55.441481646770058</v>
      </c>
      <c r="P17" s="9"/>
    </row>
    <row r="18" spans="1:119">
      <c r="A18" s="12"/>
      <c r="B18" s="42">
        <v>535</v>
      </c>
      <c r="C18" s="19" t="s">
        <v>33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259349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259349</v>
      </c>
      <c r="O18" s="44">
        <f t="shared" si="2"/>
        <v>28.935512663170812</v>
      </c>
      <c r="P18" s="9"/>
    </row>
    <row r="19" spans="1:119">
      <c r="A19" s="12"/>
      <c r="B19" s="42">
        <v>538</v>
      </c>
      <c r="C19" s="19" t="s">
        <v>60</v>
      </c>
      <c r="D19" s="43">
        <v>7500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7500</v>
      </c>
      <c r="O19" s="44">
        <f t="shared" si="2"/>
        <v>0.83677340176280268</v>
      </c>
      <c r="P19" s="9"/>
    </row>
    <row r="20" spans="1:119" ht="15.75">
      <c r="A20" s="26" t="s">
        <v>35</v>
      </c>
      <c r="B20" s="27"/>
      <c r="C20" s="28"/>
      <c r="D20" s="29">
        <f t="shared" ref="D20:M20" si="5">SUM(D21:D21)</f>
        <v>635358</v>
      </c>
      <c r="E20" s="29">
        <f t="shared" si="5"/>
        <v>0</v>
      </c>
      <c r="F20" s="29">
        <f t="shared" si="5"/>
        <v>0</v>
      </c>
      <c r="G20" s="29">
        <f t="shared" si="5"/>
        <v>51400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686758</v>
      </c>
      <c r="O20" s="41">
        <f t="shared" si="2"/>
        <v>76.62144371304251</v>
      </c>
      <c r="P20" s="10"/>
    </row>
    <row r="21" spans="1:119">
      <c r="A21" s="12"/>
      <c r="B21" s="42">
        <v>541</v>
      </c>
      <c r="C21" s="19" t="s">
        <v>61</v>
      </c>
      <c r="D21" s="43">
        <v>635358</v>
      </c>
      <c r="E21" s="43">
        <v>0</v>
      </c>
      <c r="F21" s="43">
        <v>0</v>
      </c>
      <c r="G21" s="43">
        <v>51400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686758</v>
      </c>
      <c r="O21" s="44">
        <f t="shared" si="2"/>
        <v>76.62144371304251</v>
      </c>
      <c r="P21" s="9"/>
    </row>
    <row r="22" spans="1:119" ht="15.75">
      <c r="A22" s="26" t="s">
        <v>37</v>
      </c>
      <c r="B22" s="27"/>
      <c r="C22" s="28"/>
      <c r="D22" s="29">
        <f t="shared" ref="D22:M22" si="6">SUM(D23:D27)</f>
        <v>2752172</v>
      </c>
      <c r="E22" s="29">
        <f t="shared" si="6"/>
        <v>0</v>
      </c>
      <c r="F22" s="29">
        <f t="shared" si="6"/>
        <v>0</v>
      </c>
      <c r="G22" s="29">
        <f t="shared" si="6"/>
        <v>192646</v>
      </c>
      <c r="H22" s="29">
        <f t="shared" si="6"/>
        <v>0</v>
      </c>
      <c r="I22" s="29">
        <f t="shared" si="6"/>
        <v>31919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2976737</v>
      </c>
      <c r="O22" s="41">
        <f t="shared" si="2"/>
        <v>332.11391275242664</v>
      </c>
      <c r="P22" s="9"/>
    </row>
    <row r="23" spans="1:119">
      <c r="A23" s="12"/>
      <c r="B23" s="42">
        <v>571</v>
      </c>
      <c r="C23" s="19" t="s">
        <v>38</v>
      </c>
      <c r="D23" s="43">
        <v>2107523</v>
      </c>
      <c r="E23" s="43">
        <v>0</v>
      </c>
      <c r="F23" s="43">
        <v>0</v>
      </c>
      <c r="G23" s="43">
        <v>9549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2117072</v>
      </c>
      <c r="O23" s="44">
        <f t="shared" si="2"/>
        <v>236.20127189557067</v>
      </c>
      <c r="P23" s="9"/>
    </row>
    <row r="24" spans="1:119">
      <c r="A24" s="12"/>
      <c r="B24" s="42">
        <v>572</v>
      </c>
      <c r="C24" s="19" t="s">
        <v>62</v>
      </c>
      <c r="D24" s="43">
        <v>63578</v>
      </c>
      <c r="E24" s="43">
        <v>0</v>
      </c>
      <c r="F24" s="43">
        <v>0</v>
      </c>
      <c r="G24" s="43">
        <v>183097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246675</v>
      </c>
      <c r="O24" s="44">
        <f t="shared" si="2"/>
        <v>27.521477183978579</v>
      </c>
      <c r="P24" s="9"/>
    </row>
    <row r="25" spans="1:119">
      <c r="A25" s="12"/>
      <c r="B25" s="42">
        <v>573</v>
      </c>
      <c r="C25" s="19" t="s">
        <v>73</v>
      </c>
      <c r="D25" s="43">
        <v>314277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314277</v>
      </c>
      <c r="O25" s="44">
        <f t="shared" si="2"/>
        <v>35.063817918107773</v>
      </c>
      <c r="P25" s="9"/>
    </row>
    <row r="26" spans="1:119">
      <c r="A26" s="12"/>
      <c r="B26" s="42">
        <v>574</v>
      </c>
      <c r="C26" s="19" t="s">
        <v>74</v>
      </c>
      <c r="D26" s="43">
        <v>266794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266794</v>
      </c>
      <c r="O26" s="44">
        <f t="shared" si="2"/>
        <v>29.766149726654021</v>
      </c>
      <c r="P26" s="9"/>
    </row>
    <row r="27" spans="1:119">
      <c r="A27" s="12"/>
      <c r="B27" s="42">
        <v>579</v>
      </c>
      <c r="C27" s="19" t="s">
        <v>79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31919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31919</v>
      </c>
      <c r="O27" s="44">
        <f t="shared" si="2"/>
        <v>3.5611960281155861</v>
      </c>
      <c r="P27" s="9"/>
    </row>
    <row r="28" spans="1:119" ht="15.75">
      <c r="A28" s="26" t="s">
        <v>64</v>
      </c>
      <c r="B28" s="27"/>
      <c r="C28" s="28"/>
      <c r="D28" s="29">
        <f t="shared" ref="D28:M28" si="7">SUM(D29:D29)</f>
        <v>0</v>
      </c>
      <c r="E28" s="29">
        <f t="shared" si="7"/>
        <v>37471</v>
      </c>
      <c r="F28" s="29">
        <f t="shared" si="7"/>
        <v>0</v>
      </c>
      <c r="G28" s="29">
        <f t="shared" si="7"/>
        <v>474362</v>
      </c>
      <c r="H28" s="29">
        <f t="shared" si="7"/>
        <v>0</v>
      </c>
      <c r="I28" s="29">
        <f t="shared" si="7"/>
        <v>78855</v>
      </c>
      <c r="J28" s="29">
        <f t="shared" si="7"/>
        <v>0</v>
      </c>
      <c r="K28" s="29">
        <f t="shared" si="7"/>
        <v>0</v>
      </c>
      <c r="L28" s="29">
        <f t="shared" si="7"/>
        <v>0</v>
      </c>
      <c r="M28" s="29">
        <f t="shared" si="7"/>
        <v>0</v>
      </c>
      <c r="N28" s="29">
        <f t="shared" si="1"/>
        <v>590688</v>
      </c>
      <c r="O28" s="41">
        <f t="shared" si="2"/>
        <v>65.902934285395517</v>
      </c>
      <c r="P28" s="9"/>
    </row>
    <row r="29" spans="1:119" ht="15.75" thickBot="1">
      <c r="A29" s="12"/>
      <c r="B29" s="42">
        <v>581</v>
      </c>
      <c r="C29" s="19" t="s">
        <v>65</v>
      </c>
      <c r="D29" s="43">
        <v>0</v>
      </c>
      <c r="E29" s="43">
        <v>37471</v>
      </c>
      <c r="F29" s="43">
        <v>0</v>
      </c>
      <c r="G29" s="43">
        <v>474362</v>
      </c>
      <c r="H29" s="43">
        <v>0</v>
      </c>
      <c r="I29" s="43">
        <v>78855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590688</v>
      </c>
      <c r="O29" s="44">
        <f t="shared" si="2"/>
        <v>65.902934285395517</v>
      </c>
      <c r="P29" s="9"/>
    </row>
    <row r="30" spans="1:119" ht="16.5" thickBot="1">
      <c r="A30" s="13" t="s">
        <v>10</v>
      </c>
      <c r="B30" s="21"/>
      <c r="C30" s="20"/>
      <c r="D30" s="14">
        <f>SUM(D5,D11,D15,D20,D22,D28)</f>
        <v>8178327</v>
      </c>
      <c r="E30" s="14">
        <f t="shared" ref="E30:M30" si="8">SUM(E5,E11,E15,E20,E22,E28)</f>
        <v>341967</v>
      </c>
      <c r="F30" s="14">
        <f t="shared" si="8"/>
        <v>0</v>
      </c>
      <c r="G30" s="14">
        <f t="shared" si="8"/>
        <v>844607</v>
      </c>
      <c r="H30" s="14">
        <f t="shared" si="8"/>
        <v>0</v>
      </c>
      <c r="I30" s="14">
        <f t="shared" si="8"/>
        <v>1227736</v>
      </c>
      <c r="J30" s="14">
        <f t="shared" si="8"/>
        <v>0</v>
      </c>
      <c r="K30" s="14">
        <f t="shared" si="8"/>
        <v>1274</v>
      </c>
      <c r="L30" s="14">
        <f t="shared" si="8"/>
        <v>0</v>
      </c>
      <c r="M30" s="14">
        <f t="shared" si="8"/>
        <v>0</v>
      </c>
      <c r="N30" s="14">
        <f t="shared" si="1"/>
        <v>10593911</v>
      </c>
      <c r="O30" s="35">
        <f t="shared" si="2"/>
        <v>1181.9603927256499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80</v>
      </c>
      <c r="M32" s="90"/>
      <c r="N32" s="90"/>
      <c r="O32" s="39">
        <v>8963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customHeight="1" thickBot="1">
      <c r="A34" s="94" t="s">
        <v>47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869893</v>
      </c>
      <c r="E5" s="24">
        <f t="shared" si="0"/>
        <v>265061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9" si="1">SUM(D5:M5)</f>
        <v>1134954</v>
      </c>
      <c r="O5" s="30">
        <f t="shared" ref="O5:O29" si="2">(N5/O$31)</f>
        <v>155.66506652036759</v>
      </c>
      <c r="P5" s="6"/>
    </row>
    <row r="6" spans="1:133">
      <c r="A6" s="12"/>
      <c r="B6" s="42">
        <v>511</v>
      </c>
      <c r="C6" s="19" t="s">
        <v>19</v>
      </c>
      <c r="D6" s="43">
        <v>50428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50428</v>
      </c>
      <c r="O6" s="44">
        <f t="shared" si="2"/>
        <v>6.9164723631874914</v>
      </c>
      <c r="P6" s="9"/>
    </row>
    <row r="7" spans="1:133">
      <c r="A7" s="12"/>
      <c r="B7" s="42">
        <v>512</v>
      </c>
      <c r="C7" s="19" t="s">
        <v>20</v>
      </c>
      <c r="D7" s="43">
        <v>278693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278693</v>
      </c>
      <c r="O7" s="44">
        <f t="shared" si="2"/>
        <v>38.224249074201069</v>
      </c>
      <c r="P7" s="9"/>
    </row>
    <row r="8" spans="1:133">
      <c r="A8" s="12"/>
      <c r="B8" s="42">
        <v>513</v>
      </c>
      <c r="C8" s="19" t="s">
        <v>21</v>
      </c>
      <c r="D8" s="43">
        <v>181200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181200</v>
      </c>
      <c r="O8" s="44">
        <f t="shared" si="2"/>
        <v>24.852557948155258</v>
      </c>
      <c r="P8" s="9"/>
    </row>
    <row r="9" spans="1:133">
      <c r="A9" s="12"/>
      <c r="B9" s="42">
        <v>514</v>
      </c>
      <c r="C9" s="19" t="s">
        <v>22</v>
      </c>
      <c r="D9" s="43">
        <v>75230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75230</v>
      </c>
      <c r="O9" s="44">
        <f t="shared" si="2"/>
        <v>10.318200521190509</v>
      </c>
      <c r="P9" s="9"/>
    </row>
    <row r="10" spans="1:133">
      <c r="A10" s="12"/>
      <c r="B10" s="42">
        <v>519</v>
      </c>
      <c r="C10" s="19" t="s">
        <v>58</v>
      </c>
      <c r="D10" s="43">
        <v>284342</v>
      </c>
      <c r="E10" s="43">
        <v>265061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549403</v>
      </c>
      <c r="O10" s="44">
        <f t="shared" si="2"/>
        <v>75.35358661363324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SUM(D12:D14)</f>
        <v>3104476</v>
      </c>
      <c r="E11" s="29">
        <f t="shared" si="3"/>
        <v>0</v>
      </c>
      <c r="F11" s="29">
        <f t="shared" si="3"/>
        <v>0</v>
      </c>
      <c r="G11" s="29">
        <f t="shared" si="3"/>
        <v>291903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4394</v>
      </c>
      <c r="L11" s="29">
        <f t="shared" si="3"/>
        <v>0</v>
      </c>
      <c r="M11" s="29">
        <f t="shared" si="3"/>
        <v>0</v>
      </c>
      <c r="N11" s="40">
        <f t="shared" si="1"/>
        <v>3400773</v>
      </c>
      <c r="O11" s="41">
        <f t="shared" si="2"/>
        <v>466.43437114250446</v>
      </c>
      <c r="P11" s="10"/>
    </row>
    <row r="12" spans="1:133">
      <c r="A12" s="12"/>
      <c r="B12" s="42">
        <v>521</v>
      </c>
      <c r="C12" s="19" t="s">
        <v>26</v>
      </c>
      <c r="D12" s="43">
        <v>1407061</v>
      </c>
      <c r="E12" s="43">
        <v>0</v>
      </c>
      <c r="F12" s="43">
        <v>0</v>
      </c>
      <c r="G12" s="43">
        <v>260604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1667665</v>
      </c>
      <c r="O12" s="44">
        <f t="shared" si="2"/>
        <v>228.72925524619393</v>
      </c>
      <c r="P12" s="9"/>
    </row>
    <row r="13" spans="1:133">
      <c r="A13" s="12"/>
      <c r="B13" s="42">
        <v>522</v>
      </c>
      <c r="C13" s="19" t="s">
        <v>27</v>
      </c>
      <c r="D13" s="43">
        <v>368906</v>
      </c>
      <c r="E13" s="43">
        <v>0</v>
      </c>
      <c r="F13" s="43">
        <v>0</v>
      </c>
      <c r="G13" s="43">
        <v>31299</v>
      </c>
      <c r="H13" s="43">
        <v>0</v>
      </c>
      <c r="I13" s="43">
        <v>0</v>
      </c>
      <c r="J13" s="43">
        <v>0</v>
      </c>
      <c r="K13" s="43">
        <v>4394</v>
      </c>
      <c r="L13" s="43">
        <v>0</v>
      </c>
      <c r="M13" s="43">
        <v>0</v>
      </c>
      <c r="N13" s="43">
        <f t="shared" si="1"/>
        <v>404599</v>
      </c>
      <c r="O13" s="44">
        <f t="shared" si="2"/>
        <v>55.492936497051161</v>
      </c>
      <c r="P13" s="9"/>
    </row>
    <row r="14" spans="1:133">
      <c r="A14" s="12"/>
      <c r="B14" s="42">
        <v>524</v>
      </c>
      <c r="C14" s="19" t="s">
        <v>28</v>
      </c>
      <c r="D14" s="43">
        <v>1328509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1328509</v>
      </c>
      <c r="O14" s="44">
        <f t="shared" si="2"/>
        <v>182.21217939925936</v>
      </c>
      <c r="P14" s="9"/>
    </row>
    <row r="15" spans="1:133" ht="15.75">
      <c r="A15" s="26" t="s">
        <v>29</v>
      </c>
      <c r="B15" s="27"/>
      <c r="C15" s="28"/>
      <c r="D15" s="29">
        <f t="shared" ref="D15:M15" si="4">SUM(D16:D19)</f>
        <v>500773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1147214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1647987</v>
      </c>
      <c r="O15" s="41">
        <f t="shared" si="2"/>
        <v>226.03031134275133</v>
      </c>
      <c r="P15" s="10"/>
    </row>
    <row r="16" spans="1:133">
      <c r="A16" s="12"/>
      <c r="B16" s="42">
        <v>533</v>
      </c>
      <c r="C16" s="19" t="s">
        <v>31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820795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820795</v>
      </c>
      <c r="O16" s="44">
        <f t="shared" si="2"/>
        <v>112.57646413386367</v>
      </c>
      <c r="P16" s="9"/>
    </row>
    <row r="17" spans="1:119">
      <c r="A17" s="12"/>
      <c r="B17" s="42">
        <v>534</v>
      </c>
      <c r="C17" s="19" t="s">
        <v>59</v>
      </c>
      <c r="D17" s="43">
        <v>492723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492723</v>
      </c>
      <c r="O17" s="44">
        <f t="shared" si="2"/>
        <v>67.579618707996161</v>
      </c>
      <c r="P17" s="9"/>
    </row>
    <row r="18" spans="1:119">
      <c r="A18" s="12"/>
      <c r="B18" s="42">
        <v>535</v>
      </c>
      <c r="C18" s="19" t="s">
        <v>33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326419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326419</v>
      </c>
      <c r="O18" s="44">
        <f t="shared" si="2"/>
        <v>44.77012755451927</v>
      </c>
      <c r="P18" s="9"/>
    </row>
    <row r="19" spans="1:119">
      <c r="A19" s="12"/>
      <c r="B19" s="42">
        <v>538</v>
      </c>
      <c r="C19" s="19" t="s">
        <v>60</v>
      </c>
      <c r="D19" s="43">
        <v>8050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8050</v>
      </c>
      <c r="O19" s="44">
        <f t="shared" si="2"/>
        <v>1.1041009463722398</v>
      </c>
      <c r="P19" s="9"/>
    </row>
    <row r="20" spans="1:119" ht="15.75">
      <c r="A20" s="26" t="s">
        <v>35</v>
      </c>
      <c r="B20" s="27"/>
      <c r="C20" s="28"/>
      <c r="D20" s="29">
        <f t="shared" ref="D20:M20" si="5">SUM(D21:D21)</f>
        <v>281695</v>
      </c>
      <c r="E20" s="29">
        <f t="shared" si="5"/>
        <v>0</v>
      </c>
      <c r="F20" s="29">
        <f t="shared" si="5"/>
        <v>0</v>
      </c>
      <c r="G20" s="29">
        <f t="shared" si="5"/>
        <v>196704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478399</v>
      </c>
      <c r="O20" s="41">
        <f t="shared" si="2"/>
        <v>65.615004800438896</v>
      </c>
      <c r="P20" s="10"/>
    </row>
    <row r="21" spans="1:119">
      <c r="A21" s="12"/>
      <c r="B21" s="42">
        <v>541</v>
      </c>
      <c r="C21" s="19" t="s">
        <v>61</v>
      </c>
      <c r="D21" s="43">
        <v>281695</v>
      </c>
      <c r="E21" s="43">
        <v>0</v>
      </c>
      <c r="F21" s="43">
        <v>0</v>
      </c>
      <c r="G21" s="43">
        <v>196704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478399</v>
      </c>
      <c r="O21" s="44">
        <f t="shared" si="2"/>
        <v>65.615004800438896</v>
      </c>
      <c r="P21" s="9"/>
    </row>
    <row r="22" spans="1:119" ht="15.75">
      <c r="A22" s="26" t="s">
        <v>37</v>
      </c>
      <c r="B22" s="27"/>
      <c r="C22" s="28"/>
      <c r="D22" s="29">
        <f t="shared" ref="D22:M22" si="6">SUM(D23:D26)</f>
        <v>757751</v>
      </c>
      <c r="E22" s="29">
        <f t="shared" si="6"/>
        <v>0</v>
      </c>
      <c r="F22" s="29">
        <f t="shared" si="6"/>
        <v>0</v>
      </c>
      <c r="G22" s="29">
        <f t="shared" si="6"/>
        <v>65301</v>
      </c>
      <c r="H22" s="29">
        <f t="shared" si="6"/>
        <v>0</v>
      </c>
      <c r="I22" s="29">
        <f t="shared" si="6"/>
        <v>26388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849440</v>
      </c>
      <c r="O22" s="41">
        <f t="shared" si="2"/>
        <v>116.505280482787</v>
      </c>
      <c r="P22" s="9"/>
    </row>
    <row r="23" spans="1:119">
      <c r="A23" s="12"/>
      <c r="B23" s="42">
        <v>571</v>
      </c>
      <c r="C23" s="19" t="s">
        <v>38</v>
      </c>
      <c r="D23" s="43">
        <v>414448</v>
      </c>
      <c r="E23" s="43">
        <v>0</v>
      </c>
      <c r="F23" s="43">
        <v>0</v>
      </c>
      <c r="G23" s="43">
        <v>57600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472048</v>
      </c>
      <c r="O23" s="44">
        <f t="shared" si="2"/>
        <v>64.743930873679872</v>
      </c>
      <c r="P23" s="9"/>
    </row>
    <row r="24" spans="1:119">
      <c r="A24" s="12"/>
      <c r="B24" s="42">
        <v>572</v>
      </c>
      <c r="C24" s="19" t="s">
        <v>62</v>
      </c>
      <c r="D24" s="43">
        <v>65130</v>
      </c>
      <c r="E24" s="43">
        <v>0</v>
      </c>
      <c r="F24" s="43">
        <v>0</v>
      </c>
      <c r="G24" s="43">
        <v>7701</v>
      </c>
      <c r="H24" s="43">
        <v>0</v>
      </c>
      <c r="I24" s="43">
        <v>26388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99219</v>
      </c>
      <c r="O24" s="44">
        <f t="shared" si="2"/>
        <v>13.608421341379783</v>
      </c>
      <c r="P24" s="9"/>
    </row>
    <row r="25" spans="1:119">
      <c r="A25" s="12"/>
      <c r="B25" s="42">
        <v>573</v>
      </c>
      <c r="C25" s="19" t="s">
        <v>73</v>
      </c>
      <c r="D25" s="43">
        <v>147442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147442</v>
      </c>
      <c r="O25" s="44">
        <f t="shared" si="2"/>
        <v>20.222466054039227</v>
      </c>
      <c r="P25" s="9"/>
    </row>
    <row r="26" spans="1:119">
      <c r="A26" s="12"/>
      <c r="B26" s="42">
        <v>574</v>
      </c>
      <c r="C26" s="19" t="s">
        <v>74</v>
      </c>
      <c r="D26" s="43">
        <v>130731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130731</v>
      </c>
      <c r="O26" s="44">
        <f t="shared" si="2"/>
        <v>17.930462213688109</v>
      </c>
      <c r="P26" s="9"/>
    </row>
    <row r="27" spans="1:119" ht="15.75">
      <c r="A27" s="26" t="s">
        <v>64</v>
      </c>
      <c r="B27" s="27"/>
      <c r="C27" s="28"/>
      <c r="D27" s="29">
        <f t="shared" ref="D27:M27" si="7">SUM(D28:D28)</f>
        <v>0</v>
      </c>
      <c r="E27" s="29">
        <f t="shared" si="7"/>
        <v>45059</v>
      </c>
      <c r="F27" s="29">
        <f t="shared" si="7"/>
        <v>0</v>
      </c>
      <c r="G27" s="29">
        <f t="shared" si="7"/>
        <v>72436</v>
      </c>
      <c r="H27" s="29">
        <f t="shared" si="7"/>
        <v>0</v>
      </c>
      <c r="I27" s="29">
        <f t="shared" si="7"/>
        <v>132942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1"/>
        <v>250437</v>
      </c>
      <c r="O27" s="41">
        <f t="shared" si="2"/>
        <v>34.348786174735977</v>
      </c>
      <c r="P27" s="9"/>
    </row>
    <row r="28" spans="1:119" ht="15.75" thickBot="1">
      <c r="A28" s="12"/>
      <c r="B28" s="42">
        <v>581</v>
      </c>
      <c r="C28" s="19" t="s">
        <v>65</v>
      </c>
      <c r="D28" s="43">
        <v>0</v>
      </c>
      <c r="E28" s="43">
        <v>45059</v>
      </c>
      <c r="F28" s="43">
        <v>0</v>
      </c>
      <c r="G28" s="43">
        <v>72436</v>
      </c>
      <c r="H28" s="43">
        <v>0</v>
      </c>
      <c r="I28" s="43">
        <v>132942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250437</v>
      </c>
      <c r="O28" s="44">
        <f t="shared" si="2"/>
        <v>34.348786174735977</v>
      </c>
      <c r="P28" s="9"/>
    </row>
    <row r="29" spans="1:119" ht="16.5" thickBot="1">
      <c r="A29" s="13" t="s">
        <v>10</v>
      </c>
      <c r="B29" s="21"/>
      <c r="C29" s="20"/>
      <c r="D29" s="14">
        <f>SUM(D5,D11,D15,D20,D22,D27)</f>
        <v>5514588</v>
      </c>
      <c r="E29" s="14">
        <f t="shared" ref="E29:M29" si="8">SUM(E5,E11,E15,E20,E22,E27)</f>
        <v>310120</v>
      </c>
      <c r="F29" s="14">
        <f t="shared" si="8"/>
        <v>0</v>
      </c>
      <c r="G29" s="14">
        <f t="shared" si="8"/>
        <v>626344</v>
      </c>
      <c r="H29" s="14">
        <f t="shared" si="8"/>
        <v>0</v>
      </c>
      <c r="I29" s="14">
        <f t="shared" si="8"/>
        <v>1306544</v>
      </c>
      <c r="J29" s="14">
        <f t="shared" si="8"/>
        <v>0</v>
      </c>
      <c r="K29" s="14">
        <f t="shared" si="8"/>
        <v>4394</v>
      </c>
      <c r="L29" s="14">
        <f t="shared" si="8"/>
        <v>0</v>
      </c>
      <c r="M29" s="14">
        <f t="shared" si="8"/>
        <v>0</v>
      </c>
      <c r="N29" s="14">
        <f t="shared" si="1"/>
        <v>7761990</v>
      </c>
      <c r="O29" s="35">
        <f t="shared" si="2"/>
        <v>1064.5988204635853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77</v>
      </c>
      <c r="M31" s="90"/>
      <c r="N31" s="90"/>
      <c r="O31" s="39">
        <v>7291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customHeight="1" thickBot="1">
      <c r="A33" s="94" t="s">
        <v>47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944920</v>
      </c>
      <c r="E5" s="24">
        <f t="shared" si="0"/>
        <v>416349</v>
      </c>
      <c r="F5" s="24">
        <f t="shared" si="0"/>
        <v>0</v>
      </c>
      <c r="G5" s="24">
        <f t="shared" si="0"/>
        <v>34699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10341</v>
      </c>
      <c r="L5" s="24">
        <f t="shared" si="0"/>
        <v>0</v>
      </c>
      <c r="M5" s="24">
        <f t="shared" si="0"/>
        <v>0</v>
      </c>
      <c r="N5" s="25">
        <f>SUM(D5:M5)</f>
        <v>1406309</v>
      </c>
      <c r="O5" s="30">
        <f t="shared" ref="O5:O31" si="1">(N5/O$33)</f>
        <v>329.03813757604115</v>
      </c>
      <c r="P5" s="6"/>
    </row>
    <row r="6" spans="1:133">
      <c r="A6" s="12"/>
      <c r="B6" s="42">
        <v>511</v>
      </c>
      <c r="C6" s="19" t="s">
        <v>19</v>
      </c>
      <c r="D6" s="43">
        <v>53000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53000</v>
      </c>
      <c r="O6" s="44">
        <f t="shared" si="1"/>
        <v>12.400561534861955</v>
      </c>
      <c r="P6" s="9"/>
    </row>
    <row r="7" spans="1:133">
      <c r="A7" s="12"/>
      <c r="B7" s="42">
        <v>512</v>
      </c>
      <c r="C7" s="19" t="s">
        <v>20</v>
      </c>
      <c r="D7" s="43">
        <v>328201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328201</v>
      </c>
      <c r="O7" s="44">
        <f t="shared" si="1"/>
        <v>76.790126345343936</v>
      </c>
      <c r="P7" s="9"/>
    </row>
    <row r="8" spans="1:133">
      <c r="A8" s="12"/>
      <c r="B8" s="42">
        <v>513</v>
      </c>
      <c r="C8" s="19" t="s">
        <v>21</v>
      </c>
      <c r="D8" s="43">
        <v>185018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185018</v>
      </c>
      <c r="O8" s="44">
        <f t="shared" si="1"/>
        <v>43.289190453907345</v>
      </c>
      <c r="P8" s="9"/>
    </row>
    <row r="9" spans="1:133">
      <c r="A9" s="12"/>
      <c r="B9" s="42">
        <v>514</v>
      </c>
      <c r="C9" s="19" t="s">
        <v>22</v>
      </c>
      <c r="D9" s="43">
        <v>78826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78826</v>
      </c>
      <c r="O9" s="44">
        <f t="shared" si="1"/>
        <v>18.443144595226954</v>
      </c>
      <c r="P9" s="9"/>
    </row>
    <row r="10" spans="1:133">
      <c r="A10" s="12"/>
      <c r="B10" s="42">
        <v>517</v>
      </c>
      <c r="C10" s="19" t="s">
        <v>70</v>
      </c>
      <c r="D10" s="43">
        <v>0</v>
      </c>
      <c r="E10" s="43">
        <v>0</v>
      </c>
      <c r="F10" s="43">
        <v>0</v>
      </c>
      <c r="G10" s="43">
        <v>31299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31299</v>
      </c>
      <c r="O10" s="44">
        <f t="shared" si="1"/>
        <v>7.3231165184838556</v>
      </c>
      <c r="P10" s="9"/>
    </row>
    <row r="11" spans="1:133">
      <c r="A11" s="12"/>
      <c r="B11" s="42">
        <v>518</v>
      </c>
      <c r="C11" s="19" t="s">
        <v>23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10341</v>
      </c>
      <c r="L11" s="43">
        <v>0</v>
      </c>
      <c r="M11" s="43">
        <v>0</v>
      </c>
      <c r="N11" s="43">
        <f t="shared" si="2"/>
        <v>10341</v>
      </c>
      <c r="O11" s="44">
        <f t="shared" si="1"/>
        <v>2.4195133364529715</v>
      </c>
      <c r="P11" s="9"/>
    </row>
    <row r="12" spans="1:133">
      <c r="A12" s="12"/>
      <c r="B12" s="42">
        <v>519</v>
      </c>
      <c r="C12" s="19" t="s">
        <v>58</v>
      </c>
      <c r="D12" s="43">
        <v>299875</v>
      </c>
      <c r="E12" s="43">
        <v>416349</v>
      </c>
      <c r="F12" s="43">
        <v>0</v>
      </c>
      <c r="G12" s="43">
        <v>3400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719624</v>
      </c>
      <c r="O12" s="44">
        <f t="shared" si="1"/>
        <v>168.37248479176415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SUM(D14:D16)</f>
        <v>2917660</v>
      </c>
      <c r="E13" s="29">
        <f t="shared" si="3"/>
        <v>0</v>
      </c>
      <c r="F13" s="29">
        <f t="shared" si="3"/>
        <v>0</v>
      </c>
      <c r="G13" s="29">
        <f t="shared" si="3"/>
        <v>99635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1" si="4">SUM(D13:M13)</f>
        <v>3017295</v>
      </c>
      <c r="O13" s="41">
        <f t="shared" si="1"/>
        <v>705.96513804398694</v>
      </c>
      <c r="P13" s="10"/>
    </row>
    <row r="14" spans="1:133">
      <c r="A14" s="12"/>
      <c r="B14" s="42">
        <v>521</v>
      </c>
      <c r="C14" s="19" t="s">
        <v>26</v>
      </c>
      <c r="D14" s="43">
        <v>1310163</v>
      </c>
      <c r="E14" s="43">
        <v>0</v>
      </c>
      <c r="F14" s="43">
        <v>0</v>
      </c>
      <c r="G14" s="43">
        <v>99635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1409798</v>
      </c>
      <c r="O14" s="44">
        <f t="shared" si="1"/>
        <v>329.85446888160971</v>
      </c>
      <c r="P14" s="9"/>
    </row>
    <row r="15" spans="1:133">
      <c r="A15" s="12"/>
      <c r="B15" s="42">
        <v>522</v>
      </c>
      <c r="C15" s="19" t="s">
        <v>27</v>
      </c>
      <c r="D15" s="43">
        <v>235325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235325</v>
      </c>
      <c r="O15" s="44">
        <f t="shared" si="1"/>
        <v>55.059663079082824</v>
      </c>
      <c r="P15" s="9"/>
    </row>
    <row r="16" spans="1:133">
      <c r="A16" s="12"/>
      <c r="B16" s="42">
        <v>524</v>
      </c>
      <c r="C16" s="19" t="s">
        <v>28</v>
      </c>
      <c r="D16" s="43">
        <v>1372172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1372172</v>
      </c>
      <c r="O16" s="44">
        <f t="shared" si="1"/>
        <v>321.05100608329434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SUM(D18:D21)</f>
        <v>462909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1003485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1466394</v>
      </c>
      <c r="O17" s="41">
        <f t="shared" si="1"/>
        <v>343.09639681796909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749077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749077</v>
      </c>
      <c r="O18" s="44">
        <f t="shared" si="1"/>
        <v>175.26368741226017</v>
      </c>
      <c r="P18" s="9"/>
    </row>
    <row r="19" spans="1:119">
      <c r="A19" s="12"/>
      <c r="B19" s="42">
        <v>534</v>
      </c>
      <c r="C19" s="19" t="s">
        <v>59</v>
      </c>
      <c r="D19" s="43">
        <v>455291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455291</v>
      </c>
      <c r="O19" s="44">
        <f t="shared" si="1"/>
        <v>106.52573701450632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254408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254408</v>
      </c>
      <c r="O20" s="44">
        <f t="shared" si="1"/>
        <v>59.524567150210572</v>
      </c>
      <c r="P20" s="9"/>
    </row>
    <row r="21" spans="1:119">
      <c r="A21" s="12"/>
      <c r="B21" s="42">
        <v>538</v>
      </c>
      <c r="C21" s="19" t="s">
        <v>60</v>
      </c>
      <c r="D21" s="43">
        <v>7618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7618</v>
      </c>
      <c r="O21" s="44">
        <f t="shared" si="1"/>
        <v>1.782405240992045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SUM(D23:D23)</f>
        <v>239396</v>
      </c>
      <c r="E22" s="29">
        <f t="shared" si="6"/>
        <v>0</v>
      </c>
      <c r="F22" s="29">
        <f t="shared" si="6"/>
        <v>0</v>
      </c>
      <c r="G22" s="29">
        <f t="shared" si="6"/>
        <v>59937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299333</v>
      </c>
      <c r="O22" s="41">
        <f t="shared" si="1"/>
        <v>70.0357978474497</v>
      </c>
      <c r="P22" s="10"/>
    </row>
    <row r="23" spans="1:119">
      <c r="A23" s="12"/>
      <c r="B23" s="42">
        <v>541</v>
      </c>
      <c r="C23" s="19" t="s">
        <v>61</v>
      </c>
      <c r="D23" s="43">
        <v>239396</v>
      </c>
      <c r="E23" s="43">
        <v>0</v>
      </c>
      <c r="F23" s="43">
        <v>0</v>
      </c>
      <c r="G23" s="43">
        <v>59937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299333</v>
      </c>
      <c r="O23" s="44">
        <f t="shared" si="1"/>
        <v>70.0357978474497</v>
      </c>
      <c r="P23" s="9"/>
    </row>
    <row r="24" spans="1:119" ht="15.75">
      <c r="A24" s="26" t="s">
        <v>37</v>
      </c>
      <c r="B24" s="27"/>
      <c r="C24" s="28"/>
      <c r="D24" s="29">
        <f t="shared" ref="D24:M24" si="7">SUM(D25:D28)</f>
        <v>643306</v>
      </c>
      <c r="E24" s="29">
        <f t="shared" si="7"/>
        <v>0</v>
      </c>
      <c r="F24" s="29">
        <f t="shared" si="7"/>
        <v>0</v>
      </c>
      <c r="G24" s="29">
        <f t="shared" si="7"/>
        <v>23162</v>
      </c>
      <c r="H24" s="29">
        <f t="shared" si="7"/>
        <v>0</v>
      </c>
      <c r="I24" s="29">
        <f t="shared" si="7"/>
        <v>32560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699028</v>
      </c>
      <c r="O24" s="41">
        <f t="shared" si="1"/>
        <v>163.55357978474498</v>
      </c>
      <c r="P24" s="9"/>
    </row>
    <row r="25" spans="1:119">
      <c r="A25" s="12"/>
      <c r="B25" s="42">
        <v>571</v>
      </c>
      <c r="C25" s="19" t="s">
        <v>38</v>
      </c>
      <c r="D25" s="43">
        <v>309586</v>
      </c>
      <c r="E25" s="43">
        <v>0</v>
      </c>
      <c r="F25" s="43">
        <v>0</v>
      </c>
      <c r="G25" s="43">
        <v>1000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310586</v>
      </c>
      <c r="O25" s="44">
        <f t="shared" si="1"/>
        <v>72.668694431445957</v>
      </c>
      <c r="P25" s="9"/>
    </row>
    <row r="26" spans="1:119">
      <c r="A26" s="12"/>
      <c r="B26" s="42">
        <v>572</v>
      </c>
      <c r="C26" s="19" t="s">
        <v>62</v>
      </c>
      <c r="D26" s="43">
        <v>60336</v>
      </c>
      <c r="E26" s="43">
        <v>0</v>
      </c>
      <c r="F26" s="43">
        <v>0</v>
      </c>
      <c r="G26" s="43">
        <v>22162</v>
      </c>
      <c r="H26" s="43">
        <v>0</v>
      </c>
      <c r="I26" s="43">
        <v>32560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115058</v>
      </c>
      <c r="O26" s="44">
        <f t="shared" si="1"/>
        <v>26.920449227889566</v>
      </c>
      <c r="P26" s="9"/>
    </row>
    <row r="27" spans="1:119">
      <c r="A27" s="12"/>
      <c r="B27" s="42">
        <v>573</v>
      </c>
      <c r="C27" s="19" t="s">
        <v>73</v>
      </c>
      <c r="D27" s="43">
        <v>156026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156026</v>
      </c>
      <c r="O27" s="44">
        <f t="shared" si="1"/>
        <v>36.505849321478706</v>
      </c>
      <c r="P27" s="9"/>
    </row>
    <row r="28" spans="1:119">
      <c r="A28" s="12"/>
      <c r="B28" s="42">
        <v>574</v>
      </c>
      <c r="C28" s="19" t="s">
        <v>74</v>
      </c>
      <c r="D28" s="43">
        <v>117358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117358</v>
      </c>
      <c r="O28" s="44">
        <f t="shared" si="1"/>
        <v>27.458586803930743</v>
      </c>
      <c r="P28" s="9"/>
    </row>
    <row r="29" spans="1:119" ht="15.75">
      <c r="A29" s="26" t="s">
        <v>64</v>
      </c>
      <c r="B29" s="27"/>
      <c r="C29" s="28"/>
      <c r="D29" s="29">
        <f t="shared" ref="D29:M29" si="8">SUM(D30:D30)</f>
        <v>0</v>
      </c>
      <c r="E29" s="29">
        <f t="shared" si="8"/>
        <v>43914</v>
      </c>
      <c r="F29" s="29">
        <f t="shared" si="8"/>
        <v>0</v>
      </c>
      <c r="G29" s="29">
        <f t="shared" si="8"/>
        <v>33927</v>
      </c>
      <c r="H29" s="29">
        <f t="shared" si="8"/>
        <v>0</v>
      </c>
      <c r="I29" s="29">
        <f t="shared" si="8"/>
        <v>132324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4"/>
        <v>210165</v>
      </c>
      <c r="O29" s="41">
        <f t="shared" si="1"/>
        <v>49.172905942910624</v>
      </c>
      <c r="P29" s="9"/>
    </row>
    <row r="30" spans="1:119" ht="15.75" thickBot="1">
      <c r="A30" s="12"/>
      <c r="B30" s="42">
        <v>581</v>
      </c>
      <c r="C30" s="19" t="s">
        <v>65</v>
      </c>
      <c r="D30" s="43">
        <v>0</v>
      </c>
      <c r="E30" s="43">
        <v>43914</v>
      </c>
      <c r="F30" s="43">
        <v>0</v>
      </c>
      <c r="G30" s="43">
        <v>33927</v>
      </c>
      <c r="H30" s="43">
        <v>0</v>
      </c>
      <c r="I30" s="43">
        <v>132324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210165</v>
      </c>
      <c r="O30" s="44">
        <f t="shared" si="1"/>
        <v>49.172905942910624</v>
      </c>
      <c r="P30" s="9"/>
    </row>
    <row r="31" spans="1:119" ht="16.5" thickBot="1">
      <c r="A31" s="13" t="s">
        <v>10</v>
      </c>
      <c r="B31" s="21"/>
      <c r="C31" s="20"/>
      <c r="D31" s="14">
        <f>SUM(D5,D13,D17,D22,D24,D29)</f>
        <v>5208191</v>
      </c>
      <c r="E31" s="14">
        <f t="shared" ref="E31:M31" si="9">SUM(E5,E13,E17,E22,E24,E29)</f>
        <v>460263</v>
      </c>
      <c r="F31" s="14">
        <f t="shared" si="9"/>
        <v>0</v>
      </c>
      <c r="G31" s="14">
        <f t="shared" si="9"/>
        <v>251360</v>
      </c>
      <c r="H31" s="14">
        <f t="shared" si="9"/>
        <v>0</v>
      </c>
      <c r="I31" s="14">
        <f t="shared" si="9"/>
        <v>1168369</v>
      </c>
      <c r="J31" s="14">
        <f t="shared" si="9"/>
        <v>0</v>
      </c>
      <c r="K31" s="14">
        <f t="shared" si="9"/>
        <v>10341</v>
      </c>
      <c r="L31" s="14">
        <f t="shared" si="9"/>
        <v>0</v>
      </c>
      <c r="M31" s="14">
        <f t="shared" si="9"/>
        <v>0</v>
      </c>
      <c r="N31" s="14">
        <f t="shared" si="4"/>
        <v>7098524</v>
      </c>
      <c r="O31" s="35">
        <f t="shared" si="1"/>
        <v>1660.8619560131024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0" t="s">
        <v>75</v>
      </c>
      <c r="M33" s="90"/>
      <c r="N33" s="90"/>
      <c r="O33" s="39">
        <v>4274</v>
      </c>
    </row>
    <row r="34" spans="1:15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3"/>
    </row>
    <row r="35" spans="1:15" ht="15.75" customHeight="1" thickBot="1">
      <c r="A35" s="94" t="s">
        <v>47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1020480</v>
      </c>
      <c r="E5" s="24">
        <f t="shared" si="0"/>
        <v>82487</v>
      </c>
      <c r="F5" s="24">
        <f t="shared" si="0"/>
        <v>0</v>
      </c>
      <c r="G5" s="24">
        <f t="shared" si="0"/>
        <v>276213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116164</v>
      </c>
      <c r="L5" s="24">
        <f t="shared" si="0"/>
        <v>0</v>
      </c>
      <c r="M5" s="24">
        <f t="shared" si="0"/>
        <v>0</v>
      </c>
      <c r="N5" s="25">
        <f>SUM(D5:M5)</f>
        <v>1495344</v>
      </c>
      <c r="O5" s="30">
        <f t="shared" ref="O5:O30" si="1">(N5/O$32)</f>
        <v>354.85144755576647</v>
      </c>
      <c r="P5" s="6"/>
    </row>
    <row r="6" spans="1:133">
      <c r="A6" s="12"/>
      <c r="B6" s="42">
        <v>511</v>
      </c>
      <c r="C6" s="19" t="s">
        <v>19</v>
      </c>
      <c r="D6" s="43">
        <v>62849</v>
      </c>
      <c r="E6" s="43">
        <v>0</v>
      </c>
      <c r="F6" s="43">
        <v>0</v>
      </c>
      <c r="G6" s="43">
        <v>207880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270729</v>
      </c>
      <c r="O6" s="44">
        <f t="shared" si="1"/>
        <v>64.24513526340769</v>
      </c>
      <c r="P6" s="9"/>
    </row>
    <row r="7" spans="1:133">
      <c r="A7" s="12"/>
      <c r="B7" s="42">
        <v>512</v>
      </c>
      <c r="C7" s="19" t="s">
        <v>20</v>
      </c>
      <c r="D7" s="43">
        <v>223366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223366</v>
      </c>
      <c r="O7" s="44">
        <f t="shared" si="1"/>
        <v>53.005695301376363</v>
      </c>
      <c r="P7" s="9"/>
    </row>
    <row r="8" spans="1:133">
      <c r="A8" s="12"/>
      <c r="B8" s="42">
        <v>513</v>
      </c>
      <c r="C8" s="19" t="s">
        <v>21</v>
      </c>
      <c r="D8" s="43">
        <v>187688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187688</v>
      </c>
      <c r="O8" s="44">
        <f t="shared" si="1"/>
        <v>44.539155196962504</v>
      </c>
      <c r="P8" s="9"/>
    </row>
    <row r="9" spans="1:133">
      <c r="A9" s="12"/>
      <c r="B9" s="42">
        <v>514</v>
      </c>
      <c r="C9" s="19" t="s">
        <v>22</v>
      </c>
      <c r="D9" s="43">
        <v>172418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172418</v>
      </c>
      <c r="O9" s="44">
        <f t="shared" si="1"/>
        <v>40.915519696250591</v>
      </c>
      <c r="P9" s="9"/>
    </row>
    <row r="10" spans="1:133">
      <c r="A10" s="12"/>
      <c r="B10" s="42">
        <v>517</v>
      </c>
      <c r="C10" s="19" t="s">
        <v>70</v>
      </c>
      <c r="D10" s="43">
        <v>0</v>
      </c>
      <c r="E10" s="43">
        <v>0</v>
      </c>
      <c r="F10" s="43">
        <v>0</v>
      </c>
      <c r="G10" s="43">
        <v>31299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31299</v>
      </c>
      <c r="O10" s="44">
        <f t="shared" si="1"/>
        <v>7.4273849074513523</v>
      </c>
      <c r="P10" s="9"/>
    </row>
    <row r="11" spans="1:133">
      <c r="A11" s="12"/>
      <c r="B11" s="42">
        <v>518</v>
      </c>
      <c r="C11" s="19" t="s">
        <v>23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116164</v>
      </c>
      <c r="L11" s="43">
        <v>0</v>
      </c>
      <c r="M11" s="43">
        <v>0</v>
      </c>
      <c r="N11" s="43">
        <f t="shared" si="2"/>
        <v>116164</v>
      </c>
      <c r="O11" s="44">
        <f t="shared" si="1"/>
        <v>27.566207878500236</v>
      </c>
      <c r="P11" s="9"/>
    </row>
    <row r="12" spans="1:133">
      <c r="A12" s="12"/>
      <c r="B12" s="42">
        <v>519</v>
      </c>
      <c r="C12" s="19" t="s">
        <v>58</v>
      </c>
      <c r="D12" s="43">
        <v>374159</v>
      </c>
      <c r="E12" s="43">
        <v>82487</v>
      </c>
      <c r="F12" s="43">
        <v>0</v>
      </c>
      <c r="G12" s="43">
        <v>37034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493680</v>
      </c>
      <c r="O12" s="44">
        <f t="shared" si="1"/>
        <v>117.15234931181774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SUM(D14:D16)</f>
        <v>2161552</v>
      </c>
      <c r="E13" s="29">
        <f t="shared" si="3"/>
        <v>0</v>
      </c>
      <c r="F13" s="29">
        <f t="shared" si="3"/>
        <v>0</v>
      </c>
      <c r="G13" s="29">
        <f t="shared" si="3"/>
        <v>135489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0" si="4">SUM(D13:M13)</f>
        <v>2297041</v>
      </c>
      <c r="O13" s="41">
        <f t="shared" si="1"/>
        <v>545.09753203607022</v>
      </c>
      <c r="P13" s="10"/>
    </row>
    <row r="14" spans="1:133">
      <c r="A14" s="12"/>
      <c r="B14" s="42">
        <v>521</v>
      </c>
      <c r="C14" s="19" t="s">
        <v>26</v>
      </c>
      <c r="D14" s="43">
        <v>1083849</v>
      </c>
      <c r="E14" s="43">
        <v>0</v>
      </c>
      <c r="F14" s="43">
        <v>0</v>
      </c>
      <c r="G14" s="43">
        <v>94811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1178660</v>
      </c>
      <c r="O14" s="44">
        <f t="shared" si="1"/>
        <v>279.70099667774087</v>
      </c>
      <c r="P14" s="9"/>
    </row>
    <row r="15" spans="1:133">
      <c r="A15" s="12"/>
      <c r="B15" s="42">
        <v>522</v>
      </c>
      <c r="C15" s="19" t="s">
        <v>27</v>
      </c>
      <c r="D15" s="43">
        <v>293529</v>
      </c>
      <c r="E15" s="43">
        <v>0</v>
      </c>
      <c r="F15" s="43">
        <v>0</v>
      </c>
      <c r="G15" s="43">
        <v>40678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334207</v>
      </c>
      <c r="O15" s="44">
        <f t="shared" si="1"/>
        <v>79.30873279544376</v>
      </c>
      <c r="P15" s="9"/>
    </row>
    <row r="16" spans="1:133">
      <c r="A16" s="12"/>
      <c r="B16" s="42">
        <v>524</v>
      </c>
      <c r="C16" s="19" t="s">
        <v>28</v>
      </c>
      <c r="D16" s="43">
        <v>784174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784174</v>
      </c>
      <c r="O16" s="44">
        <f t="shared" si="1"/>
        <v>186.08780256288563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SUM(D18:D21)</f>
        <v>475618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930169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1405787</v>
      </c>
      <c r="O17" s="41">
        <f t="shared" si="1"/>
        <v>333.59919316563833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710615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710615</v>
      </c>
      <c r="O18" s="44">
        <f t="shared" si="1"/>
        <v>168.63194114855244</v>
      </c>
      <c r="P18" s="9"/>
    </row>
    <row r="19" spans="1:119">
      <c r="A19" s="12"/>
      <c r="B19" s="42">
        <v>534</v>
      </c>
      <c r="C19" s="19" t="s">
        <v>59</v>
      </c>
      <c r="D19" s="43">
        <v>468058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468058</v>
      </c>
      <c r="O19" s="44">
        <f t="shared" si="1"/>
        <v>111.07214048410061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219554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219554</v>
      </c>
      <c r="O20" s="44">
        <f t="shared" si="1"/>
        <v>52.101091599430468</v>
      </c>
      <c r="P20" s="9"/>
    </row>
    <row r="21" spans="1:119">
      <c r="A21" s="12"/>
      <c r="B21" s="42">
        <v>538</v>
      </c>
      <c r="C21" s="19" t="s">
        <v>60</v>
      </c>
      <c r="D21" s="43">
        <v>7560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7560</v>
      </c>
      <c r="O21" s="44">
        <f t="shared" si="1"/>
        <v>1.7940199335548173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SUM(D23:D23)</f>
        <v>230586</v>
      </c>
      <c r="E22" s="29">
        <f t="shared" si="6"/>
        <v>0</v>
      </c>
      <c r="F22" s="29">
        <f t="shared" si="6"/>
        <v>0</v>
      </c>
      <c r="G22" s="29">
        <f t="shared" si="6"/>
        <v>69888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300474</v>
      </c>
      <c r="O22" s="41">
        <f t="shared" si="1"/>
        <v>71.303749406739442</v>
      </c>
      <c r="P22" s="10"/>
    </row>
    <row r="23" spans="1:119">
      <c r="A23" s="12"/>
      <c r="B23" s="42">
        <v>541</v>
      </c>
      <c r="C23" s="19" t="s">
        <v>61</v>
      </c>
      <c r="D23" s="43">
        <v>230586</v>
      </c>
      <c r="E23" s="43">
        <v>0</v>
      </c>
      <c r="F23" s="43">
        <v>0</v>
      </c>
      <c r="G23" s="43">
        <v>69888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300474</v>
      </c>
      <c r="O23" s="44">
        <f t="shared" si="1"/>
        <v>71.303749406739442</v>
      </c>
      <c r="P23" s="9"/>
    </row>
    <row r="24" spans="1:119" ht="15.75">
      <c r="A24" s="26" t="s">
        <v>37</v>
      </c>
      <c r="B24" s="27"/>
      <c r="C24" s="28"/>
      <c r="D24" s="29">
        <f t="shared" ref="D24:M24" si="7">SUM(D25:D27)</f>
        <v>519682</v>
      </c>
      <c r="E24" s="29">
        <f t="shared" si="7"/>
        <v>0</v>
      </c>
      <c r="F24" s="29">
        <f t="shared" si="7"/>
        <v>0</v>
      </c>
      <c r="G24" s="29">
        <f t="shared" si="7"/>
        <v>48046</v>
      </c>
      <c r="H24" s="29">
        <f t="shared" si="7"/>
        <v>0</v>
      </c>
      <c r="I24" s="29">
        <f t="shared" si="7"/>
        <v>37712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605440</v>
      </c>
      <c r="O24" s="41">
        <f t="shared" si="1"/>
        <v>143.67346938775509</v>
      </c>
      <c r="P24" s="9"/>
    </row>
    <row r="25" spans="1:119">
      <c r="A25" s="12"/>
      <c r="B25" s="42">
        <v>571</v>
      </c>
      <c r="C25" s="19" t="s">
        <v>38</v>
      </c>
      <c r="D25" s="43">
        <v>223548</v>
      </c>
      <c r="E25" s="43">
        <v>0</v>
      </c>
      <c r="F25" s="43">
        <v>0</v>
      </c>
      <c r="G25" s="43">
        <v>16661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240209</v>
      </c>
      <c r="O25" s="44">
        <f t="shared" si="1"/>
        <v>57.002610346464166</v>
      </c>
      <c r="P25" s="9"/>
    </row>
    <row r="26" spans="1:119">
      <c r="A26" s="12"/>
      <c r="B26" s="42">
        <v>572</v>
      </c>
      <c r="C26" s="19" t="s">
        <v>62</v>
      </c>
      <c r="D26" s="43">
        <v>247363</v>
      </c>
      <c r="E26" s="43">
        <v>0</v>
      </c>
      <c r="F26" s="43">
        <v>0</v>
      </c>
      <c r="G26" s="43">
        <v>16095</v>
      </c>
      <c r="H26" s="43">
        <v>0</v>
      </c>
      <c r="I26" s="43">
        <v>37712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301170</v>
      </c>
      <c r="O26" s="44">
        <f t="shared" si="1"/>
        <v>71.468913146654018</v>
      </c>
      <c r="P26" s="9"/>
    </row>
    <row r="27" spans="1:119">
      <c r="A27" s="12"/>
      <c r="B27" s="42">
        <v>575</v>
      </c>
      <c r="C27" s="19" t="s">
        <v>63</v>
      </c>
      <c r="D27" s="43">
        <v>48771</v>
      </c>
      <c r="E27" s="43">
        <v>0</v>
      </c>
      <c r="F27" s="43">
        <v>0</v>
      </c>
      <c r="G27" s="43">
        <v>15290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64061</v>
      </c>
      <c r="O27" s="44">
        <f t="shared" si="1"/>
        <v>15.201945894636925</v>
      </c>
      <c r="P27" s="9"/>
    </row>
    <row r="28" spans="1:119" ht="15.75">
      <c r="A28" s="26" t="s">
        <v>64</v>
      </c>
      <c r="B28" s="27"/>
      <c r="C28" s="28"/>
      <c r="D28" s="29">
        <f t="shared" ref="D28:M28" si="8">SUM(D29:D29)</f>
        <v>0</v>
      </c>
      <c r="E28" s="29">
        <f t="shared" si="8"/>
        <v>68588</v>
      </c>
      <c r="F28" s="29">
        <f t="shared" si="8"/>
        <v>0</v>
      </c>
      <c r="G28" s="29">
        <f t="shared" si="8"/>
        <v>14100</v>
      </c>
      <c r="H28" s="29">
        <f t="shared" si="8"/>
        <v>0</v>
      </c>
      <c r="I28" s="29">
        <f t="shared" si="8"/>
        <v>133220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4"/>
        <v>215908</v>
      </c>
      <c r="O28" s="41">
        <f t="shared" si="1"/>
        <v>51.2358803986711</v>
      </c>
      <c r="P28" s="9"/>
    </row>
    <row r="29" spans="1:119" ht="15.75" thickBot="1">
      <c r="A29" s="12"/>
      <c r="B29" s="42">
        <v>581</v>
      </c>
      <c r="C29" s="19" t="s">
        <v>65</v>
      </c>
      <c r="D29" s="43">
        <v>0</v>
      </c>
      <c r="E29" s="43">
        <v>68588</v>
      </c>
      <c r="F29" s="43">
        <v>0</v>
      </c>
      <c r="G29" s="43">
        <v>14100</v>
      </c>
      <c r="H29" s="43">
        <v>0</v>
      </c>
      <c r="I29" s="43">
        <v>133220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215908</v>
      </c>
      <c r="O29" s="44">
        <f t="shared" si="1"/>
        <v>51.2358803986711</v>
      </c>
      <c r="P29" s="9"/>
    </row>
    <row r="30" spans="1:119" ht="16.5" thickBot="1">
      <c r="A30" s="13" t="s">
        <v>10</v>
      </c>
      <c r="B30" s="21"/>
      <c r="C30" s="20"/>
      <c r="D30" s="14">
        <f>SUM(D5,D13,D17,D22,D24,D28)</f>
        <v>4407918</v>
      </c>
      <c r="E30" s="14">
        <f t="shared" ref="E30:M30" si="9">SUM(E5,E13,E17,E22,E24,E28)</f>
        <v>151075</v>
      </c>
      <c r="F30" s="14">
        <f t="shared" si="9"/>
        <v>0</v>
      </c>
      <c r="G30" s="14">
        <f t="shared" si="9"/>
        <v>543736</v>
      </c>
      <c r="H30" s="14">
        <f t="shared" si="9"/>
        <v>0</v>
      </c>
      <c r="I30" s="14">
        <f t="shared" si="9"/>
        <v>1101101</v>
      </c>
      <c r="J30" s="14">
        <f t="shared" si="9"/>
        <v>0</v>
      </c>
      <c r="K30" s="14">
        <f t="shared" si="9"/>
        <v>116164</v>
      </c>
      <c r="L30" s="14">
        <f t="shared" si="9"/>
        <v>0</v>
      </c>
      <c r="M30" s="14">
        <f t="shared" si="9"/>
        <v>0</v>
      </c>
      <c r="N30" s="14">
        <f t="shared" si="4"/>
        <v>6319994</v>
      </c>
      <c r="O30" s="35">
        <f t="shared" si="1"/>
        <v>1499.7612719506408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71</v>
      </c>
      <c r="M32" s="90"/>
      <c r="N32" s="90"/>
      <c r="O32" s="39">
        <v>4214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customHeight="1" thickBot="1">
      <c r="A34" s="94" t="s">
        <v>47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44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57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SUM(D6:D11)</f>
        <v>1293569</v>
      </c>
      <c r="E5" s="56">
        <f t="shared" si="0"/>
        <v>22296</v>
      </c>
      <c r="F5" s="56">
        <f t="shared" si="0"/>
        <v>0</v>
      </c>
      <c r="G5" s="56">
        <f t="shared" si="0"/>
        <v>170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58979</v>
      </c>
      <c r="L5" s="56">
        <f t="shared" si="0"/>
        <v>0</v>
      </c>
      <c r="M5" s="56">
        <f t="shared" si="0"/>
        <v>0</v>
      </c>
      <c r="N5" s="57">
        <f t="shared" ref="N5:N29" si="1">SUM(D5:M5)</f>
        <v>1375014</v>
      </c>
      <c r="O5" s="58">
        <f t="shared" ref="O5:O29" si="2">(N5/O$31)</f>
        <v>331.08933301228029</v>
      </c>
      <c r="P5" s="59"/>
    </row>
    <row r="6" spans="1:133">
      <c r="A6" s="61"/>
      <c r="B6" s="62">
        <v>511</v>
      </c>
      <c r="C6" s="63" t="s">
        <v>19</v>
      </c>
      <c r="D6" s="64">
        <v>56596</v>
      </c>
      <c r="E6" s="64">
        <v>0</v>
      </c>
      <c r="F6" s="64">
        <v>0</v>
      </c>
      <c r="G6" s="64">
        <v>170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56766</v>
      </c>
      <c r="O6" s="65">
        <f t="shared" si="2"/>
        <v>13.668673248254274</v>
      </c>
      <c r="P6" s="66"/>
    </row>
    <row r="7" spans="1:133">
      <c r="A7" s="61"/>
      <c r="B7" s="62">
        <v>512</v>
      </c>
      <c r="C7" s="63" t="s">
        <v>20</v>
      </c>
      <c r="D7" s="64">
        <v>217811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217811</v>
      </c>
      <c r="O7" s="65">
        <f t="shared" si="2"/>
        <v>52.446665061401397</v>
      </c>
      <c r="P7" s="66"/>
    </row>
    <row r="8" spans="1:133">
      <c r="A8" s="61"/>
      <c r="B8" s="62">
        <v>513</v>
      </c>
      <c r="C8" s="63" t="s">
        <v>21</v>
      </c>
      <c r="D8" s="64">
        <v>161164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161164</v>
      </c>
      <c r="O8" s="65">
        <f t="shared" si="2"/>
        <v>38.806645798218156</v>
      </c>
      <c r="P8" s="66"/>
    </row>
    <row r="9" spans="1:133">
      <c r="A9" s="61"/>
      <c r="B9" s="62">
        <v>514</v>
      </c>
      <c r="C9" s="63" t="s">
        <v>22</v>
      </c>
      <c r="D9" s="64">
        <v>209080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209080</v>
      </c>
      <c r="O9" s="65">
        <f t="shared" si="2"/>
        <v>50.344329400433423</v>
      </c>
      <c r="P9" s="66"/>
    </row>
    <row r="10" spans="1:133">
      <c r="A10" s="61"/>
      <c r="B10" s="62">
        <v>518</v>
      </c>
      <c r="C10" s="63" t="s">
        <v>23</v>
      </c>
      <c r="D10" s="64">
        <v>0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58979</v>
      </c>
      <c r="L10" s="64">
        <v>0</v>
      </c>
      <c r="M10" s="64">
        <v>0</v>
      </c>
      <c r="N10" s="64">
        <f t="shared" si="1"/>
        <v>58979</v>
      </c>
      <c r="O10" s="65">
        <f t="shared" si="2"/>
        <v>14.201541054659282</v>
      </c>
      <c r="P10" s="66"/>
    </row>
    <row r="11" spans="1:133">
      <c r="A11" s="61"/>
      <c r="B11" s="62">
        <v>519</v>
      </c>
      <c r="C11" s="63" t="s">
        <v>58</v>
      </c>
      <c r="D11" s="64">
        <v>648918</v>
      </c>
      <c r="E11" s="64">
        <v>22296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671214</v>
      </c>
      <c r="O11" s="65">
        <f t="shared" si="2"/>
        <v>161.62147844931374</v>
      </c>
      <c r="P11" s="66"/>
    </row>
    <row r="12" spans="1:133" ht="15.75">
      <c r="A12" s="67" t="s">
        <v>25</v>
      </c>
      <c r="B12" s="68"/>
      <c r="C12" s="69"/>
      <c r="D12" s="70">
        <f t="shared" ref="D12:M12" si="3">SUM(D13:D15)</f>
        <v>1651946</v>
      </c>
      <c r="E12" s="70">
        <f t="shared" si="3"/>
        <v>0</v>
      </c>
      <c r="F12" s="70">
        <f t="shared" si="3"/>
        <v>0</v>
      </c>
      <c r="G12" s="70">
        <f t="shared" si="3"/>
        <v>81381</v>
      </c>
      <c r="H12" s="70">
        <f t="shared" si="3"/>
        <v>0</v>
      </c>
      <c r="I12" s="70">
        <f t="shared" si="3"/>
        <v>0</v>
      </c>
      <c r="J12" s="70">
        <f t="shared" si="3"/>
        <v>0</v>
      </c>
      <c r="K12" s="70">
        <f t="shared" si="3"/>
        <v>0</v>
      </c>
      <c r="L12" s="70">
        <f t="shared" si="3"/>
        <v>0</v>
      </c>
      <c r="M12" s="70">
        <f t="shared" si="3"/>
        <v>0</v>
      </c>
      <c r="N12" s="71">
        <f t="shared" si="1"/>
        <v>1733327</v>
      </c>
      <c r="O12" s="72">
        <f t="shared" si="2"/>
        <v>417.36744522032268</v>
      </c>
      <c r="P12" s="73"/>
    </row>
    <row r="13" spans="1:133">
      <c r="A13" s="61"/>
      <c r="B13" s="62">
        <v>521</v>
      </c>
      <c r="C13" s="63" t="s">
        <v>26</v>
      </c>
      <c r="D13" s="64">
        <v>988495</v>
      </c>
      <c r="E13" s="64">
        <v>0</v>
      </c>
      <c r="F13" s="64">
        <v>0</v>
      </c>
      <c r="G13" s="64">
        <v>81381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1069876</v>
      </c>
      <c r="O13" s="65">
        <f t="shared" si="2"/>
        <v>257.61521791476042</v>
      </c>
      <c r="P13" s="66"/>
    </row>
    <row r="14" spans="1:133">
      <c r="A14" s="61"/>
      <c r="B14" s="62">
        <v>522</v>
      </c>
      <c r="C14" s="63" t="s">
        <v>27</v>
      </c>
      <c r="D14" s="64">
        <v>166698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166698</v>
      </c>
      <c r="O14" s="65">
        <f t="shared" si="2"/>
        <v>40.139176498916449</v>
      </c>
      <c r="P14" s="66"/>
    </row>
    <row r="15" spans="1:133">
      <c r="A15" s="61"/>
      <c r="B15" s="62">
        <v>524</v>
      </c>
      <c r="C15" s="63" t="s">
        <v>28</v>
      </c>
      <c r="D15" s="64">
        <v>496753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496753</v>
      </c>
      <c r="O15" s="65">
        <f t="shared" si="2"/>
        <v>119.6130508066458</v>
      </c>
      <c r="P15" s="66"/>
    </row>
    <row r="16" spans="1:133" ht="15.75">
      <c r="A16" s="67" t="s">
        <v>29</v>
      </c>
      <c r="B16" s="68"/>
      <c r="C16" s="69"/>
      <c r="D16" s="70">
        <f t="shared" ref="D16:M16" si="4">SUM(D17:D20)</f>
        <v>471391</v>
      </c>
      <c r="E16" s="70">
        <f t="shared" si="4"/>
        <v>0</v>
      </c>
      <c r="F16" s="70">
        <f t="shared" si="4"/>
        <v>0</v>
      </c>
      <c r="G16" s="70">
        <f t="shared" si="4"/>
        <v>0</v>
      </c>
      <c r="H16" s="70">
        <f t="shared" si="4"/>
        <v>0</v>
      </c>
      <c r="I16" s="70">
        <f t="shared" si="4"/>
        <v>877566</v>
      </c>
      <c r="J16" s="70">
        <f t="shared" si="4"/>
        <v>0</v>
      </c>
      <c r="K16" s="70">
        <f t="shared" si="4"/>
        <v>0</v>
      </c>
      <c r="L16" s="70">
        <f t="shared" si="4"/>
        <v>0</v>
      </c>
      <c r="M16" s="70">
        <f t="shared" si="4"/>
        <v>0</v>
      </c>
      <c r="N16" s="71">
        <f t="shared" si="1"/>
        <v>1348957</v>
      </c>
      <c r="O16" s="72">
        <f t="shared" si="2"/>
        <v>324.81507344088612</v>
      </c>
      <c r="P16" s="73"/>
    </row>
    <row r="17" spans="1:119">
      <c r="A17" s="61"/>
      <c r="B17" s="62">
        <v>533</v>
      </c>
      <c r="C17" s="63" t="s">
        <v>31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673008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673008</v>
      </c>
      <c r="O17" s="65">
        <f t="shared" si="2"/>
        <v>162.05345533349387</v>
      </c>
      <c r="P17" s="66"/>
    </row>
    <row r="18" spans="1:119">
      <c r="A18" s="61"/>
      <c r="B18" s="62">
        <v>534</v>
      </c>
      <c r="C18" s="63" t="s">
        <v>59</v>
      </c>
      <c r="D18" s="64">
        <v>457381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f t="shared" si="1"/>
        <v>457381</v>
      </c>
      <c r="O18" s="65">
        <f t="shared" si="2"/>
        <v>110.1326751745726</v>
      </c>
      <c r="P18" s="66"/>
    </row>
    <row r="19" spans="1:119">
      <c r="A19" s="61"/>
      <c r="B19" s="62">
        <v>535</v>
      </c>
      <c r="C19" s="63" t="s">
        <v>33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204558</v>
      </c>
      <c r="J19" s="64">
        <v>0</v>
      </c>
      <c r="K19" s="64">
        <v>0</v>
      </c>
      <c r="L19" s="64">
        <v>0</v>
      </c>
      <c r="M19" s="64">
        <v>0</v>
      </c>
      <c r="N19" s="64">
        <f t="shared" si="1"/>
        <v>204558</v>
      </c>
      <c r="O19" s="65">
        <f t="shared" si="2"/>
        <v>49.255477967734166</v>
      </c>
      <c r="P19" s="66"/>
    </row>
    <row r="20" spans="1:119">
      <c r="A20" s="61"/>
      <c r="B20" s="62">
        <v>538</v>
      </c>
      <c r="C20" s="63" t="s">
        <v>60</v>
      </c>
      <c r="D20" s="64">
        <v>14010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f t="shared" si="1"/>
        <v>14010</v>
      </c>
      <c r="O20" s="65">
        <f t="shared" si="2"/>
        <v>3.3734649650854802</v>
      </c>
      <c r="P20" s="66"/>
    </row>
    <row r="21" spans="1:119" ht="15.75">
      <c r="A21" s="67" t="s">
        <v>35</v>
      </c>
      <c r="B21" s="68"/>
      <c r="C21" s="69"/>
      <c r="D21" s="70">
        <f t="shared" ref="D21:M21" si="5">SUM(D22:D22)</f>
        <v>193303</v>
      </c>
      <c r="E21" s="70">
        <f t="shared" si="5"/>
        <v>139042</v>
      </c>
      <c r="F21" s="70">
        <f t="shared" si="5"/>
        <v>0</v>
      </c>
      <c r="G21" s="70">
        <f t="shared" si="5"/>
        <v>0</v>
      </c>
      <c r="H21" s="70">
        <f t="shared" si="5"/>
        <v>0</v>
      </c>
      <c r="I21" s="70">
        <f t="shared" si="5"/>
        <v>0</v>
      </c>
      <c r="J21" s="70">
        <f t="shared" si="5"/>
        <v>0</v>
      </c>
      <c r="K21" s="70">
        <f t="shared" si="5"/>
        <v>0</v>
      </c>
      <c r="L21" s="70">
        <f t="shared" si="5"/>
        <v>0</v>
      </c>
      <c r="M21" s="70">
        <f t="shared" si="5"/>
        <v>0</v>
      </c>
      <c r="N21" s="70">
        <f t="shared" si="1"/>
        <v>332345</v>
      </c>
      <c r="O21" s="72">
        <f t="shared" si="2"/>
        <v>80.025282928003847</v>
      </c>
      <c r="P21" s="73"/>
    </row>
    <row r="22" spans="1:119">
      <c r="A22" s="61"/>
      <c r="B22" s="62">
        <v>541</v>
      </c>
      <c r="C22" s="63" t="s">
        <v>61</v>
      </c>
      <c r="D22" s="64">
        <v>193303</v>
      </c>
      <c r="E22" s="64">
        <v>139042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f t="shared" si="1"/>
        <v>332345</v>
      </c>
      <c r="O22" s="65">
        <f t="shared" si="2"/>
        <v>80.025282928003847</v>
      </c>
      <c r="P22" s="66"/>
    </row>
    <row r="23" spans="1:119" ht="15.75">
      <c r="A23" s="67" t="s">
        <v>37</v>
      </c>
      <c r="B23" s="68"/>
      <c r="C23" s="69"/>
      <c r="D23" s="70">
        <f t="shared" ref="D23:M23" si="6">SUM(D24:D26)</f>
        <v>456471</v>
      </c>
      <c r="E23" s="70">
        <f t="shared" si="6"/>
        <v>0</v>
      </c>
      <c r="F23" s="70">
        <f t="shared" si="6"/>
        <v>0</v>
      </c>
      <c r="G23" s="70">
        <f t="shared" si="6"/>
        <v>147114</v>
      </c>
      <c r="H23" s="70">
        <f t="shared" si="6"/>
        <v>0</v>
      </c>
      <c r="I23" s="70">
        <f t="shared" si="6"/>
        <v>37344</v>
      </c>
      <c r="J23" s="70">
        <f t="shared" si="6"/>
        <v>0</v>
      </c>
      <c r="K23" s="70">
        <f t="shared" si="6"/>
        <v>0</v>
      </c>
      <c r="L23" s="70">
        <f t="shared" si="6"/>
        <v>0</v>
      </c>
      <c r="M23" s="70">
        <f t="shared" si="6"/>
        <v>0</v>
      </c>
      <c r="N23" s="70">
        <f t="shared" si="1"/>
        <v>640929</v>
      </c>
      <c r="O23" s="72">
        <f t="shared" si="2"/>
        <v>154.3291596436311</v>
      </c>
      <c r="P23" s="66"/>
    </row>
    <row r="24" spans="1:119">
      <c r="A24" s="61"/>
      <c r="B24" s="62">
        <v>571</v>
      </c>
      <c r="C24" s="63" t="s">
        <v>38</v>
      </c>
      <c r="D24" s="64">
        <v>188358</v>
      </c>
      <c r="E24" s="64">
        <v>0</v>
      </c>
      <c r="F24" s="64">
        <v>0</v>
      </c>
      <c r="G24" s="64">
        <v>41355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f t="shared" si="1"/>
        <v>229713</v>
      </c>
      <c r="O24" s="65">
        <f t="shared" si="2"/>
        <v>55.312545148085718</v>
      </c>
      <c r="P24" s="66"/>
    </row>
    <row r="25" spans="1:119">
      <c r="A25" s="61"/>
      <c r="B25" s="62">
        <v>572</v>
      </c>
      <c r="C25" s="63" t="s">
        <v>62</v>
      </c>
      <c r="D25" s="64">
        <v>218925</v>
      </c>
      <c r="E25" s="64">
        <v>0</v>
      </c>
      <c r="F25" s="64">
        <v>0</v>
      </c>
      <c r="G25" s="64">
        <v>105759</v>
      </c>
      <c r="H25" s="64">
        <v>0</v>
      </c>
      <c r="I25" s="64">
        <v>37344</v>
      </c>
      <c r="J25" s="64">
        <v>0</v>
      </c>
      <c r="K25" s="64">
        <v>0</v>
      </c>
      <c r="L25" s="64">
        <v>0</v>
      </c>
      <c r="M25" s="64">
        <v>0</v>
      </c>
      <c r="N25" s="64">
        <f t="shared" si="1"/>
        <v>362028</v>
      </c>
      <c r="O25" s="65">
        <f t="shared" si="2"/>
        <v>87.172646279797732</v>
      </c>
      <c r="P25" s="66"/>
    </row>
    <row r="26" spans="1:119">
      <c r="A26" s="61"/>
      <c r="B26" s="62">
        <v>575</v>
      </c>
      <c r="C26" s="63" t="s">
        <v>63</v>
      </c>
      <c r="D26" s="64">
        <v>49188</v>
      </c>
      <c r="E26" s="64">
        <v>0</v>
      </c>
      <c r="F26" s="64">
        <v>0</v>
      </c>
      <c r="G26" s="64">
        <v>0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64">
        <v>0</v>
      </c>
      <c r="N26" s="64">
        <f t="shared" si="1"/>
        <v>49188</v>
      </c>
      <c r="O26" s="65">
        <f t="shared" si="2"/>
        <v>11.843968215747653</v>
      </c>
      <c r="P26" s="66"/>
    </row>
    <row r="27" spans="1:119" ht="15.75">
      <c r="A27" s="67" t="s">
        <v>64</v>
      </c>
      <c r="B27" s="68"/>
      <c r="C27" s="69"/>
      <c r="D27" s="70">
        <f t="shared" ref="D27:M27" si="7">SUM(D28:D28)</f>
        <v>0</v>
      </c>
      <c r="E27" s="70">
        <f t="shared" si="7"/>
        <v>49892</v>
      </c>
      <c r="F27" s="70">
        <f t="shared" si="7"/>
        <v>0</v>
      </c>
      <c r="G27" s="70">
        <f t="shared" si="7"/>
        <v>0</v>
      </c>
      <c r="H27" s="70">
        <f t="shared" si="7"/>
        <v>0</v>
      </c>
      <c r="I27" s="70">
        <f t="shared" si="7"/>
        <v>10741</v>
      </c>
      <c r="J27" s="70">
        <f t="shared" si="7"/>
        <v>0</v>
      </c>
      <c r="K27" s="70">
        <f t="shared" si="7"/>
        <v>0</v>
      </c>
      <c r="L27" s="70">
        <f t="shared" si="7"/>
        <v>0</v>
      </c>
      <c r="M27" s="70">
        <f t="shared" si="7"/>
        <v>0</v>
      </c>
      <c r="N27" s="70">
        <f t="shared" si="1"/>
        <v>60633</v>
      </c>
      <c r="O27" s="72">
        <f t="shared" si="2"/>
        <v>14.599807368167589</v>
      </c>
      <c r="P27" s="66"/>
    </row>
    <row r="28" spans="1:119" ht="15.75" thickBot="1">
      <c r="A28" s="61"/>
      <c r="B28" s="62">
        <v>581</v>
      </c>
      <c r="C28" s="63" t="s">
        <v>65</v>
      </c>
      <c r="D28" s="64">
        <v>0</v>
      </c>
      <c r="E28" s="64">
        <v>49892</v>
      </c>
      <c r="F28" s="64">
        <v>0</v>
      </c>
      <c r="G28" s="64">
        <v>0</v>
      </c>
      <c r="H28" s="64">
        <v>0</v>
      </c>
      <c r="I28" s="64">
        <v>10741</v>
      </c>
      <c r="J28" s="64">
        <v>0</v>
      </c>
      <c r="K28" s="64">
        <v>0</v>
      </c>
      <c r="L28" s="64">
        <v>0</v>
      </c>
      <c r="M28" s="64">
        <v>0</v>
      </c>
      <c r="N28" s="64">
        <f t="shared" si="1"/>
        <v>60633</v>
      </c>
      <c r="O28" s="65">
        <f t="shared" si="2"/>
        <v>14.599807368167589</v>
      </c>
      <c r="P28" s="66"/>
    </row>
    <row r="29" spans="1:119" ht="16.5" thickBot="1">
      <c r="A29" s="74" t="s">
        <v>10</v>
      </c>
      <c r="B29" s="75"/>
      <c r="C29" s="76"/>
      <c r="D29" s="77">
        <f>SUM(D5,D12,D16,D21,D23,D27)</f>
        <v>4066680</v>
      </c>
      <c r="E29" s="77">
        <f t="shared" ref="E29:M29" si="8">SUM(E5,E12,E16,E21,E23,E27)</f>
        <v>211230</v>
      </c>
      <c r="F29" s="77">
        <f t="shared" si="8"/>
        <v>0</v>
      </c>
      <c r="G29" s="77">
        <f t="shared" si="8"/>
        <v>228665</v>
      </c>
      <c r="H29" s="77">
        <f t="shared" si="8"/>
        <v>0</v>
      </c>
      <c r="I29" s="77">
        <f t="shared" si="8"/>
        <v>925651</v>
      </c>
      <c r="J29" s="77">
        <f t="shared" si="8"/>
        <v>0</v>
      </c>
      <c r="K29" s="77">
        <f t="shared" si="8"/>
        <v>58979</v>
      </c>
      <c r="L29" s="77">
        <f t="shared" si="8"/>
        <v>0</v>
      </c>
      <c r="M29" s="77">
        <f t="shared" si="8"/>
        <v>0</v>
      </c>
      <c r="N29" s="77">
        <f t="shared" si="1"/>
        <v>5491205</v>
      </c>
      <c r="O29" s="78">
        <f t="shared" si="2"/>
        <v>1322.2261016132916</v>
      </c>
      <c r="P29" s="59"/>
      <c r="Q29" s="79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 s="80"/>
      <c r="CC29" s="80"/>
      <c r="CD29" s="80"/>
      <c r="CE29" s="80"/>
      <c r="CF29" s="80"/>
      <c r="CG29" s="80"/>
      <c r="CH29" s="80"/>
      <c r="CI29" s="80"/>
      <c r="CJ29" s="80"/>
      <c r="CK29" s="80"/>
      <c r="CL29" s="80"/>
      <c r="CM29" s="80"/>
      <c r="CN29" s="80"/>
      <c r="CO29" s="80"/>
      <c r="CP29" s="80"/>
      <c r="CQ29" s="80"/>
      <c r="CR29" s="80"/>
      <c r="CS29" s="80"/>
      <c r="CT29" s="80"/>
      <c r="CU29" s="80"/>
      <c r="CV29" s="80"/>
      <c r="CW29" s="80"/>
      <c r="CX29" s="80"/>
      <c r="CY29" s="80"/>
      <c r="CZ29" s="80"/>
      <c r="DA29" s="80"/>
      <c r="DB29" s="80"/>
      <c r="DC29" s="80"/>
      <c r="DD29" s="80"/>
      <c r="DE29" s="80"/>
      <c r="DF29" s="80"/>
      <c r="DG29" s="80"/>
      <c r="DH29" s="80"/>
      <c r="DI29" s="80"/>
      <c r="DJ29" s="80"/>
      <c r="DK29" s="80"/>
      <c r="DL29" s="80"/>
      <c r="DM29" s="80"/>
      <c r="DN29" s="80"/>
      <c r="DO29" s="80"/>
    </row>
    <row r="30" spans="1:119">
      <c r="A30" s="81"/>
      <c r="B30" s="82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4"/>
    </row>
    <row r="31" spans="1:119">
      <c r="A31" s="85"/>
      <c r="B31" s="86"/>
      <c r="C31" s="86"/>
      <c r="D31" s="87"/>
      <c r="E31" s="87"/>
      <c r="F31" s="87"/>
      <c r="G31" s="87"/>
      <c r="H31" s="87"/>
      <c r="I31" s="87"/>
      <c r="J31" s="87"/>
      <c r="K31" s="87"/>
      <c r="L31" s="114" t="s">
        <v>66</v>
      </c>
      <c r="M31" s="114"/>
      <c r="N31" s="114"/>
      <c r="O31" s="88">
        <v>4153</v>
      </c>
    </row>
    <row r="32" spans="1:119">
      <c r="A32" s="115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7"/>
    </row>
    <row r="33" spans="1:15" ht="15.75" customHeight="1" thickBot="1">
      <c r="A33" s="118" t="s">
        <v>47</v>
      </c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20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2023-12-04T22:52:35Z</cp:lastPrinted>
  <dcterms:created xsi:type="dcterms:W3CDTF">2000-08-31T21:26:31Z</dcterms:created>
  <dcterms:modified xsi:type="dcterms:W3CDTF">2023-12-04T22:52:40Z</dcterms:modified>
</cp:coreProperties>
</file>