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'2007'!$A$1:$O$50</definedName>
    <definedName name="_xlnm.Print_Area" localSheetId="13">'2008'!$A$1:$O$50</definedName>
    <definedName name="_xlnm.Print_Area" localSheetId="12">'2009'!$A$1:$O$50</definedName>
    <definedName name="_xlnm.Print_Area" localSheetId="11">'2010'!$A$1:$O$50</definedName>
    <definedName name="_xlnm.Print_Area" localSheetId="10">'2011'!$A$1:$O$49</definedName>
    <definedName name="_xlnm.Print_Area" localSheetId="9">'2012'!$A$1:$O$49</definedName>
    <definedName name="_xlnm.Print_Area" localSheetId="8">'2013'!$A$1:$O$49</definedName>
    <definedName name="_xlnm.Print_Area" localSheetId="7">'2014'!$A$1:$O$48</definedName>
    <definedName name="_xlnm.Print_Area" localSheetId="6">'2015'!$A$1:$O$48</definedName>
    <definedName name="_xlnm.Print_Area" localSheetId="5">'2016'!$A$1:$O$51</definedName>
    <definedName name="_xlnm.Print_Area" localSheetId="4">'2017'!$A$1:$O$51</definedName>
    <definedName name="_xlnm.Print_Area" localSheetId="3">'2018'!$A$1:$O$51</definedName>
    <definedName name="_xlnm.Print_Area" localSheetId="2">'2019'!$A$1:$O$50</definedName>
    <definedName name="_xlnm.Print_Area" localSheetId="1">'2020'!$A$1:$O$53</definedName>
    <definedName name="_xlnm.Print_Area" localSheetId="0">'2021'!$A$1:$P$50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<sst xmlns="http://schemas.openxmlformats.org/spreadsheetml/2006/main" count="930" uniqueCount="112">
  <si>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</si>
  <si>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</si>
  <si>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</si>
  <si>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</si>
  <si>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</si>
  <si>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</si>
  <si>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</si>
  <si>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</si>
  <si>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</si>
  <si>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</si>
  <si>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</si>
  <si>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</si>
  <si>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</si>
  <si>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</si>
  <si>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</si>
  <si>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</si>
  <si>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</si>
  <si>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</si>
  <si>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</si>
  <si>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</si>
  <si>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</si>
  <si>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</si>
  <si>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</si>
  <si>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</si>
  <si>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</si>
  <si>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</si>
  <si>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</si>
  <si>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</si>
  <si>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</si>
  <si>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</si>
  <si>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</si>
  <si>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</si>
  <si>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</si>
  <si>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</si>
  <si>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</si>
  <si>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</si>
  <si>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</si>
  <si>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</si>
  <si>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</si>
  <si>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</si>
  <si>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</si>
  <si>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</si>
  <si>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</si>
  <si>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</si>
  <si>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</si>
  <si>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</si>
  <si>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</si>
  <si>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</si>
  <si>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</si>
  <si>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</si>
  <si>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</si>
  <si>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</si>
  <si>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</si>
  <si>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</si>
  <si>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</si>
  <si>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</si>
  <si>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</si>
  <si>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</si>
  <si>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Other Uses and Non-Operating</t>
  </si>
  <si>
    <t>2009 Municipal Population:</t>
  </si>
  <si>
    <t>Gainesville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</si>
  <si>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</si>
  <si>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</si>
  <si>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</si>
  <si>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</si>
  <si>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</si>
  <si>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</si>
  <si>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</si>
  <si>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</si>
  <si>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</si>
  <si>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</si>
  <si>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Items (Loss)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</si>
  <si>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</si>
  <si>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</si>
  <si>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</si>
  <si>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</si>
  <si>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</si>
  <si>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</si>
  <si>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</si>
  <si>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Health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</si>
  <si>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</si>
  <si>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</si>
  <si>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</si>
  <si>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</si>
  <si>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</si>
  <si>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</si>
  <si>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</si>
  <si>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Other Transportation Systems /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</si>
  <si>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</si>
  <si>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</si>
  <si>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</si>
  <si>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</si>
  <si>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Other Public Safety</t>
  </si>
  <si>
    <t>Payment to Refunded Bond Escrow Agent</t>
  </si>
  <si>
    <t>2016 Municipal Population:</t>
  </si>
  <si>
    <t>Local Fiscal Year Ended September 30, 2017</t>
  </si>
  <si>
    <t>Ambulance and Rescue Services</t>
  </si>
  <si>
    <t>Other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</si>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</sst>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108</v>
      </c>
      <c r="N4" s="34" t="s">
        <v>5</v>
      </c>
      <c r="O4" s="34" t="s">
        <v>109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26988980</v>
      </c>
      <c r="E5" s="26">
        <f>SUM(E6:E12)</f>
        <v>402848</v>
      </c>
      <c r="F5" s="26">
        <f>SUM(F6:F12)</f>
        <v>28050753</v>
      </c>
      <c r="G5" s="26">
        <f>SUM(G6:G12)</f>
        <v>2266897</v>
      </c>
      <c r="H5" s="26">
        <f>SUM(H6:H12)</f>
        <v>0</v>
      </c>
      <c r="I5" s="26">
        <f>SUM(I6:I12)</f>
        <v>85990</v>
      </c>
      <c r="J5" s="26">
        <f>SUM(J6:J12)</f>
        <v>0</v>
      </c>
      <c r="K5" s="26">
        <f>SUM(K6:K12)</f>
        <v>67643126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125438594</v>
      </c>
      <c r="P5" s="32">
        <f>(O5/P$48)</f>
        <v>872.1006291931727</v>
      </c>
      <c r="Q5" s="6"/>
    </row>
    <row r="6" spans="1:17" ht="15">
      <c r="A6" s="12"/>
      <c r="B6" s="44">
        <v>511</v>
      </c>
      <c r="C6" s="20" t="s">
        <v>19</v>
      </c>
      <c r="D6" s="46">
        <v>2194382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2194382</v>
      </c>
      <c r="P6" s="47">
        <f>(O6/P$48)</f>
        <v>15.256245002954774</v>
      </c>
      <c r="Q6" s="9"/>
    </row>
    <row r="7" spans="1:17" ht="15">
      <c r="A7" s="12"/>
      <c r="B7" s="44">
        <v>512</v>
      </c>
      <c r="C7" s="20" t="s">
        <v>20</v>
      </c>
      <c r="D7" s="46">
        <v>3061318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3061318</v>
      </c>
      <c r="P7" s="47">
        <f>(O7/P$48)</f>
        <v>21.2835401675531</v>
      </c>
      <c r="Q7" s="9"/>
    </row>
    <row r="8" spans="1:17" ht="15">
      <c r="A8" s="12"/>
      <c r="B8" s="44">
        <v>513</v>
      </c>
      <c r="C8" s="20" t="s">
        <v>21</v>
      </c>
      <c r="D8" s="46">
        <v>6716023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6716023</v>
      </c>
      <c r="P8" s="47">
        <f>(O8/P$48)</f>
        <v>46.69255049188306</v>
      </c>
      <c r="Q8" s="9"/>
    </row>
    <row r="9" spans="1:17" ht="15">
      <c r="A9" s="12"/>
      <c r="B9" s="44">
        <v>514</v>
      </c>
      <c r="C9" s="20" t="s">
        <v>22</v>
      </c>
      <c r="D9" s="46">
        <v>1437977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1437977</v>
      </c>
      <c r="P9" s="47">
        <f>(O9/P$48)</f>
        <v>9.997406750790837</v>
      </c>
      <c r="Q9" s="9"/>
    </row>
    <row r="10" spans="1:17" ht="15">
      <c r="A10" s="12"/>
      <c r="B10" s="44">
        <v>515</v>
      </c>
      <c r="C10" s="20" t="s">
        <v>23</v>
      </c>
      <c r="D10" s="46">
        <v>1789282</v>
      </c>
      <c r="E10" s="46">
        <v>0</v>
      </c>
      <c r="F10" s="46">
        <v>0</v>
      </c>
      <c r="G10" s="46">
        <v>0</v>
      </c>
      <c r="H10" s="46">
        <v>0</v>
      </c>
      <c r="I10" s="46">
        <v>85990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1875272</v>
      </c>
      <c r="P10" s="47">
        <f>(O10/P$48)</f>
        <v>13.037661209024229</v>
      </c>
      <c r="Q10" s="9"/>
    </row>
    <row r="11" spans="1:17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66762006</v>
      </c>
      <c r="L11" s="46">
        <v>0</v>
      </c>
      <c r="M11" s="46">
        <v>0</v>
      </c>
      <c r="N11" s="46">
        <v>0</v>
      </c>
      <c r="O11" s="46">
        <f t="shared" si="0"/>
        <v>66762006</v>
      </c>
      <c r="P11" s="47">
        <f>(O11/P$48)</f>
        <v>464.156888100949</v>
      </c>
      <c r="Q11" s="9"/>
    </row>
    <row r="12" spans="1:17" ht="15">
      <c r="A12" s="12"/>
      <c r="B12" s="44">
        <v>519</v>
      </c>
      <c r="C12" s="20" t="s">
        <v>25</v>
      </c>
      <c r="D12" s="46">
        <v>11789998</v>
      </c>
      <c r="E12" s="46">
        <v>402848</v>
      </c>
      <c r="F12" s="46">
        <v>28050753</v>
      </c>
      <c r="G12" s="46">
        <v>2266897</v>
      </c>
      <c r="H12" s="46">
        <v>0</v>
      </c>
      <c r="I12" s="46">
        <v>0</v>
      </c>
      <c r="J12" s="46">
        <v>0</v>
      </c>
      <c r="K12" s="46">
        <v>881120</v>
      </c>
      <c r="L12" s="46">
        <v>0</v>
      </c>
      <c r="M12" s="46">
        <v>0</v>
      </c>
      <c r="N12" s="46">
        <v>0</v>
      </c>
      <c r="O12" s="46">
        <f t="shared" si="0"/>
        <v>43391616</v>
      </c>
      <c r="P12" s="47">
        <f>(O12/P$48)</f>
        <v>301.67633747001776</v>
      </c>
      <c r="Q12" s="9"/>
    </row>
    <row r="13" spans="1:17" ht="15.75">
      <c r="A13" s="28" t="s">
        <v>26</v>
      </c>
      <c r="B13" s="29"/>
      <c r="C13" s="30"/>
      <c r="D13" s="31">
        <f>SUM(D14:D17)</f>
        <v>60728668</v>
      </c>
      <c r="E13" s="31">
        <f>SUM(E14:E17)</f>
        <v>2810261</v>
      </c>
      <c r="F13" s="31">
        <f>SUM(F14:F17)</f>
        <v>0</v>
      </c>
      <c r="G13" s="31">
        <f>SUM(G14:G17)</f>
        <v>455967</v>
      </c>
      <c r="H13" s="31">
        <f>SUM(H14:H17)</f>
        <v>0</v>
      </c>
      <c r="I13" s="31">
        <f>SUM(I14:I17)</f>
        <v>3161759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67156655</v>
      </c>
      <c r="P13" s="43">
        <f>(O13/P$48)</f>
        <v>466.900650050405</v>
      </c>
      <c r="Q13" s="10"/>
    </row>
    <row r="14" spans="1:17" ht="15">
      <c r="A14" s="12"/>
      <c r="B14" s="44">
        <v>521</v>
      </c>
      <c r="C14" s="20" t="s">
        <v>27</v>
      </c>
      <c r="D14" s="46">
        <v>37491183</v>
      </c>
      <c r="E14" s="46">
        <v>1709764</v>
      </c>
      <c r="F14" s="46">
        <v>0</v>
      </c>
      <c r="G14" s="46">
        <v>65714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39266661</v>
      </c>
      <c r="P14" s="47">
        <f>(O14/P$48)</f>
        <v>272.99795599123996</v>
      </c>
      <c r="Q14" s="9"/>
    </row>
    <row r="15" spans="1:17" ht="15">
      <c r="A15" s="12"/>
      <c r="B15" s="44">
        <v>522</v>
      </c>
      <c r="C15" s="20" t="s">
        <v>28</v>
      </c>
      <c r="D15" s="46">
        <v>18988287</v>
      </c>
      <c r="E15" s="46">
        <v>1047793</v>
      </c>
      <c r="F15" s="46">
        <v>0</v>
      </c>
      <c r="G15" s="46">
        <v>390253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20426333</v>
      </c>
      <c r="P15" s="47">
        <f>(O15/P$48)</f>
        <v>142.01225710014947</v>
      </c>
      <c r="Q15" s="9"/>
    </row>
    <row r="16" spans="1:17" ht="15">
      <c r="A16" s="12"/>
      <c r="B16" s="44">
        <v>524</v>
      </c>
      <c r="C16" s="20" t="s">
        <v>29</v>
      </c>
      <c r="D16" s="46">
        <v>1395099</v>
      </c>
      <c r="E16" s="46">
        <v>52704</v>
      </c>
      <c r="F16" s="46">
        <v>0</v>
      </c>
      <c r="G16" s="46">
        <v>0</v>
      </c>
      <c r="H16" s="46">
        <v>0</v>
      </c>
      <c r="I16" s="46">
        <v>3161759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4609562</v>
      </c>
      <c r="P16" s="47">
        <f>(O16/P$48)</f>
        <v>32.047568394340736</v>
      </c>
      <c r="Q16" s="9"/>
    </row>
    <row r="17" spans="1:17" ht="15">
      <c r="A17" s="12"/>
      <c r="B17" s="44">
        <v>526</v>
      </c>
      <c r="C17" s="20" t="s">
        <v>96</v>
      </c>
      <c r="D17" s="46">
        <v>2854099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2854099</v>
      </c>
      <c r="P17" s="47">
        <f>(O17/P$48)</f>
        <v>19.842868564674802</v>
      </c>
      <c r="Q17" s="9"/>
    </row>
    <row r="18" spans="1:17" ht="15.75">
      <c r="A18" s="28" t="s">
        <v>31</v>
      </c>
      <c r="B18" s="29"/>
      <c r="C18" s="30"/>
      <c r="D18" s="31">
        <f>SUM(D19:D25)</f>
        <v>237400</v>
      </c>
      <c r="E18" s="31">
        <f>SUM(E19:E25)</f>
        <v>926407</v>
      </c>
      <c r="F18" s="31">
        <f>SUM(F19:F25)</f>
        <v>0</v>
      </c>
      <c r="G18" s="31">
        <f>SUM(G19:G25)</f>
        <v>0</v>
      </c>
      <c r="H18" s="31">
        <f>SUM(H19:H25)</f>
        <v>0</v>
      </c>
      <c r="I18" s="31">
        <f>SUM(I19:I25)</f>
        <v>410316427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411480234</v>
      </c>
      <c r="P18" s="43">
        <f>(O18/P$48)</f>
        <v>2860.779601626864</v>
      </c>
      <c r="Q18" s="10"/>
    </row>
    <row r="19" spans="1:17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281224138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281224138</v>
      </c>
      <c r="P19" s="47">
        <f>(O19/P$48)</f>
        <v>1955.1857197483228</v>
      </c>
      <c r="Q19" s="9"/>
    </row>
    <row r="20" spans="1:17" ht="15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23259945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23259945</v>
      </c>
      <c r="P20" s="47">
        <f>(O20/P$48)</f>
        <v>161.71269162582126</v>
      </c>
      <c r="Q20" s="9"/>
    </row>
    <row r="21" spans="1:17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32894784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32894784</v>
      </c>
      <c r="P21" s="47">
        <f>(O21/P$48)</f>
        <v>228.69804984878508</v>
      </c>
      <c r="Q21" s="9"/>
    </row>
    <row r="22" spans="1:17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7758776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7758776</v>
      </c>
      <c r="P22" s="47">
        <f>(O22/P$48)</f>
        <v>53.942197657037575</v>
      </c>
      <c r="Q22" s="9"/>
    </row>
    <row r="23" spans="1:17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41930458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41930458</v>
      </c>
      <c r="P23" s="47">
        <f>(O23/P$48)</f>
        <v>291.5177668856676</v>
      </c>
      <c r="Q23" s="9"/>
    </row>
    <row r="24" spans="1:17" ht="15">
      <c r="A24" s="12"/>
      <c r="B24" s="44">
        <v>538</v>
      </c>
      <c r="C24" s="20" t="s">
        <v>38</v>
      </c>
      <c r="D24" s="46">
        <v>0</v>
      </c>
      <c r="E24" s="46">
        <v>393640</v>
      </c>
      <c r="F24" s="46">
        <v>0</v>
      </c>
      <c r="G24" s="46">
        <v>0</v>
      </c>
      <c r="H24" s="46">
        <v>0</v>
      </c>
      <c r="I24" s="46">
        <v>7827963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8221603</v>
      </c>
      <c r="P24" s="47">
        <f>(O24/P$48)</f>
        <v>57.15996106649981</v>
      </c>
      <c r="Q24" s="9"/>
    </row>
    <row r="25" spans="1:17" ht="15">
      <c r="A25" s="12"/>
      <c r="B25" s="44">
        <v>539</v>
      </c>
      <c r="C25" s="20" t="s">
        <v>39</v>
      </c>
      <c r="D25" s="46">
        <v>237400</v>
      </c>
      <c r="E25" s="46">
        <v>532767</v>
      </c>
      <c r="F25" s="46">
        <v>0</v>
      </c>
      <c r="G25" s="46">
        <v>0</v>
      </c>
      <c r="H25" s="46">
        <v>0</v>
      </c>
      <c r="I25" s="46">
        <v>15420363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16190530</v>
      </c>
      <c r="P25" s="47">
        <f>(O25/P$48)</f>
        <v>112.56321479473007</v>
      </c>
      <c r="Q25" s="9"/>
    </row>
    <row r="26" spans="1:17" ht="15.75">
      <c r="A26" s="28" t="s">
        <v>40</v>
      </c>
      <c r="B26" s="29"/>
      <c r="C26" s="30"/>
      <c r="D26" s="31">
        <f>SUM(D27:D30)</f>
        <v>12294275</v>
      </c>
      <c r="E26" s="31">
        <f>SUM(E27:E30)</f>
        <v>2129676</v>
      </c>
      <c r="F26" s="31">
        <f>SUM(F27:F30)</f>
        <v>0</v>
      </c>
      <c r="G26" s="31">
        <f>SUM(G27:G30)</f>
        <v>2745038</v>
      </c>
      <c r="H26" s="31">
        <f>SUM(H27:H30)</f>
        <v>0</v>
      </c>
      <c r="I26" s="31">
        <f>SUM(I27:I30)</f>
        <v>8579283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0</v>
      </c>
      <c r="O26" s="31">
        <f aca="true" t="shared" si="1" ref="O26:O35">SUM(D26:N26)</f>
        <v>25748272</v>
      </c>
      <c r="P26" s="43">
        <f>(O26/P$48)</f>
        <v>179.01256300622242</v>
      </c>
      <c r="Q26" s="10"/>
    </row>
    <row r="27" spans="1:17" ht="15">
      <c r="A27" s="12"/>
      <c r="B27" s="44">
        <v>541</v>
      </c>
      <c r="C27" s="20" t="s">
        <v>41</v>
      </c>
      <c r="D27" s="46">
        <v>11285832</v>
      </c>
      <c r="E27" s="46">
        <v>2117845</v>
      </c>
      <c r="F27" s="46">
        <v>0</v>
      </c>
      <c r="G27" s="46">
        <v>2745038</v>
      </c>
      <c r="H27" s="46">
        <v>0</v>
      </c>
      <c r="I27" s="46">
        <v>1092005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17240720</v>
      </c>
      <c r="P27" s="47">
        <f>(O27/P$48)</f>
        <v>119.86456703862063</v>
      </c>
      <c r="Q27" s="9"/>
    </row>
    <row r="28" spans="1:17" ht="15">
      <c r="A28" s="12"/>
      <c r="B28" s="44">
        <v>542</v>
      </c>
      <c r="C28" s="20" t="s">
        <v>42</v>
      </c>
      <c r="D28" s="46">
        <v>468100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468100</v>
      </c>
      <c r="P28" s="47">
        <f>(O28/P$48)</f>
        <v>3.254423471338687</v>
      </c>
      <c r="Q28" s="9"/>
    </row>
    <row r="29" spans="1:17" ht="15">
      <c r="A29" s="12"/>
      <c r="B29" s="44">
        <v>544</v>
      </c>
      <c r="C29" s="20" t="s">
        <v>43</v>
      </c>
      <c r="D29" s="46">
        <v>0</v>
      </c>
      <c r="E29" s="46">
        <v>11831</v>
      </c>
      <c r="F29" s="46">
        <v>0</v>
      </c>
      <c r="G29" s="46">
        <v>0</v>
      </c>
      <c r="H29" s="46">
        <v>0</v>
      </c>
      <c r="I29" s="46">
        <v>7487278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7499109</v>
      </c>
      <c r="P29" s="47">
        <f>(O29/P$48)</f>
        <v>52.13688601522578</v>
      </c>
      <c r="Q29" s="9"/>
    </row>
    <row r="30" spans="1:17" ht="15">
      <c r="A30" s="12"/>
      <c r="B30" s="44">
        <v>545</v>
      </c>
      <c r="C30" s="20" t="s">
        <v>44</v>
      </c>
      <c r="D30" s="46">
        <v>540343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540343</v>
      </c>
      <c r="P30" s="47">
        <f>(O30/P$48)</f>
        <v>3.7566864810372995</v>
      </c>
      <c r="Q30" s="9"/>
    </row>
    <row r="31" spans="1:17" ht="15.75">
      <c r="A31" s="28" t="s">
        <v>45</v>
      </c>
      <c r="B31" s="29"/>
      <c r="C31" s="30"/>
      <c r="D31" s="31">
        <f>SUM(D32:D34)</f>
        <v>1987442</v>
      </c>
      <c r="E31" s="31">
        <f>SUM(E32:E34)</f>
        <v>3958318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21792431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1"/>
        <v>27738191</v>
      </c>
      <c r="P31" s="43">
        <f>(O31/P$48)</f>
        <v>192.84729725032156</v>
      </c>
      <c r="Q31" s="10"/>
    </row>
    <row r="32" spans="1:17" ht="15">
      <c r="A32" s="13"/>
      <c r="B32" s="45">
        <v>552</v>
      </c>
      <c r="C32" s="21" t="s">
        <v>46</v>
      </c>
      <c r="D32" s="46">
        <v>0</v>
      </c>
      <c r="E32" s="46">
        <v>1430488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1430488</v>
      </c>
      <c r="P32" s="47">
        <f>(O32/P$48)</f>
        <v>9.945340146695866</v>
      </c>
      <c r="Q32" s="9"/>
    </row>
    <row r="33" spans="1:17" ht="15">
      <c r="A33" s="13"/>
      <c r="B33" s="45">
        <v>554</v>
      </c>
      <c r="C33" s="21" t="s">
        <v>47</v>
      </c>
      <c r="D33" s="46">
        <v>159831</v>
      </c>
      <c r="E33" s="46">
        <v>2527830</v>
      </c>
      <c r="F33" s="46">
        <v>0</v>
      </c>
      <c r="G33" s="46">
        <v>0</v>
      </c>
      <c r="H33" s="46">
        <v>0</v>
      </c>
      <c r="I33" s="46">
        <v>21792431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24480092</v>
      </c>
      <c r="P33" s="47">
        <f>(O33/P$48)</f>
        <v>170.19565474328223</v>
      </c>
      <c r="Q33" s="9"/>
    </row>
    <row r="34" spans="1:17" ht="15">
      <c r="A34" s="13"/>
      <c r="B34" s="45">
        <v>559</v>
      </c>
      <c r="C34" s="21" t="s">
        <v>48</v>
      </c>
      <c r="D34" s="46">
        <v>1827611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1827611</v>
      </c>
      <c r="P34" s="47">
        <f>(O34/P$48)</f>
        <v>12.706302360343448</v>
      </c>
      <c r="Q34" s="9"/>
    </row>
    <row r="35" spans="1:17" ht="15.75">
      <c r="A35" s="28" t="s">
        <v>49</v>
      </c>
      <c r="B35" s="29"/>
      <c r="C35" s="30"/>
      <c r="D35" s="31">
        <f>SUM(D36:D37)</f>
        <v>0</v>
      </c>
      <c r="E35" s="31">
        <f>SUM(E36:E37)</f>
        <v>2186925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370531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1"/>
        <v>2557456</v>
      </c>
      <c r="P35" s="43">
        <f>(O35/P$48)</f>
        <v>17.780484583029164</v>
      </c>
      <c r="Q35" s="10"/>
    </row>
    <row r="36" spans="1:17" ht="15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370531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2" ref="O36:O41">SUM(D36:N36)</f>
        <v>370531</v>
      </c>
      <c r="P36" s="47">
        <f>(O36/P$48)</f>
        <v>2.5760837070254112</v>
      </c>
      <c r="Q36" s="9"/>
    </row>
    <row r="37" spans="1:17" ht="15">
      <c r="A37" s="12"/>
      <c r="B37" s="44">
        <v>569</v>
      </c>
      <c r="C37" s="20" t="s">
        <v>51</v>
      </c>
      <c r="D37" s="46">
        <v>0</v>
      </c>
      <c r="E37" s="46">
        <v>2186925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2186925</v>
      </c>
      <c r="P37" s="47">
        <f>(O37/P$48)</f>
        <v>15.204400876003755</v>
      </c>
      <c r="Q37" s="9"/>
    </row>
    <row r="38" spans="1:17" ht="15.75">
      <c r="A38" s="28" t="s">
        <v>52</v>
      </c>
      <c r="B38" s="29"/>
      <c r="C38" s="30"/>
      <c r="D38" s="31">
        <f>SUM(D39:D41)</f>
        <v>10593867</v>
      </c>
      <c r="E38" s="31">
        <f>SUM(E39:E41)</f>
        <v>291082</v>
      </c>
      <c r="F38" s="31">
        <f>SUM(F39:F41)</f>
        <v>0</v>
      </c>
      <c r="G38" s="31">
        <f>SUM(G39:G41)</f>
        <v>3845477</v>
      </c>
      <c r="H38" s="31">
        <f>SUM(H39:H41)</f>
        <v>0</v>
      </c>
      <c r="I38" s="31">
        <f>SUM(I39:I41)</f>
        <v>0</v>
      </c>
      <c r="J38" s="31">
        <f>SUM(J39:J41)</f>
        <v>0</v>
      </c>
      <c r="K38" s="31">
        <f>SUM(K39:K41)</f>
        <v>0</v>
      </c>
      <c r="L38" s="31">
        <f>SUM(L39:L41)</f>
        <v>0</v>
      </c>
      <c r="M38" s="31">
        <f>SUM(M39:M41)</f>
        <v>0</v>
      </c>
      <c r="N38" s="31">
        <f>SUM(N39:N41)</f>
        <v>0</v>
      </c>
      <c r="O38" s="31">
        <f>SUM(D38:N38)</f>
        <v>14730426</v>
      </c>
      <c r="P38" s="43">
        <f>(O38/P$48)</f>
        <v>102.4119720513088</v>
      </c>
      <c r="Q38" s="9"/>
    </row>
    <row r="39" spans="1:17" ht="15">
      <c r="A39" s="12"/>
      <c r="B39" s="44">
        <v>572</v>
      </c>
      <c r="C39" s="20" t="s">
        <v>53</v>
      </c>
      <c r="D39" s="46">
        <v>8506113</v>
      </c>
      <c r="E39" s="46">
        <v>240441</v>
      </c>
      <c r="F39" s="46">
        <v>0</v>
      </c>
      <c r="G39" s="46">
        <v>3845477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12592031</v>
      </c>
      <c r="P39" s="47">
        <f>(O39/P$48)</f>
        <v>87.5449716689262</v>
      </c>
      <c r="Q39" s="9"/>
    </row>
    <row r="40" spans="1:17" ht="15">
      <c r="A40" s="12"/>
      <c r="B40" s="44">
        <v>573</v>
      </c>
      <c r="C40" s="20" t="s">
        <v>54</v>
      </c>
      <c r="D40" s="46">
        <v>811128</v>
      </c>
      <c r="E40" s="46">
        <v>50641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861769</v>
      </c>
      <c r="P40" s="47">
        <f>(O40/P$48)</f>
        <v>5.991372058261202</v>
      </c>
      <c r="Q40" s="9"/>
    </row>
    <row r="41" spans="1:17" ht="15">
      <c r="A41" s="12"/>
      <c r="B41" s="44">
        <v>575</v>
      </c>
      <c r="C41" s="20" t="s">
        <v>55</v>
      </c>
      <c r="D41" s="46">
        <v>1276626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1276626</v>
      </c>
      <c r="P41" s="47">
        <f>(O41/P$48)</f>
        <v>8.875628324121388</v>
      </c>
      <c r="Q41" s="9"/>
    </row>
    <row r="42" spans="1:17" ht="15.75">
      <c r="A42" s="28" t="s">
        <v>58</v>
      </c>
      <c r="B42" s="29"/>
      <c r="C42" s="30"/>
      <c r="D42" s="31">
        <f>SUM(D43:D45)</f>
        <v>23918462</v>
      </c>
      <c r="E42" s="31">
        <f>SUM(E43:E45)</f>
        <v>3328648</v>
      </c>
      <c r="F42" s="31">
        <f>SUM(F43:F45)</f>
        <v>12422964</v>
      </c>
      <c r="G42" s="31">
        <f>SUM(G43:G45)</f>
        <v>4382109</v>
      </c>
      <c r="H42" s="31">
        <f>SUM(H43:H45)</f>
        <v>0</v>
      </c>
      <c r="I42" s="31">
        <f>SUM(I43:I45)</f>
        <v>41689029</v>
      </c>
      <c r="J42" s="31">
        <f>SUM(J43:J45)</f>
        <v>45679163</v>
      </c>
      <c r="K42" s="31">
        <f>SUM(K43:K45)</f>
        <v>0</v>
      </c>
      <c r="L42" s="31">
        <f>SUM(L43:L45)</f>
        <v>0</v>
      </c>
      <c r="M42" s="31">
        <f>SUM(M43:M45)</f>
        <v>0</v>
      </c>
      <c r="N42" s="31">
        <f>SUM(N43:N45)</f>
        <v>0</v>
      </c>
      <c r="O42" s="31">
        <f>SUM(D42:N42)</f>
        <v>131420375</v>
      </c>
      <c r="P42" s="43">
        <f>(O42/P$48)</f>
        <v>913.6884277123092</v>
      </c>
      <c r="Q42" s="9"/>
    </row>
    <row r="43" spans="1:17" ht="15">
      <c r="A43" s="12"/>
      <c r="B43" s="44">
        <v>581</v>
      </c>
      <c r="C43" s="20" t="s">
        <v>110</v>
      </c>
      <c r="D43" s="46">
        <v>23918462</v>
      </c>
      <c r="E43" s="46">
        <v>3328648</v>
      </c>
      <c r="F43" s="46">
        <v>995191</v>
      </c>
      <c r="G43" s="46">
        <v>4382109</v>
      </c>
      <c r="H43" s="46">
        <v>0</v>
      </c>
      <c r="I43" s="46">
        <v>41689029</v>
      </c>
      <c r="J43" s="46">
        <v>345623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74659062</v>
      </c>
      <c r="P43" s="47">
        <f>(O43/P$48)</f>
        <v>519.060465116279</v>
      </c>
      <c r="Q43" s="9"/>
    </row>
    <row r="44" spans="1:17" ht="15">
      <c r="A44" s="12"/>
      <c r="B44" s="44">
        <v>585</v>
      </c>
      <c r="C44" s="20" t="s">
        <v>93</v>
      </c>
      <c r="D44" s="46">
        <v>0</v>
      </c>
      <c r="E44" s="46">
        <v>0</v>
      </c>
      <c r="F44" s="46">
        <v>11427773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11427773</v>
      </c>
      <c r="P44" s="47">
        <f>(O44/P$48)</f>
        <v>79.45057183578406</v>
      </c>
      <c r="Q44" s="9"/>
    </row>
    <row r="45" spans="1:17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45333540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45333540</v>
      </c>
      <c r="P45" s="47">
        <f>(O45/P$48)</f>
        <v>315.1773907602461</v>
      </c>
      <c r="Q45" s="9"/>
    </row>
    <row r="46" spans="1:120" ht="16.5" thickBot="1">
      <c r="A46" s="14" t="s">
        <v>10</v>
      </c>
      <c r="B46" s="23"/>
      <c r="C46" s="22"/>
      <c r="D46" s="15">
        <f>SUM(D5,D13,D18,D26,D31,D35,D38,D42)</f>
        <v>136749094</v>
      </c>
      <c r="E46" s="15">
        <f aca="true" t="shared" si="3" ref="E46:N46">SUM(E5,E13,E18,E26,E31,E35,E38,E42)</f>
        <v>16034165</v>
      </c>
      <c r="F46" s="15">
        <f t="shared" si="3"/>
        <v>40473717</v>
      </c>
      <c r="G46" s="15">
        <f t="shared" si="3"/>
        <v>13695488</v>
      </c>
      <c r="H46" s="15">
        <f t="shared" si="3"/>
        <v>0</v>
      </c>
      <c r="I46" s="15">
        <f t="shared" si="3"/>
        <v>485995450</v>
      </c>
      <c r="J46" s="15">
        <f t="shared" si="3"/>
        <v>45679163</v>
      </c>
      <c r="K46" s="15">
        <f t="shared" si="3"/>
        <v>67643126</v>
      </c>
      <c r="L46" s="15">
        <f t="shared" si="3"/>
        <v>0</v>
      </c>
      <c r="M46" s="15">
        <f t="shared" si="3"/>
        <v>0</v>
      </c>
      <c r="N46" s="15">
        <f t="shared" si="3"/>
        <v>0</v>
      </c>
      <c r="O46" s="15">
        <f>SUM(D46:N46)</f>
        <v>806270203</v>
      </c>
      <c r="P46" s="37">
        <f>(O46/P$48)</f>
        <v>5605.521625473633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93" t="s">
        <v>111</v>
      </c>
      <c r="N48" s="93"/>
      <c r="O48" s="93"/>
      <c r="P48" s="41">
        <v>143835</v>
      </c>
    </row>
    <row r="49" spans="1:16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6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14648665</v>
      </c>
      <c r="E5" s="26">
        <f t="shared" si="0"/>
        <v>375109</v>
      </c>
      <c r="F5" s="26">
        <f t="shared" si="0"/>
        <v>23889298</v>
      </c>
      <c r="G5" s="26">
        <f t="shared" si="0"/>
        <v>1428749</v>
      </c>
      <c r="H5" s="26">
        <f t="shared" si="0"/>
        <v>0</v>
      </c>
      <c r="I5" s="26">
        <f t="shared" si="0"/>
        <v>92478</v>
      </c>
      <c r="J5" s="26">
        <f t="shared" si="0"/>
        <v>0</v>
      </c>
      <c r="K5" s="26">
        <f t="shared" si="0"/>
        <v>48962945</v>
      </c>
      <c r="L5" s="26">
        <f t="shared" si="0"/>
        <v>0</v>
      </c>
      <c r="M5" s="26">
        <f t="shared" si="0"/>
        <v>0</v>
      </c>
      <c r="N5" s="27">
        <f>SUM(D5:M5)</f>
        <v>89397244</v>
      </c>
      <c r="O5" s="32">
        <f aca="true" t="shared" si="1" ref="O5:O45">(N5/O$47)</f>
        <v>720.8001935093731</v>
      </c>
      <c r="P5" s="6"/>
    </row>
    <row r="6" spans="1:16" ht="15">
      <c r="A6" s="12"/>
      <c r="B6" s="44">
        <v>511</v>
      </c>
      <c r="C6" s="20" t="s">
        <v>19</v>
      </c>
      <c r="D6" s="46">
        <v>1479587</v>
      </c>
      <c r="E6" s="46">
        <v>21483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1501070</v>
      </c>
      <c r="O6" s="47">
        <f t="shared" si="1"/>
        <v>12.10296311227575</v>
      </c>
      <c r="P6" s="9"/>
    </row>
    <row r="7" spans="1:16" ht="15">
      <c r="A7" s="12"/>
      <c r="B7" s="44">
        <v>512</v>
      </c>
      <c r="C7" s="20" t="s">
        <v>20</v>
      </c>
      <c r="D7" s="46">
        <v>1697997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1697997</v>
      </c>
      <c r="O7" s="47">
        <f t="shared" si="1"/>
        <v>13.690763958879257</v>
      </c>
      <c r="P7" s="9"/>
    </row>
    <row r="8" spans="1:16" ht="15">
      <c r="A8" s="12"/>
      <c r="B8" s="44">
        <v>513</v>
      </c>
      <c r="C8" s="20" t="s">
        <v>21</v>
      </c>
      <c r="D8" s="46">
        <v>4147654</v>
      </c>
      <c r="E8" s="46">
        <v>250000</v>
      </c>
      <c r="F8" s="46">
        <v>0</v>
      </c>
      <c r="G8" s="46">
        <v>57544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4455198</v>
      </c>
      <c r="O8" s="47">
        <f t="shared" si="1"/>
        <v>35.92177383592018</v>
      </c>
      <c r="P8" s="9"/>
    </row>
    <row r="9" spans="1:16" ht="15">
      <c r="A9" s="12"/>
      <c r="B9" s="44">
        <v>514</v>
      </c>
      <c r="C9" s="20" t="s">
        <v>22</v>
      </c>
      <c r="D9" s="46">
        <v>1603699</v>
      </c>
      <c r="E9" s="46">
        <v>75012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1678711</v>
      </c>
      <c r="O9" s="47">
        <f t="shared" si="1"/>
        <v>13.535263051804073</v>
      </c>
      <c r="P9" s="9"/>
    </row>
    <row r="10" spans="1:16" ht="15">
      <c r="A10" s="12"/>
      <c r="B10" s="44">
        <v>515</v>
      </c>
      <c r="C10" s="20" t="s">
        <v>23</v>
      </c>
      <c r="D10" s="46">
        <v>1309087</v>
      </c>
      <c r="E10" s="46">
        <v>4767</v>
      </c>
      <c r="F10" s="46">
        <v>0</v>
      </c>
      <c r="G10" s="46">
        <v>0</v>
      </c>
      <c r="H10" s="46">
        <v>0</v>
      </c>
      <c r="I10" s="46">
        <v>74500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1388354</v>
      </c>
      <c r="O10" s="47">
        <f t="shared" si="1"/>
        <v>11.194146341463414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47869904</v>
      </c>
      <c r="L11" s="46">
        <v>0</v>
      </c>
      <c r="M11" s="46">
        <v>0</v>
      </c>
      <c r="N11" s="46">
        <f t="shared" si="2"/>
        <v>47869904</v>
      </c>
      <c r="O11" s="47">
        <f t="shared" si="1"/>
        <v>385.9697964120137</v>
      </c>
      <c r="P11" s="9"/>
    </row>
    <row r="12" spans="1:16" ht="15">
      <c r="A12" s="12"/>
      <c r="B12" s="44">
        <v>519</v>
      </c>
      <c r="C12" s="20" t="s">
        <v>25</v>
      </c>
      <c r="D12" s="46">
        <v>4410641</v>
      </c>
      <c r="E12" s="46">
        <v>23847</v>
      </c>
      <c r="F12" s="46">
        <v>23889298</v>
      </c>
      <c r="G12" s="46">
        <v>1371205</v>
      </c>
      <c r="H12" s="46">
        <v>0</v>
      </c>
      <c r="I12" s="46">
        <v>17978</v>
      </c>
      <c r="J12" s="46">
        <v>0</v>
      </c>
      <c r="K12" s="46">
        <v>1093041</v>
      </c>
      <c r="L12" s="46">
        <v>0</v>
      </c>
      <c r="M12" s="46">
        <v>0</v>
      </c>
      <c r="N12" s="46">
        <f t="shared" si="2"/>
        <v>30806010</v>
      </c>
      <c r="O12" s="47">
        <f t="shared" si="1"/>
        <v>248.38548679701674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51564982</v>
      </c>
      <c r="E13" s="31">
        <f t="shared" si="3"/>
        <v>3840985</v>
      </c>
      <c r="F13" s="31">
        <f t="shared" si="3"/>
        <v>0</v>
      </c>
      <c r="G13" s="31">
        <f t="shared" si="3"/>
        <v>876338</v>
      </c>
      <c r="H13" s="31">
        <f t="shared" si="3"/>
        <v>0</v>
      </c>
      <c r="I13" s="31">
        <f t="shared" si="3"/>
        <v>2082472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9">SUM(D13:M13)</f>
        <v>58364777</v>
      </c>
      <c r="O13" s="43">
        <f t="shared" si="1"/>
        <v>470.58880870792177</v>
      </c>
      <c r="P13" s="10"/>
    </row>
    <row r="14" spans="1:16" ht="15">
      <c r="A14" s="12"/>
      <c r="B14" s="44">
        <v>521</v>
      </c>
      <c r="C14" s="20" t="s">
        <v>27</v>
      </c>
      <c r="D14" s="46">
        <v>34911626</v>
      </c>
      <c r="E14" s="46">
        <v>2684555</v>
      </c>
      <c r="F14" s="46">
        <v>0</v>
      </c>
      <c r="G14" s="46">
        <v>512540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38108721</v>
      </c>
      <c r="O14" s="47">
        <f t="shared" si="1"/>
        <v>307.2664462809917</v>
      </c>
      <c r="P14" s="9"/>
    </row>
    <row r="15" spans="1:16" ht="15">
      <c r="A15" s="12"/>
      <c r="B15" s="44">
        <v>522</v>
      </c>
      <c r="C15" s="20" t="s">
        <v>28</v>
      </c>
      <c r="D15" s="46">
        <v>15637412</v>
      </c>
      <c r="E15" s="46">
        <v>968080</v>
      </c>
      <c r="F15" s="46">
        <v>0</v>
      </c>
      <c r="G15" s="46">
        <v>363798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16969290</v>
      </c>
      <c r="O15" s="47">
        <f t="shared" si="1"/>
        <v>136.82152791775852</v>
      </c>
      <c r="P15" s="9"/>
    </row>
    <row r="16" spans="1:16" ht="15">
      <c r="A16" s="12"/>
      <c r="B16" s="44">
        <v>524</v>
      </c>
      <c r="C16" s="20" t="s">
        <v>29</v>
      </c>
      <c r="D16" s="46">
        <v>1015944</v>
      </c>
      <c r="E16" s="46">
        <v>188350</v>
      </c>
      <c r="F16" s="46">
        <v>0</v>
      </c>
      <c r="G16" s="46">
        <v>0</v>
      </c>
      <c r="H16" s="46">
        <v>0</v>
      </c>
      <c r="I16" s="46">
        <v>2082472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3286766</v>
      </c>
      <c r="O16" s="47">
        <f t="shared" si="1"/>
        <v>26.500834509171536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SUM(D18:D25)</f>
        <v>186323</v>
      </c>
      <c r="E17" s="31">
        <f t="shared" si="5"/>
        <v>834391</v>
      </c>
      <c r="F17" s="31">
        <f t="shared" si="5"/>
        <v>0</v>
      </c>
      <c r="G17" s="31">
        <f t="shared" si="5"/>
        <v>1200617</v>
      </c>
      <c r="H17" s="31">
        <f t="shared" si="5"/>
        <v>0</v>
      </c>
      <c r="I17" s="31">
        <f t="shared" si="5"/>
        <v>319019769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321241100</v>
      </c>
      <c r="O17" s="43">
        <f t="shared" si="1"/>
        <v>2590.1318282604316</v>
      </c>
      <c r="P17" s="10"/>
    </row>
    <row r="18" spans="1:16" ht="15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221431050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221431050</v>
      </c>
      <c r="O18" s="47">
        <f t="shared" si="1"/>
        <v>1785.3743196936102</v>
      </c>
      <c r="P18" s="9"/>
    </row>
    <row r="19" spans="1:16" ht="15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21889679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21889679</v>
      </c>
      <c r="O19" s="47">
        <f t="shared" si="1"/>
        <v>176.49408586978433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24445246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24445246</v>
      </c>
      <c r="O20" s="47">
        <f t="shared" si="1"/>
        <v>197.09934287442047</v>
      </c>
      <c r="P20" s="9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7346745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7346745</v>
      </c>
      <c r="O21" s="47">
        <f t="shared" si="1"/>
        <v>59.236000806289056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27055731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27055731</v>
      </c>
      <c r="O22" s="47">
        <f t="shared" si="1"/>
        <v>218.1473977020762</v>
      </c>
      <c r="P22" s="9"/>
    </row>
    <row r="23" spans="1:16" ht="15">
      <c r="A23" s="12"/>
      <c r="B23" s="44">
        <v>537</v>
      </c>
      <c r="C23" s="20" t="s">
        <v>37</v>
      </c>
      <c r="D23" s="46">
        <v>0</v>
      </c>
      <c r="E23" s="46">
        <v>1665</v>
      </c>
      <c r="F23" s="46">
        <v>0</v>
      </c>
      <c r="G23" s="46">
        <v>0</v>
      </c>
      <c r="H23" s="46">
        <v>0</v>
      </c>
      <c r="I23" s="46">
        <v>26673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28338</v>
      </c>
      <c r="O23" s="47">
        <f t="shared" si="1"/>
        <v>0.22848619229993952</v>
      </c>
      <c r="P23" s="9"/>
    </row>
    <row r="24" spans="1:16" ht="15">
      <c r="A24" s="12"/>
      <c r="B24" s="44">
        <v>538</v>
      </c>
      <c r="C24" s="20" t="s">
        <v>38</v>
      </c>
      <c r="D24" s="46">
        <v>0</v>
      </c>
      <c r="E24" s="46">
        <v>704489</v>
      </c>
      <c r="F24" s="46">
        <v>0</v>
      </c>
      <c r="G24" s="46">
        <v>1200617</v>
      </c>
      <c r="H24" s="46">
        <v>0</v>
      </c>
      <c r="I24" s="46">
        <v>5669290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7574396</v>
      </c>
      <c r="O24" s="47">
        <f t="shared" si="1"/>
        <v>61.07152590203588</v>
      </c>
      <c r="P24" s="9"/>
    </row>
    <row r="25" spans="1:16" ht="15">
      <c r="A25" s="12"/>
      <c r="B25" s="44">
        <v>539</v>
      </c>
      <c r="C25" s="20" t="s">
        <v>39</v>
      </c>
      <c r="D25" s="46">
        <v>186323</v>
      </c>
      <c r="E25" s="46">
        <v>128237</v>
      </c>
      <c r="F25" s="46">
        <v>0</v>
      </c>
      <c r="G25" s="46">
        <v>0</v>
      </c>
      <c r="H25" s="46">
        <v>0</v>
      </c>
      <c r="I25" s="46">
        <v>11155355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11469915</v>
      </c>
      <c r="O25" s="47">
        <f t="shared" si="1"/>
        <v>92.48066921991534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SUM(D27:D30)</f>
        <v>10707514</v>
      </c>
      <c r="E26" s="31">
        <f t="shared" si="7"/>
        <v>1774437</v>
      </c>
      <c r="F26" s="31">
        <f t="shared" si="7"/>
        <v>0</v>
      </c>
      <c r="G26" s="31">
        <f t="shared" si="7"/>
        <v>9473546</v>
      </c>
      <c r="H26" s="31">
        <f t="shared" si="7"/>
        <v>0</v>
      </c>
      <c r="I26" s="31">
        <f t="shared" si="7"/>
        <v>21717267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5">SUM(D26:M26)</f>
        <v>43672764</v>
      </c>
      <c r="O26" s="43">
        <f t="shared" si="1"/>
        <v>352.1287159846805</v>
      </c>
      <c r="P26" s="10"/>
    </row>
    <row r="27" spans="1:16" ht="15">
      <c r="A27" s="12"/>
      <c r="B27" s="44">
        <v>541</v>
      </c>
      <c r="C27" s="20" t="s">
        <v>41</v>
      </c>
      <c r="D27" s="46">
        <v>10349331</v>
      </c>
      <c r="E27" s="46">
        <v>1698508</v>
      </c>
      <c r="F27" s="46">
        <v>0</v>
      </c>
      <c r="G27" s="46">
        <v>4863061</v>
      </c>
      <c r="H27" s="46">
        <v>0</v>
      </c>
      <c r="I27" s="46">
        <v>182292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17093192</v>
      </c>
      <c r="O27" s="47">
        <f t="shared" si="1"/>
        <v>137.82053618222133</v>
      </c>
      <c r="P27" s="9"/>
    </row>
    <row r="28" spans="1:16" ht="15">
      <c r="A28" s="12"/>
      <c r="B28" s="44">
        <v>542</v>
      </c>
      <c r="C28" s="20" t="s">
        <v>42</v>
      </c>
      <c r="D28" s="46">
        <v>358183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358183</v>
      </c>
      <c r="O28" s="47">
        <f t="shared" si="1"/>
        <v>2.8879903245313443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75929</v>
      </c>
      <c r="F29" s="46">
        <v>0</v>
      </c>
      <c r="G29" s="46">
        <v>4595485</v>
      </c>
      <c r="H29" s="46">
        <v>0</v>
      </c>
      <c r="I29" s="46">
        <v>21534975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26206389</v>
      </c>
      <c r="O29" s="47">
        <f t="shared" si="1"/>
        <v>211.29924611973394</v>
      </c>
      <c r="P29" s="9"/>
    </row>
    <row r="30" spans="1:16" ht="15">
      <c r="A30" s="12"/>
      <c r="B30" s="44">
        <v>545</v>
      </c>
      <c r="C30" s="20" t="s">
        <v>44</v>
      </c>
      <c r="D30" s="46">
        <v>0</v>
      </c>
      <c r="E30" s="46">
        <v>0</v>
      </c>
      <c r="F30" s="46">
        <v>0</v>
      </c>
      <c r="G30" s="46">
        <v>15000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15000</v>
      </c>
      <c r="O30" s="47">
        <f t="shared" si="1"/>
        <v>0.12094335819391251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SUM(D32:D34)</f>
        <v>348052</v>
      </c>
      <c r="E31" s="31">
        <f t="shared" si="9"/>
        <v>7613830</v>
      </c>
      <c r="F31" s="31">
        <f t="shared" si="9"/>
        <v>0</v>
      </c>
      <c r="G31" s="31">
        <f t="shared" si="9"/>
        <v>1151040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9112922</v>
      </c>
      <c r="O31" s="43">
        <f t="shared" si="1"/>
        <v>73.47649264261237</v>
      </c>
      <c r="P31" s="10"/>
    </row>
    <row r="32" spans="1:16" ht="15">
      <c r="A32" s="13"/>
      <c r="B32" s="45">
        <v>552</v>
      </c>
      <c r="C32" s="21" t="s">
        <v>46</v>
      </c>
      <c r="D32" s="46">
        <v>0</v>
      </c>
      <c r="E32" s="46">
        <v>4925348</v>
      </c>
      <c r="F32" s="46">
        <v>0</v>
      </c>
      <c r="G32" s="46">
        <v>1004985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5930333</v>
      </c>
      <c r="O32" s="47">
        <f t="shared" si="1"/>
        <v>47.81562588187865</v>
      </c>
      <c r="P32" s="9"/>
    </row>
    <row r="33" spans="1:16" ht="15">
      <c r="A33" s="13"/>
      <c r="B33" s="45">
        <v>554</v>
      </c>
      <c r="C33" s="21" t="s">
        <v>47</v>
      </c>
      <c r="D33" s="46">
        <v>8059</v>
      </c>
      <c r="E33" s="46">
        <v>2252755</v>
      </c>
      <c r="F33" s="46">
        <v>0</v>
      </c>
      <c r="G33" s="46">
        <v>146055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2406869</v>
      </c>
      <c r="O33" s="47">
        <f t="shared" si="1"/>
        <v>19.406321306188268</v>
      </c>
      <c r="P33" s="9"/>
    </row>
    <row r="34" spans="1:16" ht="15">
      <c r="A34" s="13"/>
      <c r="B34" s="45">
        <v>559</v>
      </c>
      <c r="C34" s="21" t="s">
        <v>48</v>
      </c>
      <c r="D34" s="46">
        <v>339993</v>
      </c>
      <c r="E34" s="46">
        <v>435727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775720</v>
      </c>
      <c r="O34" s="47">
        <f t="shared" si="1"/>
        <v>6.254545454545455</v>
      </c>
      <c r="P34" s="9"/>
    </row>
    <row r="35" spans="1:16" ht="15.75">
      <c r="A35" s="28" t="s">
        <v>49</v>
      </c>
      <c r="B35" s="29"/>
      <c r="C35" s="30"/>
      <c r="D35" s="31">
        <f aca="true" t="shared" si="10" ref="D35:M35">SUM(D36:D37)</f>
        <v>96404</v>
      </c>
      <c r="E35" s="31">
        <f t="shared" si="10"/>
        <v>458336</v>
      </c>
      <c r="F35" s="31">
        <f t="shared" si="10"/>
        <v>0</v>
      </c>
      <c r="G35" s="31">
        <f t="shared" si="10"/>
        <v>26479</v>
      </c>
      <c r="H35" s="31">
        <f t="shared" si="10"/>
        <v>0</v>
      </c>
      <c r="I35" s="31">
        <f t="shared" si="10"/>
        <v>236520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817739</v>
      </c>
      <c r="O35" s="43">
        <f t="shared" si="1"/>
        <v>6.593340052408789</v>
      </c>
      <c r="P35" s="10"/>
    </row>
    <row r="36" spans="1:16" ht="15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236520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1">SUM(D36:M36)</f>
        <v>236520</v>
      </c>
      <c r="O36" s="47">
        <f t="shared" si="1"/>
        <v>1.9070348720016126</v>
      </c>
      <c r="P36" s="9"/>
    </row>
    <row r="37" spans="1:16" ht="15">
      <c r="A37" s="12"/>
      <c r="B37" s="44">
        <v>569</v>
      </c>
      <c r="C37" s="20" t="s">
        <v>51</v>
      </c>
      <c r="D37" s="46">
        <v>96404</v>
      </c>
      <c r="E37" s="46">
        <v>458336</v>
      </c>
      <c r="F37" s="46">
        <v>0</v>
      </c>
      <c r="G37" s="46">
        <v>26479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581219</v>
      </c>
      <c r="O37" s="47">
        <f t="shared" si="1"/>
        <v>4.686305180407176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SUM(D39:D41)</f>
        <v>6717019</v>
      </c>
      <c r="E38" s="31">
        <f t="shared" si="12"/>
        <v>1281850</v>
      </c>
      <c r="F38" s="31">
        <f t="shared" si="12"/>
        <v>0</v>
      </c>
      <c r="G38" s="31">
        <f t="shared" si="12"/>
        <v>3582331</v>
      </c>
      <c r="H38" s="31">
        <f t="shared" si="12"/>
        <v>0</v>
      </c>
      <c r="I38" s="31">
        <f t="shared" si="12"/>
        <v>1437831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13019031</v>
      </c>
      <c r="O38" s="43">
        <f t="shared" si="1"/>
        <v>104.97102197137674</v>
      </c>
      <c r="P38" s="9"/>
    </row>
    <row r="39" spans="1:16" ht="15">
      <c r="A39" s="12"/>
      <c r="B39" s="44">
        <v>572</v>
      </c>
      <c r="C39" s="20" t="s">
        <v>53</v>
      </c>
      <c r="D39" s="46">
        <v>4718329</v>
      </c>
      <c r="E39" s="46">
        <v>6951</v>
      </c>
      <c r="F39" s="46">
        <v>0</v>
      </c>
      <c r="G39" s="46">
        <v>3569751</v>
      </c>
      <c r="H39" s="46">
        <v>0</v>
      </c>
      <c r="I39" s="46">
        <v>1437831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9732862</v>
      </c>
      <c r="O39" s="47">
        <f t="shared" si="1"/>
        <v>78.47500100786132</v>
      </c>
      <c r="P39" s="9"/>
    </row>
    <row r="40" spans="1:16" ht="15">
      <c r="A40" s="12"/>
      <c r="B40" s="44">
        <v>573</v>
      </c>
      <c r="C40" s="20" t="s">
        <v>54</v>
      </c>
      <c r="D40" s="46">
        <v>687539</v>
      </c>
      <c r="E40" s="46">
        <v>1274899</v>
      </c>
      <c r="F40" s="46">
        <v>0</v>
      </c>
      <c r="G40" s="46">
        <v>5531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1967969</v>
      </c>
      <c r="O40" s="47">
        <f t="shared" si="1"/>
        <v>15.867518645434389</v>
      </c>
      <c r="P40" s="9"/>
    </row>
    <row r="41" spans="1:16" ht="15">
      <c r="A41" s="12"/>
      <c r="B41" s="44">
        <v>575</v>
      </c>
      <c r="C41" s="20" t="s">
        <v>55</v>
      </c>
      <c r="D41" s="46">
        <v>1311151</v>
      </c>
      <c r="E41" s="46">
        <v>0</v>
      </c>
      <c r="F41" s="46">
        <v>0</v>
      </c>
      <c r="G41" s="46">
        <v>7049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1318200</v>
      </c>
      <c r="O41" s="47">
        <f t="shared" si="1"/>
        <v>10.628502318081033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SUM(D43:D44)</f>
        <v>22744259</v>
      </c>
      <c r="E42" s="31">
        <f t="shared" si="13"/>
        <v>2618018</v>
      </c>
      <c r="F42" s="31">
        <f t="shared" si="13"/>
        <v>3770617</v>
      </c>
      <c r="G42" s="31">
        <f t="shared" si="13"/>
        <v>1624483</v>
      </c>
      <c r="H42" s="31">
        <f t="shared" si="13"/>
        <v>0</v>
      </c>
      <c r="I42" s="31">
        <f t="shared" si="13"/>
        <v>38555984</v>
      </c>
      <c r="J42" s="31">
        <f t="shared" si="13"/>
        <v>36673836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105987197</v>
      </c>
      <c r="O42" s="43">
        <f t="shared" si="1"/>
        <v>854.5631687159847</v>
      </c>
      <c r="P42" s="9"/>
    </row>
    <row r="43" spans="1:16" ht="15">
      <c r="A43" s="12"/>
      <c r="B43" s="44">
        <v>581</v>
      </c>
      <c r="C43" s="20" t="s">
        <v>56</v>
      </c>
      <c r="D43" s="46">
        <v>22744259</v>
      </c>
      <c r="E43" s="46">
        <v>2618018</v>
      </c>
      <c r="F43" s="46">
        <v>3770617</v>
      </c>
      <c r="G43" s="46">
        <v>1622138</v>
      </c>
      <c r="H43" s="46">
        <v>0</v>
      </c>
      <c r="I43" s="46">
        <v>38555984</v>
      </c>
      <c r="J43" s="46">
        <v>141121</v>
      </c>
      <c r="K43" s="46">
        <v>0</v>
      </c>
      <c r="L43" s="46">
        <v>0</v>
      </c>
      <c r="M43" s="46">
        <v>0</v>
      </c>
      <c r="N43" s="46">
        <f>SUM(D43:M43)</f>
        <v>69452137</v>
      </c>
      <c r="O43" s="47">
        <f t="shared" si="1"/>
        <v>559.9849788349123</v>
      </c>
      <c r="P43" s="9"/>
    </row>
    <row r="44" spans="1:16" ht="15.75" thickBot="1">
      <c r="A44" s="12"/>
      <c r="B44" s="44">
        <v>590</v>
      </c>
      <c r="C44" s="20" t="s">
        <v>57</v>
      </c>
      <c r="D44" s="46">
        <v>0</v>
      </c>
      <c r="E44" s="46">
        <v>0</v>
      </c>
      <c r="F44" s="46">
        <v>0</v>
      </c>
      <c r="G44" s="46">
        <v>2345</v>
      </c>
      <c r="H44" s="46">
        <v>0</v>
      </c>
      <c r="I44" s="46">
        <v>0</v>
      </c>
      <c r="J44" s="46">
        <v>36532715</v>
      </c>
      <c r="K44" s="46">
        <v>0</v>
      </c>
      <c r="L44" s="46">
        <v>0</v>
      </c>
      <c r="M44" s="46">
        <v>0</v>
      </c>
      <c r="N44" s="46">
        <f>SUM(D44:M44)</f>
        <v>36535060</v>
      </c>
      <c r="O44" s="47">
        <f t="shared" si="1"/>
        <v>294.5781898810724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SUM(D5,D13,D17,D26,D31,D35,D38,D42)</f>
        <v>107013218</v>
      </c>
      <c r="E45" s="15">
        <f t="shared" si="14"/>
        <v>18796956</v>
      </c>
      <c r="F45" s="15">
        <f t="shared" si="14"/>
        <v>27659915</v>
      </c>
      <c r="G45" s="15">
        <f t="shared" si="14"/>
        <v>19363583</v>
      </c>
      <c r="H45" s="15">
        <f t="shared" si="14"/>
        <v>0</v>
      </c>
      <c r="I45" s="15">
        <f t="shared" si="14"/>
        <v>383142321</v>
      </c>
      <c r="J45" s="15">
        <f t="shared" si="14"/>
        <v>36673836</v>
      </c>
      <c r="K45" s="15">
        <f t="shared" si="14"/>
        <v>48962945</v>
      </c>
      <c r="L45" s="15">
        <f t="shared" si="14"/>
        <v>0</v>
      </c>
      <c r="M45" s="15">
        <f t="shared" si="14"/>
        <v>0</v>
      </c>
      <c r="N45" s="15">
        <f>SUM(D45:M45)</f>
        <v>641612774</v>
      </c>
      <c r="O45" s="37">
        <f t="shared" si="1"/>
        <v>5173.253569844789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124025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14392665</v>
      </c>
      <c r="E5" s="26">
        <f aca="true" t="shared" si="0" ref="E5:M5">SUM(E6:E12)</f>
        <v>314992</v>
      </c>
      <c r="F5" s="26">
        <f t="shared" si="0"/>
        <v>16682199</v>
      </c>
      <c r="G5" s="26">
        <f t="shared" si="0"/>
        <v>1100500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43824954</v>
      </c>
      <c r="L5" s="26">
        <f t="shared" si="0"/>
        <v>0</v>
      </c>
      <c r="M5" s="26">
        <f t="shared" si="0"/>
        <v>0</v>
      </c>
      <c r="N5" s="27">
        <f>SUM(D5:M5)</f>
        <v>76315310</v>
      </c>
      <c r="O5" s="32">
        <f aca="true" t="shared" si="1" ref="O5:O45">(N5/O$47)</f>
        <v>612.9694540606099</v>
      </c>
      <c r="P5" s="6"/>
    </row>
    <row r="6" spans="1:16" ht="15">
      <c r="A6" s="12"/>
      <c r="B6" s="44">
        <v>511</v>
      </c>
      <c r="C6" s="20" t="s">
        <v>19</v>
      </c>
      <c r="D6" s="46">
        <v>1192391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1192391</v>
      </c>
      <c r="O6" s="47">
        <f t="shared" si="1"/>
        <v>9.577360824411048</v>
      </c>
      <c r="P6" s="9"/>
    </row>
    <row r="7" spans="1:16" ht="15">
      <c r="A7" s="12"/>
      <c r="B7" s="44">
        <v>512</v>
      </c>
      <c r="C7" s="20" t="s">
        <v>20</v>
      </c>
      <c r="D7" s="46">
        <v>1604708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1604708</v>
      </c>
      <c r="O7" s="47">
        <f t="shared" si="1"/>
        <v>12.889117356487096</v>
      </c>
      <c r="P7" s="9"/>
    </row>
    <row r="8" spans="1:16" ht="15">
      <c r="A8" s="12"/>
      <c r="B8" s="44">
        <v>513</v>
      </c>
      <c r="C8" s="20" t="s">
        <v>21</v>
      </c>
      <c r="D8" s="46">
        <v>4052448</v>
      </c>
      <c r="E8" s="46">
        <v>255000</v>
      </c>
      <c r="F8" s="46">
        <v>0</v>
      </c>
      <c r="G8" s="46">
        <v>4690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4312138</v>
      </c>
      <c r="O8" s="47">
        <f t="shared" si="1"/>
        <v>34.635368390615334</v>
      </c>
      <c r="P8" s="9"/>
    </row>
    <row r="9" spans="1:16" ht="15">
      <c r="A9" s="12"/>
      <c r="B9" s="44">
        <v>514</v>
      </c>
      <c r="C9" s="20" t="s">
        <v>22</v>
      </c>
      <c r="D9" s="46">
        <v>1477033</v>
      </c>
      <c r="E9" s="46">
        <v>39929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1516962</v>
      </c>
      <c r="O9" s="47">
        <f t="shared" si="1"/>
        <v>12.184335868788203</v>
      </c>
      <c r="P9" s="9"/>
    </row>
    <row r="10" spans="1:16" ht="15">
      <c r="A10" s="12"/>
      <c r="B10" s="44">
        <v>515</v>
      </c>
      <c r="C10" s="20" t="s">
        <v>23</v>
      </c>
      <c r="D10" s="46">
        <v>1259282</v>
      </c>
      <c r="E10" s="46">
        <v>19063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1278345</v>
      </c>
      <c r="O10" s="47">
        <f t="shared" si="1"/>
        <v>10.267748853422864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42856482</v>
      </c>
      <c r="L11" s="46">
        <v>0</v>
      </c>
      <c r="M11" s="46">
        <v>0</v>
      </c>
      <c r="N11" s="46">
        <f t="shared" si="2"/>
        <v>42856482</v>
      </c>
      <c r="O11" s="47">
        <f t="shared" si="1"/>
        <v>344.22600621681755</v>
      </c>
      <c r="P11" s="9"/>
    </row>
    <row r="12" spans="1:16" ht="15">
      <c r="A12" s="12"/>
      <c r="B12" s="44">
        <v>519</v>
      </c>
      <c r="C12" s="20" t="s">
        <v>25</v>
      </c>
      <c r="D12" s="46">
        <v>4806803</v>
      </c>
      <c r="E12" s="46">
        <v>1000</v>
      </c>
      <c r="F12" s="46">
        <v>16682199</v>
      </c>
      <c r="G12" s="46">
        <v>1095810</v>
      </c>
      <c r="H12" s="46">
        <v>0</v>
      </c>
      <c r="I12" s="46">
        <v>0</v>
      </c>
      <c r="J12" s="46">
        <v>0</v>
      </c>
      <c r="K12" s="46">
        <v>968472</v>
      </c>
      <c r="L12" s="46">
        <v>0</v>
      </c>
      <c r="M12" s="46">
        <v>0</v>
      </c>
      <c r="N12" s="46">
        <f t="shared" si="2"/>
        <v>23554284</v>
      </c>
      <c r="O12" s="47">
        <f t="shared" si="1"/>
        <v>189.18951655006788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50594944</v>
      </c>
      <c r="E13" s="31">
        <f t="shared" si="3"/>
        <v>3490629</v>
      </c>
      <c r="F13" s="31">
        <f t="shared" si="3"/>
        <v>0</v>
      </c>
      <c r="G13" s="31">
        <f t="shared" si="3"/>
        <v>3375314</v>
      </c>
      <c r="H13" s="31">
        <f t="shared" si="3"/>
        <v>0</v>
      </c>
      <c r="I13" s="31">
        <f t="shared" si="3"/>
        <v>2319047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9">SUM(D13:M13)</f>
        <v>59779934</v>
      </c>
      <c r="O13" s="43">
        <f t="shared" si="1"/>
        <v>480.156255773046</v>
      </c>
      <c r="P13" s="10"/>
    </row>
    <row r="14" spans="1:16" ht="15">
      <c r="A14" s="12"/>
      <c r="B14" s="44">
        <v>521</v>
      </c>
      <c r="C14" s="20" t="s">
        <v>27</v>
      </c>
      <c r="D14" s="46">
        <v>33971775</v>
      </c>
      <c r="E14" s="46">
        <v>2785105</v>
      </c>
      <c r="F14" s="46">
        <v>0</v>
      </c>
      <c r="G14" s="46">
        <v>496664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37253544</v>
      </c>
      <c r="O14" s="47">
        <f t="shared" si="1"/>
        <v>299.2228496156657</v>
      </c>
      <c r="P14" s="9"/>
    </row>
    <row r="15" spans="1:16" ht="15">
      <c r="A15" s="12"/>
      <c r="B15" s="44">
        <v>522</v>
      </c>
      <c r="C15" s="20" t="s">
        <v>28</v>
      </c>
      <c r="D15" s="46">
        <v>15716998</v>
      </c>
      <c r="E15" s="46">
        <v>501356</v>
      </c>
      <c r="F15" s="46">
        <v>0</v>
      </c>
      <c r="G15" s="46">
        <v>2878650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19097004</v>
      </c>
      <c r="O15" s="47">
        <f t="shared" si="1"/>
        <v>153.38835832643915</v>
      </c>
      <c r="P15" s="9"/>
    </row>
    <row r="16" spans="1:16" ht="15">
      <c r="A16" s="12"/>
      <c r="B16" s="44">
        <v>524</v>
      </c>
      <c r="C16" s="20" t="s">
        <v>29</v>
      </c>
      <c r="D16" s="46">
        <v>906171</v>
      </c>
      <c r="E16" s="46">
        <v>204168</v>
      </c>
      <c r="F16" s="46">
        <v>0</v>
      </c>
      <c r="G16" s="46">
        <v>0</v>
      </c>
      <c r="H16" s="46">
        <v>0</v>
      </c>
      <c r="I16" s="46">
        <v>2319047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3429386</v>
      </c>
      <c r="O16" s="47">
        <f t="shared" si="1"/>
        <v>27.545047830941115</v>
      </c>
      <c r="P16" s="9"/>
    </row>
    <row r="17" spans="1:16" ht="15.75">
      <c r="A17" s="28" t="s">
        <v>31</v>
      </c>
      <c r="B17" s="29"/>
      <c r="C17" s="30"/>
      <c r="D17" s="31">
        <f>SUM(D18:D25)</f>
        <v>171302</v>
      </c>
      <c r="E17" s="31">
        <f aca="true" t="shared" si="5" ref="E17:M17">SUM(E18:E25)</f>
        <v>575160</v>
      </c>
      <c r="F17" s="31">
        <f t="shared" si="5"/>
        <v>0</v>
      </c>
      <c r="G17" s="31">
        <f t="shared" si="5"/>
        <v>6025</v>
      </c>
      <c r="H17" s="31">
        <f t="shared" si="5"/>
        <v>0</v>
      </c>
      <c r="I17" s="31">
        <f t="shared" si="5"/>
        <v>327340930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328093417</v>
      </c>
      <c r="O17" s="43">
        <f t="shared" si="1"/>
        <v>2635.2673231540307</v>
      </c>
      <c r="P17" s="10"/>
    </row>
    <row r="18" spans="1:16" ht="15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229399352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229399352</v>
      </c>
      <c r="O18" s="47">
        <f t="shared" si="1"/>
        <v>1842.5502767046048</v>
      </c>
      <c r="P18" s="9"/>
    </row>
    <row r="19" spans="1:16" ht="15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24452111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24452111</v>
      </c>
      <c r="O19" s="47">
        <f t="shared" si="1"/>
        <v>196.40092047453433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23119868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23119868</v>
      </c>
      <c r="O20" s="47">
        <f t="shared" si="1"/>
        <v>185.7002594356672</v>
      </c>
      <c r="P20" s="9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7317550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7317550</v>
      </c>
      <c r="O21" s="47">
        <f t="shared" si="1"/>
        <v>58.775029919438396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27300793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27300793</v>
      </c>
      <c r="O22" s="47">
        <f t="shared" si="1"/>
        <v>219.28171661271796</v>
      </c>
      <c r="P22" s="9"/>
    </row>
    <row r="23" spans="1:16" ht="15">
      <c r="A23" s="12"/>
      <c r="B23" s="44">
        <v>537</v>
      </c>
      <c r="C23" s="20" t="s">
        <v>37</v>
      </c>
      <c r="D23" s="46">
        <v>10110</v>
      </c>
      <c r="E23" s="46">
        <v>82842</v>
      </c>
      <c r="F23" s="46">
        <v>0</v>
      </c>
      <c r="G23" s="46">
        <v>0</v>
      </c>
      <c r="H23" s="46">
        <v>0</v>
      </c>
      <c r="I23" s="46">
        <v>54672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147624</v>
      </c>
      <c r="O23" s="47">
        <f t="shared" si="1"/>
        <v>1.1857254158601136</v>
      </c>
      <c r="P23" s="9"/>
    </row>
    <row r="24" spans="1:16" ht="15">
      <c r="A24" s="12"/>
      <c r="B24" s="44">
        <v>538</v>
      </c>
      <c r="C24" s="20" t="s">
        <v>38</v>
      </c>
      <c r="D24" s="46">
        <v>0</v>
      </c>
      <c r="E24" s="46">
        <v>387063</v>
      </c>
      <c r="F24" s="46">
        <v>0</v>
      </c>
      <c r="G24" s="46">
        <v>6025</v>
      </c>
      <c r="H24" s="46">
        <v>0</v>
      </c>
      <c r="I24" s="46">
        <v>4716779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5109867</v>
      </c>
      <c r="O24" s="47">
        <f t="shared" si="1"/>
        <v>41.04277877286126</v>
      </c>
      <c r="P24" s="9"/>
    </row>
    <row r="25" spans="1:16" ht="15">
      <c r="A25" s="12"/>
      <c r="B25" s="44">
        <v>539</v>
      </c>
      <c r="C25" s="20" t="s">
        <v>39</v>
      </c>
      <c r="D25" s="46">
        <v>161192</v>
      </c>
      <c r="E25" s="46">
        <v>105255</v>
      </c>
      <c r="F25" s="46">
        <v>0</v>
      </c>
      <c r="G25" s="46">
        <v>0</v>
      </c>
      <c r="H25" s="46">
        <v>0</v>
      </c>
      <c r="I25" s="46">
        <v>10979805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11246252</v>
      </c>
      <c r="O25" s="47">
        <f t="shared" si="1"/>
        <v>90.33061581834684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SUM(D27:D30)</f>
        <v>10386864</v>
      </c>
      <c r="E26" s="31">
        <f t="shared" si="7"/>
        <v>2778659</v>
      </c>
      <c r="F26" s="31">
        <f t="shared" si="7"/>
        <v>0</v>
      </c>
      <c r="G26" s="31">
        <f t="shared" si="7"/>
        <v>3669708</v>
      </c>
      <c r="H26" s="31">
        <f t="shared" si="7"/>
        <v>0</v>
      </c>
      <c r="I26" s="31">
        <f t="shared" si="7"/>
        <v>20888546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5">SUM(D26:M26)</f>
        <v>37723777</v>
      </c>
      <c r="O26" s="43">
        <f t="shared" si="1"/>
        <v>302.999791166336</v>
      </c>
      <c r="P26" s="10"/>
    </row>
    <row r="27" spans="1:16" ht="15">
      <c r="A27" s="12"/>
      <c r="B27" s="44">
        <v>541</v>
      </c>
      <c r="C27" s="20" t="s">
        <v>41</v>
      </c>
      <c r="D27" s="46">
        <v>9568535</v>
      </c>
      <c r="E27" s="46">
        <v>2690781</v>
      </c>
      <c r="F27" s="46">
        <v>0</v>
      </c>
      <c r="G27" s="46">
        <v>3661343</v>
      </c>
      <c r="H27" s="46">
        <v>0</v>
      </c>
      <c r="I27" s="46">
        <v>187257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16107916</v>
      </c>
      <c r="O27" s="47">
        <f t="shared" si="1"/>
        <v>129.3798122103437</v>
      </c>
      <c r="P27" s="9"/>
    </row>
    <row r="28" spans="1:16" ht="15">
      <c r="A28" s="12"/>
      <c r="B28" s="44">
        <v>542</v>
      </c>
      <c r="C28" s="20" t="s">
        <v>42</v>
      </c>
      <c r="D28" s="46">
        <v>328498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328498</v>
      </c>
      <c r="O28" s="47">
        <f t="shared" si="1"/>
        <v>2.638516959703135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87878</v>
      </c>
      <c r="F29" s="46">
        <v>0</v>
      </c>
      <c r="G29" s="46">
        <v>6500</v>
      </c>
      <c r="H29" s="46">
        <v>0</v>
      </c>
      <c r="I29" s="46">
        <v>20701289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20795667</v>
      </c>
      <c r="O29" s="47">
        <f t="shared" si="1"/>
        <v>167.03212825599795</v>
      </c>
      <c r="P29" s="9"/>
    </row>
    <row r="30" spans="1:16" ht="15">
      <c r="A30" s="12"/>
      <c r="B30" s="44">
        <v>545</v>
      </c>
      <c r="C30" s="20" t="s">
        <v>44</v>
      </c>
      <c r="D30" s="46">
        <v>489831</v>
      </c>
      <c r="E30" s="46">
        <v>0</v>
      </c>
      <c r="F30" s="46">
        <v>0</v>
      </c>
      <c r="G30" s="46">
        <v>1865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491696</v>
      </c>
      <c r="O30" s="47">
        <f t="shared" si="1"/>
        <v>3.9493337402912427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SUM(D32:D34)</f>
        <v>209759</v>
      </c>
      <c r="E31" s="31">
        <f t="shared" si="9"/>
        <v>8830929</v>
      </c>
      <c r="F31" s="31">
        <f t="shared" si="9"/>
        <v>0</v>
      </c>
      <c r="G31" s="31">
        <f t="shared" si="9"/>
        <v>279237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1954633</v>
      </c>
      <c r="N31" s="31">
        <f t="shared" si="8"/>
        <v>11274558</v>
      </c>
      <c r="O31" s="43">
        <f t="shared" si="1"/>
        <v>90.55797142191629</v>
      </c>
      <c r="P31" s="10"/>
    </row>
    <row r="32" spans="1:16" ht="15">
      <c r="A32" s="13"/>
      <c r="B32" s="45">
        <v>552</v>
      </c>
      <c r="C32" s="21" t="s">
        <v>46</v>
      </c>
      <c r="D32" s="46">
        <v>0</v>
      </c>
      <c r="E32" s="46">
        <v>5826605</v>
      </c>
      <c r="F32" s="46">
        <v>0</v>
      </c>
      <c r="G32" s="46">
        <v>20075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1954633</v>
      </c>
      <c r="N32" s="46">
        <f t="shared" si="8"/>
        <v>7801313</v>
      </c>
      <c r="O32" s="47">
        <f t="shared" si="1"/>
        <v>62.66064529602172</v>
      </c>
      <c r="P32" s="9"/>
    </row>
    <row r="33" spans="1:16" ht="15">
      <c r="A33" s="13"/>
      <c r="B33" s="45">
        <v>554</v>
      </c>
      <c r="C33" s="21" t="s">
        <v>47</v>
      </c>
      <c r="D33" s="46">
        <v>9430</v>
      </c>
      <c r="E33" s="46">
        <v>2523985</v>
      </c>
      <c r="F33" s="46">
        <v>0</v>
      </c>
      <c r="G33" s="46">
        <v>259162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2792577</v>
      </c>
      <c r="O33" s="47">
        <f t="shared" si="1"/>
        <v>22.43015718749247</v>
      </c>
      <c r="P33" s="9"/>
    </row>
    <row r="34" spans="1:16" ht="15">
      <c r="A34" s="13"/>
      <c r="B34" s="45">
        <v>559</v>
      </c>
      <c r="C34" s="21" t="s">
        <v>48</v>
      </c>
      <c r="D34" s="46">
        <v>200329</v>
      </c>
      <c r="E34" s="46">
        <v>480339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680668</v>
      </c>
      <c r="O34" s="47">
        <f t="shared" si="1"/>
        <v>5.467168938402101</v>
      </c>
      <c r="P34" s="9"/>
    </row>
    <row r="35" spans="1:16" ht="15.75">
      <c r="A35" s="28" t="s">
        <v>49</v>
      </c>
      <c r="B35" s="29"/>
      <c r="C35" s="30"/>
      <c r="D35" s="31">
        <f aca="true" t="shared" si="10" ref="D35:M35">SUM(D36:D37)</f>
        <v>96175</v>
      </c>
      <c r="E35" s="31">
        <f t="shared" si="10"/>
        <v>1027266</v>
      </c>
      <c r="F35" s="31">
        <f t="shared" si="10"/>
        <v>0</v>
      </c>
      <c r="G35" s="31">
        <f t="shared" si="10"/>
        <v>127274</v>
      </c>
      <c r="H35" s="31">
        <f t="shared" si="10"/>
        <v>0</v>
      </c>
      <c r="I35" s="31">
        <f t="shared" si="10"/>
        <v>288789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1539504</v>
      </c>
      <c r="O35" s="43">
        <f t="shared" si="1"/>
        <v>12.365394655464614</v>
      </c>
      <c r="P35" s="10"/>
    </row>
    <row r="36" spans="1:16" ht="15">
      <c r="A36" s="12"/>
      <c r="B36" s="44">
        <v>562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288789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1">SUM(D36:M36)</f>
        <v>288789</v>
      </c>
      <c r="O36" s="47">
        <f t="shared" si="1"/>
        <v>2.3195717303475476</v>
      </c>
      <c r="P36" s="9"/>
    </row>
    <row r="37" spans="1:16" ht="15">
      <c r="A37" s="12"/>
      <c r="B37" s="44">
        <v>569</v>
      </c>
      <c r="C37" s="20" t="s">
        <v>51</v>
      </c>
      <c r="D37" s="46">
        <v>96175</v>
      </c>
      <c r="E37" s="46">
        <v>1027266</v>
      </c>
      <c r="F37" s="46">
        <v>0</v>
      </c>
      <c r="G37" s="46">
        <v>127274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1250715</v>
      </c>
      <c r="O37" s="47">
        <f t="shared" si="1"/>
        <v>10.045822925117067</v>
      </c>
      <c r="P37" s="9"/>
    </row>
    <row r="38" spans="1:16" ht="15.75">
      <c r="A38" s="28" t="s">
        <v>52</v>
      </c>
      <c r="B38" s="29"/>
      <c r="C38" s="30"/>
      <c r="D38" s="31">
        <f aca="true" t="shared" si="12" ref="D38:M38">SUM(D39:D41)</f>
        <v>6488088</v>
      </c>
      <c r="E38" s="31">
        <f t="shared" si="12"/>
        <v>1195674</v>
      </c>
      <c r="F38" s="31">
        <f t="shared" si="12"/>
        <v>0</v>
      </c>
      <c r="G38" s="31">
        <f t="shared" si="12"/>
        <v>6811758</v>
      </c>
      <c r="H38" s="31">
        <f t="shared" si="12"/>
        <v>0</v>
      </c>
      <c r="I38" s="31">
        <f t="shared" si="12"/>
        <v>1436079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15931599</v>
      </c>
      <c r="O38" s="43">
        <f t="shared" si="1"/>
        <v>127.96362278214633</v>
      </c>
      <c r="P38" s="9"/>
    </row>
    <row r="39" spans="1:16" ht="15">
      <c r="A39" s="12"/>
      <c r="B39" s="44">
        <v>572</v>
      </c>
      <c r="C39" s="20" t="s">
        <v>53</v>
      </c>
      <c r="D39" s="46">
        <v>4542934</v>
      </c>
      <c r="E39" s="46">
        <v>13442</v>
      </c>
      <c r="F39" s="46">
        <v>0</v>
      </c>
      <c r="G39" s="46">
        <v>6746780</v>
      </c>
      <c r="H39" s="46">
        <v>0</v>
      </c>
      <c r="I39" s="46">
        <v>1436079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12739235</v>
      </c>
      <c r="O39" s="47">
        <f t="shared" si="1"/>
        <v>102.32235082449137</v>
      </c>
      <c r="P39" s="9"/>
    </row>
    <row r="40" spans="1:16" ht="15">
      <c r="A40" s="12"/>
      <c r="B40" s="44">
        <v>573</v>
      </c>
      <c r="C40" s="20" t="s">
        <v>54</v>
      </c>
      <c r="D40" s="46">
        <v>727023</v>
      </c>
      <c r="E40" s="46">
        <v>1182232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1909255</v>
      </c>
      <c r="O40" s="47">
        <f t="shared" si="1"/>
        <v>15.335258351338544</v>
      </c>
      <c r="P40" s="9"/>
    </row>
    <row r="41" spans="1:16" ht="15">
      <c r="A41" s="12"/>
      <c r="B41" s="44">
        <v>575</v>
      </c>
      <c r="C41" s="20" t="s">
        <v>55</v>
      </c>
      <c r="D41" s="46">
        <v>1218131</v>
      </c>
      <c r="E41" s="46">
        <v>0</v>
      </c>
      <c r="F41" s="46">
        <v>0</v>
      </c>
      <c r="G41" s="46">
        <v>64978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1283109</v>
      </c>
      <c r="O41" s="47">
        <f t="shared" si="1"/>
        <v>10.306013606316416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SUM(D43:D44)</f>
        <v>15584866</v>
      </c>
      <c r="E42" s="31">
        <f t="shared" si="13"/>
        <v>1347595</v>
      </c>
      <c r="F42" s="31">
        <f t="shared" si="13"/>
        <v>207914</v>
      </c>
      <c r="G42" s="31">
        <f t="shared" si="13"/>
        <v>1292696</v>
      </c>
      <c r="H42" s="31">
        <f t="shared" si="13"/>
        <v>0</v>
      </c>
      <c r="I42" s="31">
        <f t="shared" si="13"/>
        <v>37240896</v>
      </c>
      <c r="J42" s="31">
        <f t="shared" si="13"/>
        <v>30819815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86493782</v>
      </c>
      <c r="O42" s="43">
        <f t="shared" si="1"/>
        <v>694.7235925815856</v>
      </c>
      <c r="P42" s="9"/>
    </row>
    <row r="43" spans="1:16" ht="15">
      <c r="A43" s="12"/>
      <c r="B43" s="44">
        <v>581</v>
      </c>
      <c r="C43" s="20" t="s">
        <v>56</v>
      </c>
      <c r="D43" s="46">
        <v>15584866</v>
      </c>
      <c r="E43" s="46">
        <v>1347595</v>
      </c>
      <c r="F43" s="46">
        <v>207914</v>
      </c>
      <c r="G43" s="46">
        <v>1292696</v>
      </c>
      <c r="H43" s="46">
        <v>0</v>
      </c>
      <c r="I43" s="46">
        <v>37240896</v>
      </c>
      <c r="J43" s="46">
        <v>127132</v>
      </c>
      <c r="K43" s="46">
        <v>0</v>
      </c>
      <c r="L43" s="46">
        <v>0</v>
      </c>
      <c r="M43" s="46">
        <v>0</v>
      </c>
      <c r="N43" s="46">
        <f>SUM(D43:M43)</f>
        <v>55801099</v>
      </c>
      <c r="O43" s="47">
        <f t="shared" si="1"/>
        <v>448.19799840965135</v>
      </c>
      <c r="P43" s="9"/>
    </row>
    <row r="44" spans="1:16" ht="15.75" thickBot="1">
      <c r="A44" s="12"/>
      <c r="B44" s="44">
        <v>590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30692683</v>
      </c>
      <c r="K44" s="46">
        <v>0</v>
      </c>
      <c r="L44" s="46">
        <v>0</v>
      </c>
      <c r="M44" s="46">
        <v>0</v>
      </c>
      <c r="N44" s="46">
        <f>SUM(D44:M44)</f>
        <v>30692683</v>
      </c>
      <c r="O44" s="47">
        <f t="shared" si="1"/>
        <v>246.52559417193436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SUM(D5,D13,D17,D26,D31,D35,D38,D42)</f>
        <v>97924663</v>
      </c>
      <c r="E45" s="15">
        <f t="shared" si="14"/>
        <v>19560904</v>
      </c>
      <c r="F45" s="15">
        <f t="shared" si="14"/>
        <v>16890113</v>
      </c>
      <c r="G45" s="15">
        <f t="shared" si="14"/>
        <v>16662512</v>
      </c>
      <c r="H45" s="15">
        <f t="shared" si="14"/>
        <v>0</v>
      </c>
      <c r="I45" s="15">
        <f t="shared" si="14"/>
        <v>389514287</v>
      </c>
      <c r="J45" s="15">
        <f t="shared" si="14"/>
        <v>30819815</v>
      </c>
      <c r="K45" s="15">
        <f t="shared" si="14"/>
        <v>43824954</v>
      </c>
      <c r="L45" s="15">
        <f t="shared" si="14"/>
        <v>0</v>
      </c>
      <c r="M45" s="15">
        <f t="shared" si="14"/>
        <v>1954633</v>
      </c>
      <c r="N45" s="15">
        <f>SUM(D45:M45)</f>
        <v>617151881</v>
      </c>
      <c r="O45" s="37">
        <f t="shared" si="1"/>
        <v>4957.0034055951355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65</v>
      </c>
      <c r="M47" s="93"/>
      <c r="N47" s="93"/>
      <c r="O47" s="41">
        <v>124501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15763889</v>
      </c>
      <c r="E5" s="26">
        <f aca="true" t="shared" si="0" ref="E5:M5">SUM(E6:E12)</f>
        <v>346616</v>
      </c>
      <c r="F5" s="26">
        <f t="shared" si="0"/>
        <v>16084064</v>
      </c>
      <c r="G5" s="26">
        <f t="shared" si="0"/>
        <v>2038903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40736123</v>
      </c>
      <c r="L5" s="26">
        <f t="shared" si="0"/>
        <v>0</v>
      </c>
      <c r="M5" s="26">
        <f t="shared" si="0"/>
        <v>0</v>
      </c>
      <c r="N5" s="27">
        <f>SUM(D5:M5)</f>
        <v>74969595</v>
      </c>
      <c r="O5" s="32">
        <f aca="true" t="shared" si="1" ref="O5:O46">(N5/O$48)</f>
        <v>602.2815241492336</v>
      </c>
      <c r="P5" s="6"/>
    </row>
    <row r="6" spans="1:16" ht="15">
      <c r="A6" s="12"/>
      <c r="B6" s="44">
        <v>511</v>
      </c>
      <c r="C6" s="20" t="s">
        <v>19</v>
      </c>
      <c r="D6" s="46">
        <v>1450599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1450599</v>
      </c>
      <c r="O6" s="47">
        <f t="shared" si="1"/>
        <v>11.65364407596645</v>
      </c>
      <c r="P6" s="9"/>
    </row>
    <row r="7" spans="1:16" ht="15">
      <c r="A7" s="12"/>
      <c r="B7" s="44">
        <v>512</v>
      </c>
      <c r="C7" s="20" t="s">
        <v>20</v>
      </c>
      <c r="D7" s="46">
        <v>1733771</v>
      </c>
      <c r="E7" s="46">
        <v>50000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1783771</v>
      </c>
      <c r="O7" s="47">
        <f t="shared" si="1"/>
        <v>14.330240367621068</v>
      </c>
      <c r="P7" s="9"/>
    </row>
    <row r="8" spans="1:16" ht="15">
      <c r="A8" s="12"/>
      <c r="B8" s="44">
        <v>513</v>
      </c>
      <c r="C8" s="20" t="s">
        <v>21</v>
      </c>
      <c r="D8" s="46">
        <v>4393906</v>
      </c>
      <c r="E8" s="46">
        <v>250000</v>
      </c>
      <c r="F8" s="46">
        <v>0</v>
      </c>
      <c r="G8" s="46">
        <v>46685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4690591</v>
      </c>
      <c r="O8" s="47">
        <f t="shared" si="1"/>
        <v>37.68269385263022</v>
      </c>
      <c r="P8" s="9"/>
    </row>
    <row r="9" spans="1:16" ht="15">
      <c r="A9" s="12"/>
      <c r="B9" s="44">
        <v>514</v>
      </c>
      <c r="C9" s="20" t="s">
        <v>22</v>
      </c>
      <c r="D9" s="46">
        <v>1417956</v>
      </c>
      <c r="E9" s="46">
        <v>720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1418676</v>
      </c>
      <c r="O9" s="47">
        <f t="shared" si="1"/>
        <v>11.397184999517979</v>
      </c>
      <c r="P9" s="9"/>
    </row>
    <row r="10" spans="1:16" ht="15">
      <c r="A10" s="12"/>
      <c r="B10" s="44">
        <v>515</v>
      </c>
      <c r="C10" s="20" t="s">
        <v>23</v>
      </c>
      <c r="D10" s="46">
        <v>1443217</v>
      </c>
      <c r="E10" s="46">
        <v>45896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1489113</v>
      </c>
      <c r="O10" s="47">
        <f t="shared" si="1"/>
        <v>11.963053118673479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39728824</v>
      </c>
      <c r="L11" s="46">
        <v>0</v>
      </c>
      <c r="M11" s="46">
        <v>0</v>
      </c>
      <c r="N11" s="46">
        <f t="shared" si="2"/>
        <v>39728824</v>
      </c>
      <c r="O11" s="47">
        <f t="shared" si="1"/>
        <v>319.1685465471256</v>
      </c>
      <c r="P11" s="9"/>
    </row>
    <row r="12" spans="1:16" ht="15">
      <c r="A12" s="12"/>
      <c r="B12" s="44">
        <v>519</v>
      </c>
      <c r="C12" s="20" t="s">
        <v>25</v>
      </c>
      <c r="D12" s="46">
        <v>5324440</v>
      </c>
      <c r="E12" s="46">
        <v>0</v>
      </c>
      <c r="F12" s="46">
        <v>16084064</v>
      </c>
      <c r="G12" s="46">
        <v>1992218</v>
      </c>
      <c r="H12" s="46">
        <v>0</v>
      </c>
      <c r="I12" s="46">
        <v>0</v>
      </c>
      <c r="J12" s="46">
        <v>0</v>
      </c>
      <c r="K12" s="46">
        <v>1007299</v>
      </c>
      <c r="L12" s="46">
        <v>0</v>
      </c>
      <c r="M12" s="46">
        <v>0</v>
      </c>
      <c r="N12" s="46">
        <f t="shared" si="2"/>
        <v>24408021</v>
      </c>
      <c r="O12" s="47">
        <f t="shared" si="1"/>
        <v>196.08616118769882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49597290</v>
      </c>
      <c r="E13" s="31">
        <f t="shared" si="3"/>
        <v>3339460</v>
      </c>
      <c r="F13" s="31">
        <f t="shared" si="3"/>
        <v>0</v>
      </c>
      <c r="G13" s="31">
        <f t="shared" si="3"/>
        <v>1341037</v>
      </c>
      <c r="H13" s="31">
        <f t="shared" si="3"/>
        <v>0</v>
      </c>
      <c r="I13" s="31">
        <f t="shared" si="3"/>
        <v>2353284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56631071</v>
      </c>
      <c r="O13" s="43">
        <f t="shared" si="1"/>
        <v>454.9557424724445</v>
      </c>
      <c r="P13" s="10"/>
    </row>
    <row r="14" spans="1:16" ht="15">
      <c r="A14" s="12"/>
      <c r="B14" s="44">
        <v>521</v>
      </c>
      <c r="C14" s="20" t="s">
        <v>27</v>
      </c>
      <c r="D14" s="46">
        <v>33523104</v>
      </c>
      <c r="E14" s="46">
        <v>3132034</v>
      </c>
      <c r="F14" s="46">
        <v>0</v>
      </c>
      <c r="G14" s="46">
        <v>1060834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37715972</v>
      </c>
      <c r="O14" s="47">
        <f t="shared" si="1"/>
        <v>302.9979433786433</v>
      </c>
      <c r="P14" s="9"/>
    </row>
    <row r="15" spans="1:16" ht="15">
      <c r="A15" s="12"/>
      <c r="B15" s="44">
        <v>522</v>
      </c>
      <c r="C15" s="20" t="s">
        <v>28</v>
      </c>
      <c r="D15" s="46">
        <v>14996589</v>
      </c>
      <c r="E15" s="46">
        <v>132994</v>
      </c>
      <c r="F15" s="46">
        <v>0</v>
      </c>
      <c r="G15" s="46">
        <v>280203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15409786</v>
      </c>
      <c r="O15" s="47">
        <f t="shared" si="1"/>
        <v>123.79724605546451</v>
      </c>
      <c r="P15" s="9"/>
    </row>
    <row r="16" spans="1:16" ht="15">
      <c r="A16" s="12"/>
      <c r="B16" s="44">
        <v>524</v>
      </c>
      <c r="C16" s="20" t="s">
        <v>29</v>
      </c>
      <c r="D16" s="46">
        <v>1077597</v>
      </c>
      <c r="E16" s="46">
        <v>0</v>
      </c>
      <c r="F16" s="46">
        <v>0</v>
      </c>
      <c r="G16" s="46">
        <v>0</v>
      </c>
      <c r="H16" s="46">
        <v>0</v>
      </c>
      <c r="I16" s="46">
        <v>2353284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3430881</v>
      </c>
      <c r="O16" s="47">
        <f t="shared" si="1"/>
        <v>27.562590378868215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74432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74432</v>
      </c>
      <c r="O17" s="47">
        <f t="shared" si="1"/>
        <v>0.5979626594684919</v>
      </c>
      <c r="P17" s="9"/>
    </row>
    <row r="18" spans="1:16" ht="15.75">
      <c r="A18" s="28" t="s">
        <v>31</v>
      </c>
      <c r="B18" s="29"/>
      <c r="C18" s="30"/>
      <c r="D18" s="31">
        <f>SUM(D19:D26)</f>
        <v>217115</v>
      </c>
      <c r="E18" s="31">
        <f aca="true" t="shared" si="5" ref="E18:M18">SUM(E19:E26)</f>
        <v>731912</v>
      </c>
      <c r="F18" s="31">
        <f t="shared" si="5"/>
        <v>0</v>
      </c>
      <c r="G18" s="31">
        <f t="shared" si="5"/>
        <v>36619</v>
      </c>
      <c r="H18" s="31">
        <f t="shared" si="5"/>
        <v>0</v>
      </c>
      <c r="I18" s="31">
        <f t="shared" si="5"/>
        <v>334707172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335692818</v>
      </c>
      <c r="O18" s="43">
        <f t="shared" si="1"/>
        <v>2696.8477296828305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240058546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240058546</v>
      </c>
      <c r="O19" s="47">
        <f t="shared" si="1"/>
        <v>1928.5528615958096</v>
      </c>
      <c r="P19" s="9"/>
    </row>
    <row r="20" spans="1:16" ht="15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24592773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24592773</v>
      </c>
      <c r="O20" s="47">
        <f t="shared" si="1"/>
        <v>197.57039911308203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22281361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22281361</v>
      </c>
      <c r="O21" s="47">
        <f t="shared" si="1"/>
        <v>179.00126128731642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7070354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7070354</v>
      </c>
      <c r="O22" s="47">
        <f t="shared" si="1"/>
        <v>56.80094154696488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24912966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24912966</v>
      </c>
      <c r="O23" s="47">
        <f t="shared" si="1"/>
        <v>200.142726308686</v>
      </c>
      <c r="P23" s="9"/>
    </row>
    <row r="24" spans="1:16" ht="15">
      <c r="A24" s="12"/>
      <c r="B24" s="44">
        <v>537</v>
      </c>
      <c r="C24" s="20" t="s">
        <v>37</v>
      </c>
      <c r="D24" s="46">
        <v>75346</v>
      </c>
      <c r="E24" s="46">
        <v>553417</v>
      </c>
      <c r="F24" s="46">
        <v>0</v>
      </c>
      <c r="G24" s="46">
        <v>0</v>
      </c>
      <c r="H24" s="46">
        <v>0</v>
      </c>
      <c r="I24" s="46">
        <v>49226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677989</v>
      </c>
      <c r="O24" s="47">
        <f t="shared" si="1"/>
        <v>5.4467447540088045</v>
      </c>
      <c r="P24" s="9"/>
    </row>
    <row r="25" spans="1:16" ht="15">
      <c r="A25" s="12"/>
      <c r="B25" s="44">
        <v>538</v>
      </c>
      <c r="C25" s="20" t="s">
        <v>38</v>
      </c>
      <c r="D25" s="46">
        <v>0</v>
      </c>
      <c r="E25" s="46">
        <v>85546</v>
      </c>
      <c r="F25" s="46">
        <v>0</v>
      </c>
      <c r="G25" s="46">
        <v>27119</v>
      </c>
      <c r="H25" s="46">
        <v>0</v>
      </c>
      <c r="I25" s="46">
        <v>5026016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5138681</v>
      </c>
      <c r="O25" s="47">
        <f t="shared" si="1"/>
        <v>41.282504257848906</v>
      </c>
      <c r="P25" s="9"/>
    </row>
    <row r="26" spans="1:16" ht="15">
      <c r="A26" s="12"/>
      <c r="B26" s="44">
        <v>539</v>
      </c>
      <c r="C26" s="20" t="s">
        <v>39</v>
      </c>
      <c r="D26" s="46">
        <v>141769</v>
      </c>
      <c r="E26" s="46">
        <v>92949</v>
      </c>
      <c r="F26" s="46">
        <v>0</v>
      </c>
      <c r="G26" s="46">
        <v>9500</v>
      </c>
      <c r="H26" s="46">
        <v>0</v>
      </c>
      <c r="I26" s="46">
        <v>10715930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10960148</v>
      </c>
      <c r="O26" s="47">
        <f t="shared" si="1"/>
        <v>88.05029081911373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SUM(D28:D31)</f>
        <v>9790258</v>
      </c>
      <c r="E27" s="31">
        <f t="shared" si="7"/>
        <v>2878999</v>
      </c>
      <c r="F27" s="31">
        <f t="shared" si="7"/>
        <v>0</v>
      </c>
      <c r="G27" s="31">
        <f t="shared" si="7"/>
        <v>6584539</v>
      </c>
      <c r="H27" s="31">
        <f t="shared" si="7"/>
        <v>0</v>
      </c>
      <c r="I27" s="31">
        <f t="shared" si="7"/>
        <v>20285815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6">SUM(D27:M27)</f>
        <v>39539611</v>
      </c>
      <c r="O27" s="43">
        <f t="shared" si="1"/>
        <v>317.6484703878659</v>
      </c>
      <c r="P27" s="10"/>
    </row>
    <row r="28" spans="1:16" ht="15">
      <c r="A28" s="12"/>
      <c r="B28" s="44">
        <v>541</v>
      </c>
      <c r="C28" s="20" t="s">
        <v>41</v>
      </c>
      <c r="D28" s="46">
        <v>9032458</v>
      </c>
      <c r="E28" s="46">
        <v>2660698</v>
      </c>
      <c r="F28" s="46">
        <v>0</v>
      </c>
      <c r="G28" s="46">
        <v>6341495</v>
      </c>
      <c r="H28" s="46">
        <v>0</v>
      </c>
      <c r="I28" s="46">
        <v>127787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18162438</v>
      </c>
      <c r="O28" s="47">
        <f t="shared" si="1"/>
        <v>145.911163597802</v>
      </c>
      <c r="P28" s="9"/>
    </row>
    <row r="29" spans="1:16" ht="15">
      <c r="A29" s="12"/>
      <c r="B29" s="44">
        <v>542</v>
      </c>
      <c r="C29" s="20" t="s">
        <v>42</v>
      </c>
      <c r="D29" s="46">
        <v>310409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310409</v>
      </c>
      <c r="O29" s="47">
        <f t="shared" si="1"/>
        <v>2.4937256981265463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218301</v>
      </c>
      <c r="F30" s="46">
        <v>0</v>
      </c>
      <c r="G30" s="46">
        <v>100014</v>
      </c>
      <c r="H30" s="46">
        <v>0</v>
      </c>
      <c r="I30" s="46">
        <v>20158028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20476343</v>
      </c>
      <c r="O30" s="47">
        <f t="shared" si="1"/>
        <v>164.50032938076416</v>
      </c>
      <c r="P30" s="9"/>
    </row>
    <row r="31" spans="1:16" ht="15">
      <c r="A31" s="12"/>
      <c r="B31" s="44">
        <v>545</v>
      </c>
      <c r="C31" s="20" t="s">
        <v>44</v>
      </c>
      <c r="D31" s="46">
        <v>447391</v>
      </c>
      <c r="E31" s="46">
        <v>0</v>
      </c>
      <c r="F31" s="46">
        <v>0</v>
      </c>
      <c r="G31" s="46">
        <v>143030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590421</v>
      </c>
      <c r="O31" s="47">
        <f t="shared" si="1"/>
        <v>4.743251711173238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264208</v>
      </c>
      <c r="E32" s="31">
        <f t="shared" si="9"/>
        <v>9446396</v>
      </c>
      <c r="F32" s="31">
        <f t="shared" si="9"/>
        <v>0</v>
      </c>
      <c r="G32" s="31">
        <f t="shared" si="9"/>
        <v>187589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1689467</v>
      </c>
      <c r="N32" s="31">
        <f t="shared" si="8"/>
        <v>11587660</v>
      </c>
      <c r="O32" s="43">
        <f t="shared" si="1"/>
        <v>93.09151965037437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6809245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1689467</v>
      </c>
      <c r="N33" s="46">
        <f t="shared" si="8"/>
        <v>8498712</v>
      </c>
      <c r="O33" s="47">
        <f t="shared" si="1"/>
        <v>68.27590860888846</v>
      </c>
      <c r="P33" s="9"/>
    </row>
    <row r="34" spans="1:16" ht="15">
      <c r="A34" s="13"/>
      <c r="B34" s="45">
        <v>554</v>
      </c>
      <c r="C34" s="21" t="s">
        <v>47</v>
      </c>
      <c r="D34" s="46">
        <v>11941</v>
      </c>
      <c r="E34" s="46">
        <v>2385076</v>
      </c>
      <c r="F34" s="46">
        <v>0</v>
      </c>
      <c r="G34" s="46">
        <v>187589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2584606</v>
      </c>
      <c r="O34" s="47">
        <f t="shared" si="1"/>
        <v>20.763890227835084</v>
      </c>
      <c r="P34" s="9"/>
    </row>
    <row r="35" spans="1:16" ht="15">
      <c r="A35" s="13"/>
      <c r="B35" s="45">
        <v>559</v>
      </c>
      <c r="C35" s="21" t="s">
        <v>48</v>
      </c>
      <c r="D35" s="46">
        <v>252267</v>
      </c>
      <c r="E35" s="46">
        <v>252075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504342</v>
      </c>
      <c r="O35" s="47">
        <f t="shared" si="1"/>
        <v>4.0517208136508245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SUM(D37:D38)</f>
        <v>5719</v>
      </c>
      <c r="E36" s="31">
        <f t="shared" si="10"/>
        <v>587701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301674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895094</v>
      </c>
      <c r="O36" s="43">
        <f t="shared" si="1"/>
        <v>7.190896237025611</v>
      </c>
      <c r="P36" s="10"/>
    </row>
    <row r="37" spans="1:16" ht="15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301674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301674</v>
      </c>
      <c r="O37" s="47">
        <f t="shared" si="1"/>
        <v>2.4235515280053987</v>
      </c>
      <c r="P37" s="9"/>
    </row>
    <row r="38" spans="1:16" ht="15">
      <c r="A38" s="12"/>
      <c r="B38" s="44">
        <v>569</v>
      </c>
      <c r="C38" s="20" t="s">
        <v>51</v>
      </c>
      <c r="D38" s="46">
        <v>5719</v>
      </c>
      <c r="E38" s="46">
        <v>587701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593420</v>
      </c>
      <c r="O38" s="47">
        <f t="shared" si="1"/>
        <v>4.767344709020213</v>
      </c>
      <c r="P38" s="9"/>
    </row>
    <row r="39" spans="1:16" ht="15.75">
      <c r="A39" s="28" t="s">
        <v>52</v>
      </c>
      <c r="B39" s="29"/>
      <c r="C39" s="30"/>
      <c r="D39" s="31">
        <f aca="true" t="shared" si="12" ref="D39:M39">SUM(D40:D42)</f>
        <v>6942891</v>
      </c>
      <c r="E39" s="31">
        <f t="shared" si="12"/>
        <v>1870273</v>
      </c>
      <c r="F39" s="31">
        <f t="shared" si="12"/>
        <v>0</v>
      </c>
      <c r="G39" s="31">
        <f t="shared" si="12"/>
        <v>3221702</v>
      </c>
      <c r="H39" s="31">
        <f t="shared" si="12"/>
        <v>0</v>
      </c>
      <c r="I39" s="31">
        <f t="shared" si="12"/>
        <v>1296369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13331235</v>
      </c>
      <c r="O39" s="43">
        <f t="shared" si="1"/>
        <v>107.09883833028053</v>
      </c>
      <c r="P39" s="9"/>
    </row>
    <row r="40" spans="1:16" ht="15">
      <c r="A40" s="12"/>
      <c r="B40" s="44">
        <v>572</v>
      </c>
      <c r="C40" s="20" t="s">
        <v>53</v>
      </c>
      <c r="D40" s="46">
        <v>4497158</v>
      </c>
      <c r="E40" s="46">
        <v>613111</v>
      </c>
      <c r="F40" s="46">
        <v>0</v>
      </c>
      <c r="G40" s="46">
        <v>3221702</v>
      </c>
      <c r="H40" s="46">
        <v>0</v>
      </c>
      <c r="I40" s="46">
        <v>1296369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9628340</v>
      </c>
      <c r="O40" s="47">
        <f t="shared" si="1"/>
        <v>77.35097528840902</v>
      </c>
      <c r="P40" s="9"/>
    </row>
    <row r="41" spans="1:16" ht="15">
      <c r="A41" s="12"/>
      <c r="B41" s="44">
        <v>573</v>
      </c>
      <c r="C41" s="20" t="s">
        <v>54</v>
      </c>
      <c r="D41" s="46">
        <v>800378</v>
      </c>
      <c r="E41" s="46">
        <v>1257162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2057540</v>
      </c>
      <c r="O41" s="47">
        <f t="shared" si="1"/>
        <v>16.529612134066003</v>
      </c>
      <c r="P41" s="9"/>
    </row>
    <row r="42" spans="1:16" ht="15">
      <c r="A42" s="12"/>
      <c r="B42" s="44">
        <v>575</v>
      </c>
      <c r="C42" s="20" t="s">
        <v>55</v>
      </c>
      <c r="D42" s="46">
        <v>1645355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1645355</v>
      </c>
      <c r="O42" s="47">
        <f t="shared" si="1"/>
        <v>13.21825090780552</v>
      </c>
      <c r="P42" s="9"/>
    </row>
    <row r="43" spans="1:16" ht="15.75">
      <c r="A43" s="28" t="s">
        <v>58</v>
      </c>
      <c r="B43" s="29"/>
      <c r="C43" s="30"/>
      <c r="D43" s="31">
        <f aca="true" t="shared" si="13" ref="D43:M43">SUM(D44:D45)</f>
        <v>15023670</v>
      </c>
      <c r="E43" s="31">
        <f t="shared" si="13"/>
        <v>1079392</v>
      </c>
      <c r="F43" s="31">
        <f t="shared" si="13"/>
        <v>2931460</v>
      </c>
      <c r="G43" s="31">
        <f t="shared" si="13"/>
        <v>1095804</v>
      </c>
      <c r="H43" s="31">
        <f t="shared" si="13"/>
        <v>0</v>
      </c>
      <c r="I43" s="31">
        <f t="shared" si="13"/>
        <v>36273876</v>
      </c>
      <c r="J43" s="31">
        <f t="shared" si="13"/>
        <v>32885910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89290112</v>
      </c>
      <c r="O43" s="43">
        <f t="shared" si="1"/>
        <v>717.3279347022719</v>
      </c>
      <c r="P43" s="9"/>
    </row>
    <row r="44" spans="1:16" ht="15">
      <c r="A44" s="12"/>
      <c r="B44" s="44">
        <v>581</v>
      </c>
      <c r="C44" s="20" t="s">
        <v>56</v>
      </c>
      <c r="D44" s="46">
        <v>15023670</v>
      </c>
      <c r="E44" s="46">
        <v>1079392</v>
      </c>
      <c r="F44" s="46">
        <v>2931460</v>
      </c>
      <c r="G44" s="46">
        <v>1095804</v>
      </c>
      <c r="H44" s="46">
        <v>0</v>
      </c>
      <c r="I44" s="46">
        <v>36273876</v>
      </c>
      <c r="J44" s="46">
        <v>153078</v>
      </c>
      <c r="K44" s="46">
        <v>0</v>
      </c>
      <c r="L44" s="46">
        <v>0</v>
      </c>
      <c r="M44" s="46">
        <v>0</v>
      </c>
      <c r="N44" s="46">
        <f>SUM(D44:M44)</f>
        <v>56557280</v>
      </c>
      <c r="O44" s="47">
        <f t="shared" si="1"/>
        <v>454.362929400045</v>
      </c>
      <c r="P44" s="9"/>
    </row>
    <row r="45" spans="1:16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32732832</v>
      </c>
      <c r="K45" s="46">
        <v>0</v>
      </c>
      <c r="L45" s="46">
        <v>0</v>
      </c>
      <c r="M45" s="46">
        <v>0</v>
      </c>
      <c r="N45" s="46">
        <f>SUM(D45:M45)</f>
        <v>32732832</v>
      </c>
      <c r="O45" s="47">
        <f t="shared" si="1"/>
        <v>262.9650053022269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SUM(D5,D13,D18,D27,D32,D36,D39,D43)</f>
        <v>97605040</v>
      </c>
      <c r="E46" s="15">
        <f t="shared" si="14"/>
        <v>20280749</v>
      </c>
      <c r="F46" s="15">
        <f t="shared" si="14"/>
        <v>19015524</v>
      </c>
      <c r="G46" s="15">
        <f t="shared" si="14"/>
        <v>14506193</v>
      </c>
      <c r="H46" s="15">
        <f t="shared" si="14"/>
        <v>0</v>
      </c>
      <c r="I46" s="15">
        <f t="shared" si="14"/>
        <v>395218190</v>
      </c>
      <c r="J46" s="15">
        <f t="shared" si="14"/>
        <v>32885910</v>
      </c>
      <c r="K46" s="15">
        <f t="shared" si="14"/>
        <v>40736123</v>
      </c>
      <c r="L46" s="15">
        <f t="shared" si="14"/>
        <v>0</v>
      </c>
      <c r="M46" s="15">
        <f t="shared" si="14"/>
        <v>1689467</v>
      </c>
      <c r="N46" s="15">
        <f>SUM(D46:M46)</f>
        <v>621937196</v>
      </c>
      <c r="O46" s="37">
        <f t="shared" si="1"/>
        <v>4996.442655612327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62</v>
      </c>
      <c r="M48" s="93"/>
      <c r="N48" s="93"/>
      <c r="O48" s="41">
        <v>124476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16274860</v>
      </c>
      <c r="E5" s="26">
        <f aca="true" t="shared" si="0" ref="E5:M5">SUM(E6:E12)</f>
        <v>314022</v>
      </c>
      <c r="F5" s="26">
        <f t="shared" si="0"/>
        <v>14983235</v>
      </c>
      <c r="G5" s="26">
        <f t="shared" si="0"/>
        <v>2533198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36300757</v>
      </c>
      <c r="L5" s="26">
        <f t="shared" si="0"/>
        <v>0</v>
      </c>
      <c r="M5" s="26">
        <f t="shared" si="0"/>
        <v>0</v>
      </c>
      <c r="N5" s="27">
        <f>SUM(D5:M5)</f>
        <v>70406072</v>
      </c>
      <c r="O5" s="32">
        <f aca="true" t="shared" si="1" ref="O5:O46">(N5/O$48)</f>
        <v>559.2044097089846</v>
      </c>
      <c r="P5" s="6"/>
    </row>
    <row r="6" spans="1:16" ht="15">
      <c r="A6" s="12"/>
      <c r="B6" s="44">
        <v>511</v>
      </c>
      <c r="C6" s="20" t="s">
        <v>19</v>
      </c>
      <c r="D6" s="46">
        <v>1204343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1204343</v>
      </c>
      <c r="O6" s="47">
        <f t="shared" si="1"/>
        <v>9.565565827932392</v>
      </c>
      <c r="P6" s="9"/>
    </row>
    <row r="7" spans="1:16" ht="15">
      <c r="A7" s="12"/>
      <c r="B7" s="44">
        <v>512</v>
      </c>
      <c r="C7" s="20" t="s">
        <v>20</v>
      </c>
      <c r="D7" s="46">
        <v>1735308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1735308</v>
      </c>
      <c r="O7" s="47">
        <f t="shared" si="1"/>
        <v>13.782786885245901</v>
      </c>
      <c r="P7" s="9"/>
    </row>
    <row r="8" spans="1:16" ht="15">
      <c r="A8" s="12"/>
      <c r="B8" s="44">
        <v>513</v>
      </c>
      <c r="C8" s="20" t="s">
        <v>21</v>
      </c>
      <c r="D8" s="46">
        <v>4582711</v>
      </c>
      <c r="E8" s="46">
        <v>250000</v>
      </c>
      <c r="F8" s="46">
        <v>0</v>
      </c>
      <c r="G8" s="46">
        <v>2287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4834998</v>
      </c>
      <c r="O8" s="47">
        <f t="shared" si="1"/>
        <v>38.4022588638963</v>
      </c>
      <c r="P8" s="9"/>
    </row>
    <row r="9" spans="1:16" ht="15">
      <c r="A9" s="12"/>
      <c r="B9" s="44">
        <v>514</v>
      </c>
      <c r="C9" s="20" t="s">
        <v>22</v>
      </c>
      <c r="D9" s="46">
        <v>1439112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1439112</v>
      </c>
      <c r="O9" s="47">
        <f t="shared" si="1"/>
        <v>11.430232558139535</v>
      </c>
      <c r="P9" s="9"/>
    </row>
    <row r="10" spans="1:16" ht="15">
      <c r="A10" s="12"/>
      <c r="B10" s="44">
        <v>515</v>
      </c>
      <c r="C10" s="20" t="s">
        <v>23</v>
      </c>
      <c r="D10" s="46">
        <v>1436543</v>
      </c>
      <c r="E10" s="46">
        <v>29451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1465994</v>
      </c>
      <c r="O10" s="47">
        <f t="shared" si="1"/>
        <v>11.643744440208414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35280167</v>
      </c>
      <c r="L11" s="46">
        <v>0</v>
      </c>
      <c r="M11" s="46">
        <v>0</v>
      </c>
      <c r="N11" s="46">
        <f t="shared" si="2"/>
        <v>35280167</v>
      </c>
      <c r="O11" s="47">
        <f t="shared" si="1"/>
        <v>280.2148224043716</v>
      </c>
      <c r="P11" s="9"/>
    </row>
    <row r="12" spans="1:16" ht="15">
      <c r="A12" s="12"/>
      <c r="B12" s="44">
        <v>519</v>
      </c>
      <c r="C12" s="20" t="s">
        <v>25</v>
      </c>
      <c r="D12" s="46">
        <v>5876843</v>
      </c>
      <c r="E12" s="46">
        <v>34571</v>
      </c>
      <c r="F12" s="46">
        <v>14983235</v>
      </c>
      <c r="G12" s="46">
        <v>2530911</v>
      </c>
      <c r="H12" s="46">
        <v>0</v>
      </c>
      <c r="I12" s="46">
        <v>0</v>
      </c>
      <c r="J12" s="46">
        <v>0</v>
      </c>
      <c r="K12" s="46">
        <v>1020590</v>
      </c>
      <c r="L12" s="46">
        <v>0</v>
      </c>
      <c r="M12" s="46">
        <v>0</v>
      </c>
      <c r="N12" s="46">
        <f t="shared" si="2"/>
        <v>24446150</v>
      </c>
      <c r="O12" s="47">
        <f t="shared" si="1"/>
        <v>194.1649987291905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48223199</v>
      </c>
      <c r="E13" s="31">
        <f t="shared" si="3"/>
        <v>3251749</v>
      </c>
      <c r="F13" s="31">
        <f t="shared" si="3"/>
        <v>0</v>
      </c>
      <c r="G13" s="31">
        <f t="shared" si="3"/>
        <v>1880771</v>
      </c>
      <c r="H13" s="31">
        <f t="shared" si="3"/>
        <v>0</v>
      </c>
      <c r="I13" s="31">
        <f t="shared" si="3"/>
        <v>2613626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55969345</v>
      </c>
      <c r="O13" s="43">
        <f t="shared" si="1"/>
        <v>444.5398478205617</v>
      </c>
      <c r="P13" s="10"/>
    </row>
    <row r="14" spans="1:16" ht="15">
      <c r="A14" s="12"/>
      <c r="B14" s="44">
        <v>521</v>
      </c>
      <c r="C14" s="20" t="s">
        <v>27</v>
      </c>
      <c r="D14" s="46">
        <v>33371929</v>
      </c>
      <c r="E14" s="46">
        <v>2875158</v>
      </c>
      <c r="F14" s="46">
        <v>0</v>
      </c>
      <c r="G14" s="46">
        <v>1001636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37248723</v>
      </c>
      <c r="O14" s="47">
        <f t="shared" si="1"/>
        <v>295.8501953869615</v>
      </c>
      <c r="P14" s="9"/>
    </row>
    <row r="15" spans="1:16" ht="15">
      <c r="A15" s="12"/>
      <c r="B15" s="44">
        <v>522</v>
      </c>
      <c r="C15" s="20" t="s">
        <v>28</v>
      </c>
      <c r="D15" s="46">
        <v>13717996</v>
      </c>
      <c r="E15" s="46">
        <v>375143</v>
      </c>
      <c r="F15" s="46">
        <v>0</v>
      </c>
      <c r="G15" s="46">
        <v>879135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14972274</v>
      </c>
      <c r="O15" s="47">
        <f t="shared" si="1"/>
        <v>118.91817575295464</v>
      </c>
      <c r="P15" s="9"/>
    </row>
    <row r="16" spans="1:16" ht="15">
      <c r="A16" s="12"/>
      <c r="B16" s="44">
        <v>524</v>
      </c>
      <c r="C16" s="20" t="s">
        <v>29</v>
      </c>
      <c r="D16" s="46">
        <v>1133274</v>
      </c>
      <c r="E16" s="46">
        <v>0</v>
      </c>
      <c r="F16" s="46">
        <v>0</v>
      </c>
      <c r="G16" s="46">
        <v>0</v>
      </c>
      <c r="H16" s="46">
        <v>0</v>
      </c>
      <c r="I16" s="46">
        <v>2613626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3746900</v>
      </c>
      <c r="O16" s="47">
        <f t="shared" si="1"/>
        <v>29.75997585461939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1448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1448</v>
      </c>
      <c r="O17" s="47">
        <f t="shared" si="1"/>
        <v>0.011500826026178676</v>
      </c>
      <c r="P17" s="9"/>
    </row>
    <row r="18" spans="1:16" ht="15.75">
      <c r="A18" s="28" t="s">
        <v>31</v>
      </c>
      <c r="B18" s="29"/>
      <c r="C18" s="30"/>
      <c r="D18" s="31">
        <f>SUM(D19:D26)</f>
        <v>252120</v>
      </c>
      <c r="E18" s="31">
        <f aca="true" t="shared" si="5" ref="E18:M18">SUM(E19:E26)</f>
        <v>967916</v>
      </c>
      <c r="F18" s="31">
        <f t="shared" si="5"/>
        <v>0</v>
      </c>
      <c r="G18" s="31">
        <f t="shared" si="5"/>
        <v>268331</v>
      </c>
      <c r="H18" s="31">
        <f t="shared" si="5"/>
        <v>0</v>
      </c>
      <c r="I18" s="31">
        <f t="shared" si="5"/>
        <v>323084249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324572616</v>
      </c>
      <c r="O18" s="43">
        <f t="shared" si="1"/>
        <v>2577.937285550896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231396001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231396001</v>
      </c>
      <c r="O19" s="47">
        <f t="shared" si="1"/>
        <v>1837.8764852586098</v>
      </c>
      <c r="P19" s="9"/>
    </row>
    <row r="20" spans="1:16" ht="15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24483458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24483458</v>
      </c>
      <c r="O20" s="47">
        <f t="shared" si="1"/>
        <v>194.46131973567162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21440341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21440341</v>
      </c>
      <c r="O21" s="47">
        <f t="shared" si="1"/>
        <v>170.29118217054264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6298050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6298050</v>
      </c>
      <c r="O22" s="47">
        <f t="shared" si="1"/>
        <v>50.02263629431948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24877633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24877633</v>
      </c>
      <c r="O23" s="47">
        <f t="shared" si="1"/>
        <v>197.59207809124413</v>
      </c>
      <c r="P23" s="9"/>
    </row>
    <row r="24" spans="1:16" ht="15">
      <c r="A24" s="12"/>
      <c r="B24" s="44">
        <v>537</v>
      </c>
      <c r="C24" s="20" t="s">
        <v>37</v>
      </c>
      <c r="D24" s="46">
        <v>76927</v>
      </c>
      <c r="E24" s="46">
        <v>83213</v>
      </c>
      <c r="F24" s="46">
        <v>0</v>
      </c>
      <c r="G24" s="46">
        <v>0</v>
      </c>
      <c r="H24" s="46">
        <v>0</v>
      </c>
      <c r="I24" s="46">
        <v>85953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246093</v>
      </c>
      <c r="O24" s="47">
        <f t="shared" si="1"/>
        <v>1.9546082729698817</v>
      </c>
      <c r="P24" s="9"/>
    </row>
    <row r="25" spans="1:16" ht="15">
      <c r="A25" s="12"/>
      <c r="B25" s="44">
        <v>538</v>
      </c>
      <c r="C25" s="20" t="s">
        <v>38</v>
      </c>
      <c r="D25" s="46">
        <v>0</v>
      </c>
      <c r="E25" s="46">
        <v>288336</v>
      </c>
      <c r="F25" s="46">
        <v>0</v>
      </c>
      <c r="G25" s="46">
        <v>268331</v>
      </c>
      <c r="H25" s="46">
        <v>0</v>
      </c>
      <c r="I25" s="46">
        <v>4461002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5017669</v>
      </c>
      <c r="O25" s="47">
        <f t="shared" si="1"/>
        <v>39.85313413394332</v>
      </c>
      <c r="P25" s="9"/>
    </row>
    <row r="26" spans="1:16" ht="15">
      <c r="A26" s="12"/>
      <c r="B26" s="44">
        <v>539</v>
      </c>
      <c r="C26" s="20" t="s">
        <v>39</v>
      </c>
      <c r="D26" s="46">
        <v>175193</v>
      </c>
      <c r="E26" s="46">
        <v>596367</v>
      </c>
      <c r="F26" s="46">
        <v>0</v>
      </c>
      <c r="G26" s="46">
        <v>0</v>
      </c>
      <c r="H26" s="46">
        <v>0</v>
      </c>
      <c r="I26" s="46">
        <v>10041811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10813371</v>
      </c>
      <c r="O26" s="47">
        <f t="shared" si="1"/>
        <v>85.88584159359512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SUM(D28:D31)</f>
        <v>10249928</v>
      </c>
      <c r="E27" s="31">
        <f t="shared" si="7"/>
        <v>1793752</v>
      </c>
      <c r="F27" s="31">
        <f t="shared" si="7"/>
        <v>0</v>
      </c>
      <c r="G27" s="31">
        <f t="shared" si="7"/>
        <v>3794396</v>
      </c>
      <c r="H27" s="31">
        <f t="shared" si="7"/>
        <v>0</v>
      </c>
      <c r="I27" s="31">
        <f t="shared" si="7"/>
        <v>18827253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6">SUM(D27:M27)</f>
        <v>34665329</v>
      </c>
      <c r="O27" s="43">
        <f t="shared" si="1"/>
        <v>275.33143506163424</v>
      </c>
      <c r="P27" s="10"/>
    </row>
    <row r="28" spans="1:16" ht="15">
      <c r="A28" s="12"/>
      <c r="B28" s="44">
        <v>541</v>
      </c>
      <c r="C28" s="20" t="s">
        <v>41</v>
      </c>
      <c r="D28" s="46">
        <v>8981478</v>
      </c>
      <c r="E28" s="46">
        <v>1538915</v>
      </c>
      <c r="F28" s="46">
        <v>0</v>
      </c>
      <c r="G28" s="46">
        <v>3758990</v>
      </c>
      <c r="H28" s="46">
        <v>0</v>
      </c>
      <c r="I28" s="46">
        <v>67192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14346575</v>
      </c>
      <c r="O28" s="47">
        <f t="shared" si="1"/>
        <v>113.94852427246155</v>
      </c>
      <c r="P28" s="9"/>
    </row>
    <row r="29" spans="1:16" ht="15">
      <c r="A29" s="12"/>
      <c r="B29" s="44">
        <v>542</v>
      </c>
      <c r="C29" s="20" t="s">
        <v>42</v>
      </c>
      <c r="D29" s="46">
        <v>842710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842710</v>
      </c>
      <c r="O29" s="47">
        <f t="shared" si="1"/>
        <v>6.69327424069132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254837</v>
      </c>
      <c r="F30" s="46">
        <v>0</v>
      </c>
      <c r="G30" s="46">
        <v>406</v>
      </c>
      <c r="H30" s="46">
        <v>0</v>
      </c>
      <c r="I30" s="46">
        <v>18760061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19015304</v>
      </c>
      <c r="O30" s="47">
        <f t="shared" si="1"/>
        <v>151.03018172575932</v>
      </c>
      <c r="P30" s="9"/>
    </row>
    <row r="31" spans="1:16" ht="15">
      <c r="A31" s="12"/>
      <c r="B31" s="44">
        <v>545</v>
      </c>
      <c r="C31" s="20" t="s">
        <v>44</v>
      </c>
      <c r="D31" s="46">
        <v>425740</v>
      </c>
      <c r="E31" s="46">
        <v>0</v>
      </c>
      <c r="F31" s="46">
        <v>0</v>
      </c>
      <c r="G31" s="46">
        <v>35000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460740</v>
      </c>
      <c r="O31" s="47">
        <f t="shared" si="1"/>
        <v>3.659454822722074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275340</v>
      </c>
      <c r="E32" s="31">
        <f t="shared" si="9"/>
        <v>7662672</v>
      </c>
      <c r="F32" s="31">
        <f t="shared" si="9"/>
        <v>0</v>
      </c>
      <c r="G32" s="31">
        <f t="shared" si="9"/>
        <v>233425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966918</v>
      </c>
      <c r="N32" s="31">
        <f t="shared" si="8"/>
        <v>9138355</v>
      </c>
      <c r="O32" s="43">
        <f t="shared" si="1"/>
        <v>72.5819275003177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3598253</v>
      </c>
      <c r="F33" s="46">
        <v>0</v>
      </c>
      <c r="G33" s="46">
        <v>65279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966918</v>
      </c>
      <c r="N33" s="46">
        <f t="shared" si="8"/>
        <v>4630450</v>
      </c>
      <c r="O33" s="47">
        <f t="shared" si="1"/>
        <v>36.777624221629175</v>
      </c>
      <c r="P33" s="9"/>
    </row>
    <row r="34" spans="1:16" ht="15">
      <c r="A34" s="13"/>
      <c r="B34" s="45">
        <v>554</v>
      </c>
      <c r="C34" s="21" t="s">
        <v>47</v>
      </c>
      <c r="D34" s="46">
        <v>16691</v>
      </c>
      <c r="E34" s="46">
        <v>3438506</v>
      </c>
      <c r="F34" s="46">
        <v>0</v>
      </c>
      <c r="G34" s="46">
        <v>168093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3623290</v>
      </c>
      <c r="O34" s="47">
        <f t="shared" si="1"/>
        <v>28.77819608590672</v>
      </c>
      <c r="P34" s="9"/>
    </row>
    <row r="35" spans="1:16" ht="15">
      <c r="A35" s="13"/>
      <c r="B35" s="45">
        <v>559</v>
      </c>
      <c r="C35" s="21" t="s">
        <v>48</v>
      </c>
      <c r="D35" s="46">
        <v>258649</v>
      </c>
      <c r="E35" s="46">
        <v>625913</v>
      </c>
      <c r="F35" s="46">
        <v>0</v>
      </c>
      <c r="G35" s="46">
        <v>53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884615</v>
      </c>
      <c r="O35" s="47">
        <f t="shared" si="1"/>
        <v>7.026107192781802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SUM(D37:D38)</f>
        <v>18952</v>
      </c>
      <c r="E36" s="31">
        <f t="shared" si="10"/>
        <v>274877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277323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571152</v>
      </c>
      <c r="O36" s="43">
        <f t="shared" si="1"/>
        <v>4.536408692337019</v>
      </c>
      <c r="P36" s="10"/>
    </row>
    <row r="37" spans="1:16" ht="15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277323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277323</v>
      </c>
      <c r="O37" s="47">
        <f t="shared" si="1"/>
        <v>2.202654403354937</v>
      </c>
      <c r="P37" s="9"/>
    </row>
    <row r="38" spans="1:16" ht="15">
      <c r="A38" s="12"/>
      <c r="B38" s="44">
        <v>569</v>
      </c>
      <c r="C38" s="20" t="s">
        <v>51</v>
      </c>
      <c r="D38" s="46">
        <v>18952</v>
      </c>
      <c r="E38" s="46">
        <v>274877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293829</v>
      </c>
      <c r="O38" s="47">
        <f t="shared" si="1"/>
        <v>2.3337542889820817</v>
      </c>
      <c r="P38" s="9"/>
    </row>
    <row r="39" spans="1:16" ht="15.75">
      <c r="A39" s="28" t="s">
        <v>52</v>
      </c>
      <c r="B39" s="29"/>
      <c r="C39" s="30"/>
      <c r="D39" s="31">
        <f aca="true" t="shared" si="12" ref="D39:M39">SUM(D40:D42)</f>
        <v>7310209</v>
      </c>
      <c r="E39" s="31">
        <f t="shared" si="12"/>
        <v>1417001</v>
      </c>
      <c r="F39" s="31">
        <f t="shared" si="12"/>
        <v>0</v>
      </c>
      <c r="G39" s="31">
        <f t="shared" si="12"/>
        <v>1042903</v>
      </c>
      <c r="H39" s="31">
        <f t="shared" si="12"/>
        <v>0</v>
      </c>
      <c r="I39" s="31">
        <f t="shared" si="12"/>
        <v>1324441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11094554</v>
      </c>
      <c r="O39" s="43">
        <f t="shared" si="1"/>
        <v>88.11915427627399</v>
      </c>
      <c r="P39" s="9"/>
    </row>
    <row r="40" spans="1:16" ht="15">
      <c r="A40" s="12"/>
      <c r="B40" s="44">
        <v>572</v>
      </c>
      <c r="C40" s="20" t="s">
        <v>53</v>
      </c>
      <c r="D40" s="46">
        <v>4665247</v>
      </c>
      <c r="E40" s="46">
        <v>366431</v>
      </c>
      <c r="F40" s="46">
        <v>0</v>
      </c>
      <c r="G40" s="46">
        <v>1017573</v>
      </c>
      <c r="H40" s="46">
        <v>0</v>
      </c>
      <c r="I40" s="46">
        <v>1324441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7373692</v>
      </c>
      <c r="O40" s="47">
        <f t="shared" si="1"/>
        <v>58.56598678358114</v>
      </c>
      <c r="P40" s="9"/>
    </row>
    <row r="41" spans="1:16" ht="15">
      <c r="A41" s="12"/>
      <c r="B41" s="44">
        <v>573</v>
      </c>
      <c r="C41" s="20" t="s">
        <v>54</v>
      </c>
      <c r="D41" s="46">
        <v>936959</v>
      </c>
      <c r="E41" s="46">
        <v>1050570</v>
      </c>
      <c r="F41" s="46">
        <v>0</v>
      </c>
      <c r="G41" s="46">
        <v>23810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2011339</v>
      </c>
      <c r="O41" s="47">
        <f t="shared" si="1"/>
        <v>15.975179501842673</v>
      </c>
      <c r="P41" s="9"/>
    </row>
    <row r="42" spans="1:16" ht="15">
      <c r="A42" s="12"/>
      <c r="B42" s="44">
        <v>575</v>
      </c>
      <c r="C42" s="20" t="s">
        <v>55</v>
      </c>
      <c r="D42" s="46">
        <v>1708003</v>
      </c>
      <c r="E42" s="46">
        <v>0</v>
      </c>
      <c r="F42" s="46">
        <v>0</v>
      </c>
      <c r="G42" s="46">
        <v>1520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1709523</v>
      </c>
      <c r="O42" s="47">
        <f t="shared" si="1"/>
        <v>13.577987990850172</v>
      </c>
      <c r="P42" s="9"/>
    </row>
    <row r="43" spans="1:16" ht="15.75">
      <c r="A43" s="28" t="s">
        <v>58</v>
      </c>
      <c r="B43" s="29"/>
      <c r="C43" s="30"/>
      <c r="D43" s="31">
        <f aca="true" t="shared" si="13" ref="D43:M43">SUM(D44:D45)</f>
        <v>13525084</v>
      </c>
      <c r="E43" s="31">
        <f t="shared" si="13"/>
        <v>1244921</v>
      </c>
      <c r="F43" s="31">
        <f t="shared" si="13"/>
        <v>11463996</v>
      </c>
      <c r="G43" s="31">
        <f t="shared" si="13"/>
        <v>2827755</v>
      </c>
      <c r="H43" s="31">
        <f t="shared" si="13"/>
        <v>0</v>
      </c>
      <c r="I43" s="31">
        <f t="shared" si="13"/>
        <v>36219036</v>
      </c>
      <c r="J43" s="31">
        <f t="shared" si="13"/>
        <v>33919084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99199876</v>
      </c>
      <c r="O43" s="43">
        <f t="shared" si="1"/>
        <v>787.9009086287965</v>
      </c>
      <c r="P43" s="9"/>
    </row>
    <row r="44" spans="1:16" ht="15">
      <c r="A44" s="12"/>
      <c r="B44" s="44">
        <v>581</v>
      </c>
      <c r="C44" s="20" t="s">
        <v>56</v>
      </c>
      <c r="D44" s="46">
        <v>13525084</v>
      </c>
      <c r="E44" s="46">
        <v>1244921</v>
      </c>
      <c r="F44" s="46">
        <v>11463996</v>
      </c>
      <c r="G44" s="46">
        <v>2779692</v>
      </c>
      <c r="H44" s="46">
        <v>0</v>
      </c>
      <c r="I44" s="46">
        <v>36219036</v>
      </c>
      <c r="J44" s="46">
        <v>4229476</v>
      </c>
      <c r="K44" s="46">
        <v>0</v>
      </c>
      <c r="L44" s="46">
        <v>0</v>
      </c>
      <c r="M44" s="46">
        <v>0</v>
      </c>
      <c r="N44" s="46">
        <f>SUM(D44:M44)</f>
        <v>69462205</v>
      </c>
      <c r="O44" s="47">
        <f t="shared" si="1"/>
        <v>551.7076899860211</v>
      </c>
      <c r="P44" s="9"/>
    </row>
    <row r="45" spans="1:16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48063</v>
      </c>
      <c r="H45" s="46">
        <v>0</v>
      </c>
      <c r="I45" s="46">
        <v>0</v>
      </c>
      <c r="J45" s="46">
        <v>29689608</v>
      </c>
      <c r="K45" s="46">
        <v>0</v>
      </c>
      <c r="L45" s="46">
        <v>0</v>
      </c>
      <c r="M45" s="46">
        <v>0</v>
      </c>
      <c r="N45" s="46">
        <f>SUM(D45:M45)</f>
        <v>29737671</v>
      </c>
      <c r="O45" s="47">
        <f t="shared" si="1"/>
        <v>236.19321864277543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SUM(D5,D13,D18,D27,D32,D36,D39,D43)</f>
        <v>96129692</v>
      </c>
      <c r="E46" s="15">
        <f t="shared" si="14"/>
        <v>16926910</v>
      </c>
      <c r="F46" s="15">
        <f t="shared" si="14"/>
        <v>26447231</v>
      </c>
      <c r="G46" s="15">
        <f t="shared" si="14"/>
        <v>12580779</v>
      </c>
      <c r="H46" s="15">
        <f t="shared" si="14"/>
        <v>0</v>
      </c>
      <c r="I46" s="15">
        <f t="shared" si="14"/>
        <v>382345928</v>
      </c>
      <c r="J46" s="15">
        <f t="shared" si="14"/>
        <v>33919084</v>
      </c>
      <c r="K46" s="15">
        <f t="shared" si="14"/>
        <v>36300757</v>
      </c>
      <c r="L46" s="15">
        <f t="shared" si="14"/>
        <v>0</v>
      </c>
      <c r="M46" s="15">
        <f t="shared" si="14"/>
        <v>966918</v>
      </c>
      <c r="N46" s="15">
        <f>SUM(D46:M46)</f>
        <v>605617299</v>
      </c>
      <c r="O46" s="37">
        <f t="shared" si="1"/>
        <v>4810.151377239802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59</v>
      </c>
      <c r="M48" s="93"/>
      <c r="N48" s="93"/>
      <c r="O48" s="41">
        <v>125904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16131055</v>
      </c>
      <c r="E5" s="26">
        <f t="shared" si="0"/>
        <v>339589</v>
      </c>
      <c r="F5" s="26">
        <f t="shared" si="0"/>
        <v>15084455</v>
      </c>
      <c r="G5" s="26">
        <f t="shared" si="0"/>
        <v>284957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37185971</v>
      </c>
      <c r="L5" s="26">
        <f t="shared" si="0"/>
        <v>0</v>
      </c>
      <c r="M5" s="26">
        <f t="shared" si="0"/>
        <v>62715</v>
      </c>
      <c r="N5" s="27">
        <f>SUM(D5:M5)</f>
        <v>69088742</v>
      </c>
      <c r="O5" s="32">
        <f aca="true" t="shared" si="1" ref="O5:O46">(N5/O$48)</f>
        <v>554.9697729153112</v>
      </c>
      <c r="P5" s="6"/>
    </row>
    <row r="6" spans="1:16" ht="15">
      <c r="A6" s="12"/>
      <c r="B6" s="44">
        <v>511</v>
      </c>
      <c r="C6" s="20" t="s">
        <v>19</v>
      </c>
      <c r="D6" s="46">
        <v>1223313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1223313</v>
      </c>
      <c r="O6" s="47">
        <f t="shared" si="1"/>
        <v>9.826517579584067</v>
      </c>
      <c r="P6" s="9"/>
    </row>
    <row r="7" spans="1:16" ht="15">
      <c r="A7" s="12"/>
      <c r="B7" s="44">
        <v>512</v>
      </c>
      <c r="C7" s="20" t="s">
        <v>20</v>
      </c>
      <c r="D7" s="46">
        <v>1712412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1712412</v>
      </c>
      <c r="O7" s="47">
        <f t="shared" si="1"/>
        <v>13.755307612598502</v>
      </c>
      <c r="P7" s="9"/>
    </row>
    <row r="8" spans="1:16" ht="15">
      <c r="A8" s="12"/>
      <c r="B8" s="44">
        <v>513</v>
      </c>
      <c r="C8" s="20" t="s">
        <v>21</v>
      </c>
      <c r="D8" s="46">
        <v>4560548</v>
      </c>
      <c r="E8" s="46">
        <v>268500</v>
      </c>
      <c r="F8" s="46">
        <v>0</v>
      </c>
      <c r="G8" s="46">
        <v>14709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4843757</v>
      </c>
      <c r="O8" s="47">
        <f t="shared" si="1"/>
        <v>38.90849137688668</v>
      </c>
      <c r="P8" s="9"/>
    </row>
    <row r="9" spans="1:16" ht="15">
      <c r="A9" s="12"/>
      <c r="B9" s="44">
        <v>514</v>
      </c>
      <c r="C9" s="20" t="s">
        <v>22</v>
      </c>
      <c r="D9" s="46">
        <v>1374233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62715</v>
      </c>
      <c r="N9" s="46">
        <f t="shared" si="2"/>
        <v>1436948</v>
      </c>
      <c r="O9" s="47">
        <f t="shared" si="1"/>
        <v>11.542585407780482</v>
      </c>
      <c r="P9" s="9"/>
    </row>
    <row r="10" spans="1:16" ht="15">
      <c r="A10" s="12"/>
      <c r="B10" s="44">
        <v>515</v>
      </c>
      <c r="C10" s="20" t="s">
        <v>23</v>
      </c>
      <c r="D10" s="46">
        <v>1370234</v>
      </c>
      <c r="E10" s="46">
        <v>25434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1395668</v>
      </c>
      <c r="O10" s="47">
        <f t="shared" si="1"/>
        <v>11.210995172341775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36157075</v>
      </c>
      <c r="L11" s="46">
        <v>0</v>
      </c>
      <c r="M11" s="46">
        <v>0</v>
      </c>
      <c r="N11" s="46">
        <f t="shared" si="2"/>
        <v>36157075</v>
      </c>
      <c r="O11" s="47">
        <f t="shared" si="1"/>
        <v>290.4392687021552</v>
      </c>
      <c r="P11" s="9"/>
    </row>
    <row r="12" spans="1:16" ht="15">
      <c r="A12" s="12"/>
      <c r="B12" s="44">
        <v>519</v>
      </c>
      <c r="C12" s="20" t="s">
        <v>25</v>
      </c>
      <c r="D12" s="46">
        <v>5890315</v>
      </c>
      <c r="E12" s="46">
        <v>45655</v>
      </c>
      <c r="F12" s="46">
        <v>15084455</v>
      </c>
      <c r="G12" s="46">
        <v>270248</v>
      </c>
      <c r="H12" s="46">
        <v>0</v>
      </c>
      <c r="I12" s="46">
        <v>0</v>
      </c>
      <c r="J12" s="46">
        <v>0</v>
      </c>
      <c r="K12" s="46">
        <v>1028896</v>
      </c>
      <c r="L12" s="46">
        <v>0</v>
      </c>
      <c r="M12" s="46">
        <v>0</v>
      </c>
      <c r="N12" s="46">
        <f t="shared" si="2"/>
        <v>22319569</v>
      </c>
      <c r="O12" s="47">
        <f t="shared" si="1"/>
        <v>179.28660706396445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47495480</v>
      </c>
      <c r="E13" s="31">
        <f t="shared" si="3"/>
        <v>2372332</v>
      </c>
      <c r="F13" s="31">
        <f t="shared" si="3"/>
        <v>0</v>
      </c>
      <c r="G13" s="31">
        <f t="shared" si="3"/>
        <v>3928199</v>
      </c>
      <c r="H13" s="31">
        <f t="shared" si="3"/>
        <v>0</v>
      </c>
      <c r="I13" s="31">
        <f t="shared" si="3"/>
        <v>8426785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62222796</v>
      </c>
      <c r="O13" s="43">
        <f t="shared" si="1"/>
        <v>499.8176253705087</v>
      </c>
      <c r="P13" s="10"/>
    </row>
    <row r="14" spans="1:16" ht="15">
      <c r="A14" s="12"/>
      <c r="B14" s="44">
        <v>521</v>
      </c>
      <c r="C14" s="20" t="s">
        <v>27</v>
      </c>
      <c r="D14" s="46">
        <v>32876140</v>
      </c>
      <c r="E14" s="46">
        <v>2174009</v>
      </c>
      <c r="F14" s="46">
        <v>0</v>
      </c>
      <c r="G14" s="46">
        <v>2249427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37299576</v>
      </c>
      <c r="O14" s="47">
        <f t="shared" si="1"/>
        <v>299.61664698652913</v>
      </c>
      <c r="P14" s="9"/>
    </row>
    <row r="15" spans="1:16" ht="15">
      <c r="A15" s="12"/>
      <c r="B15" s="44">
        <v>522</v>
      </c>
      <c r="C15" s="20" t="s">
        <v>28</v>
      </c>
      <c r="D15" s="46">
        <v>13440155</v>
      </c>
      <c r="E15" s="46">
        <v>73180</v>
      </c>
      <c r="F15" s="46">
        <v>0</v>
      </c>
      <c r="G15" s="46">
        <v>1678772</v>
      </c>
      <c r="H15" s="46">
        <v>0</v>
      </c>
      <c r="I15" s="46">
        <v>2006955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17199062</v>
      </c>
      <c r="O15" s="47">
        <f t="shared" si="1"/>
        <v>138.15506341823908</v>
      </c>
      <c r="P15" s="9"/>
    </row>
    <row r="16" spans="1:16" ht="15">
      <c r="A16" s="12"/>
      <c r="B16" s="44">
        <v>524</v>
      </c>
      <c r="C16" s="20" t="s">
        <v>29</v>
      </c>
      <c r="D16" s="46">
        <v>1179185</v>
      </c>
      <c r="E16" s="46">
        <v>0</v>
      </c>
      <c r="F16" s="46">
        <v>0</v>
      </c>
      <c r="G16" s="46">
        <v>0</v>
      </c>
      <c r="H16" s="46">
        <v>0</v>
      </c>
      <c r="I16" s="46">
        <v>6419830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7599015</v>
      </c>
      <c r="O16" s="47">
        <f t="shared" si="1"/>
        <v>61.04067763934742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125143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125143</v>
      </c>
      <c r="O17" s="47">
        <f t="shared" si="1"/>
        <v>1.0052373263930725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SUM(D19:D26)</f>
        <v>772805</v>
      </c>
      <c r="E18" s="31">
        <f t="shared" si="5"/>
        <v>198667</v>
      </c>
      <c r="F18" s="31">
        <f t="shared" si="5"/>
        <v>0</v>
      </c>
      <c r="G18" s="31">
        <f t="shared" si="5"/>
        <v>345419</v>
      </c>
      <c r="H18" s="31">
        <f t="shared" si="5"/>
        <v>0</v>
      </c>
      <c r="I18" s="31">
        <f t="shared" si="5"/>
        <v>319122640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320439531</v>
      </c>
      <c r="O18" s="43">
        <f t="shared" si="1"/>
        <v>2573.997566089115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226529594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226529594</v>
      </c>
      <c r="O19" s="47">
        <f t="shared" si="1"/>
        <v>1819.6463519451206</v>
      </c>
      <c r="P19" s="9"/>
    </row>
    <row r="20" spans="1:16" ht="15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29700338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29700338</v>
      </c>
      <c r="O20" s="47">
        <f t="shared" si="1"/>
        <v>238.57417805303194</v>
      </c>
      <c r="P20" s="9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21299775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21299775</v>
      </c>
      <c r="O21" s="47">
        <f t="shared" si="1"/>
        <v>171.09489842639226</v>
      </c>
      <c r="P21" s="9"/>
    </row>
    <row r="22" spans="1:16" ht="15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608220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608220</v>
      </c>
      <c r="O22" s="47">
        <f t="shared" si="1"/>
        <v>4.885654384654313</v>
      </c>
      <c r="P22" s="9"/>
    </row>
    <row r="23" spans="1:16" ht="15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26050756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26050756</v>
      </c>
      <c r="O23" s="47">
        <f t="shared" si="1"/>
        <v>209.2581471752978</v>
      </c>
      <c r="P23" s="9"/>
    </row>
    <row r="24" spans="1:16" ht="15">
      <c r="A24" s="12"/>
      <c r="B24" s="44">
        <v>537</v>
      </c>
      <c r="C24" s="20" t="s">
        <v>37</v>
      </c>
      <c r="D24" s="46">
        <v>74117</v>
      </c>
      <c r="E24" s="46">
        <v>27608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101725</v>
      </c>
      <c r="O24" s="47">
        <f t="shared" si="1"/>
        <v>0.817127342538818</v>
      </c>
      <c r="P24" s="9"/>
    </row>
    <row r="25" spans="1:16" ht="15">
      <c r="A25" s="12"/>
      <c r="B25" s="44">
        <v>538</v>
      </c>
      <c r="C25" s="20" t="s">
        <v>38</v>
      </c>
      <c r="D25" s="46">
        <v>0</v>
      </c>
      <c r="E25" s="46">
        <v>78475</v>
      </c>
      <c r="F25" s="46">
        <v>0</v>
      </c>
      <c r="G25" s="46">
        <v>345300</v>
      </c>
      <c r="H25" s="46">
        <v>0</v>
      </c>
      <c r="I25" s="46">
        <v>4488797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4912572</v>
      </c>
      <c r="O25" s="47">
        <f t="shared" si="1"/>
        <v>39.46126225992241</v>
      </c>
      <c r="P25" s="9"/>
    </row>
    <row r="26" spans="1:16" ht="15">
      <c r="A26" s="12"/>
      <c r="B26" s="44">
        <v>539</v>
      </c>
      <c r="C26" s="20" t="s">
        <v>39</v>
      </c>
      <c r="D26" s="46">
        <v>698688</v>
      </c>
      <c r="E26" s="46">
        <v>92584</v>
      </c>
      <c r="F26" s="46">
        <v>0</v>
      </c>
      <c r="G26" s="46">
        <v>119</v>
      </c>
      <c r="H26" s="46">
        <v>0</v>
      </c>
      <c r="I26" s="46">
        <v>10445160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11236551</v>
      </c>
      <c r="O26" s="47">
        <f t="shared" si="1"/>
        <v>90.25994650215678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SUM(D28:D31)</f>
        <v>10475811</v>
      </c>
      <c r="E27" s="31">
        <f t="shared" si="7"/>
        <v>1114613</v>
      </c>
      <c r="F27" s="31">
        <f t="shared" si="7"/>
        <v>0</v>
      </c>
      <c r="G27" s="31">
        <f t="shared" si="7"/>
        <v>2081161</v>
      </c>
      <c r="H27" s="31">
        <f t="shared" si="7"/>
        <v>0</v>
      </c>
      <c r="I27" s="31">
        <f t="shared" si="7"/>
        <v>19867124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6">SUM(D27:M27)</f>
        <v>33538709</v>
      </c>
      <c r="O27" s="43">
        <f t="shared" si="1"/>
        <v>269.4066960663823</v>
      </c>
      <c r="P27" s="10"/>
    </row>
    <row r="28" spans="1:16" ht="15">
      <c r="A28" s="12"/>
      <c r="B28" s="44">
        <v>541</v>
      </c>
      <c r="C28" s="20" t="s">
        <v>41</v>
      </c>
      <c r="D28" s="46">
        <v>9118997</v>
      </c>
      <c r="E28" s="46">
        <v>1114613</v>
      </c>
      <c r="F28" s="46">
        <v>0</v>
      </c>
      <c r="G28" s="46">
        <v>2080661</v>
      </c>
      <c r="H28" s="46">
        <v>0</v>
      </c>
      <c r="I28" s="46">
        <v>140101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12454372</v>
      </c>
      <c r="O28" s="47">
        <f t="shared" si="1"/>
        <v>100.04234844285932</v>
      </c>
      <c r="P28" s="9"/>
    </row>
    <row r="29" spans="1:16" ht="15">
      <c r="A29" s="12"/>
      <c r="B29" s="44">
        <v>542</v>
      </c>
      <c r="C29" s="20" t="s">
        <v>42</v>
      </c>
      <c r="D29" s="46">
        <v>929522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929522</v>
      </c>
      <c r="O29" s="47">
        <f t="shared" si="1"/>
        <v>7.466579913407395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19727023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19727023</v>
      </c>
      <c r="O30" s="47">
        <f t="shared" si="1"/>
        <v>158.46143897952462</v>
      </c>
      <c r="P30" s="9"/>
    </row>
    <row r="31" spans="1:16" ht="15">
      <c r="A31" s="12"/>
      <c r="B31" s="44">
        <v>545</v>
      </c>
      <c r="C31" s="20" t="s">
        <v>44</v>
      </c>
      <c r="D31" s="46">
        <v>427292</v>
      </c>
      <c r="E31" s="46">
        <v>0</v>
      </c>
      <c r="F31" s="46">
        <v>0</v>
      </c>
      <c r="G31" s="46">
        <v>500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427792</v>
      </c>
      <c r="O31" s="47">
        <f t="shared" si="1"/>
        <v>3.4363287305909664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330548</v>
      </c>
      <c r="E32" s="31">
        <f t="shared" si="9"/>
        <v>7304113</v>
      </c>
      <c r="F32" s="31">
        <f t="shared" si="9"/>
        <v>0</v>
      </c>
      <c r="G32" s="31">
        <f t="shared" si="9"/>
        <v>271687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803094</v>
      </c>
      <c r="N32" s="31">
        <f t="shared" si="8"/>
        <v>8709442</v>
      </c>
      <c r="O32" s="43">
        <f t="shared" si="1"/>
        <v>69.96041480910267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3023531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803094</v>
      </c>
      <c r="N33" s="46">
        <f t="shared" si="8"/>
        <v>3826625</v>
      </c>
      <c r="O33" s="47">
        <f t="shared" si="1"/>
        <v>30.738165811183137</v>
      </c>
      <c r="P33" s="9"/>
    </row>
    <row r="34" spans="1:16" ht="15">
      <c r="A34" s="13"/>
      <c r="B34" s="45">
        <v>554</v>
      </c>
      <c r="C34" s="21" t="s">
        <v>47</v>
      </c>
      <c r="D34" s="46">
        <v>21482</v>
      </c>
      <c r="E34" s="46">
        <v>3688919</v>
      </c>
      <c r="F34" s="46">
        <v>0</v>
      </c>
      <c r="G34" s="46">
        <v>271687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3982088</v>
      </c>
      <c r="O34" s="47">
        <f t="shared" si="1"/>
        <v>31.98695488027247</v>
      </c>
      <c r="P34" s="9"/>
    </row>
    <row r="35" spans="1:16" ht="15">
      <c r="A35" s="13"/>
      <c r="B35" s="45">
        <v>559</v>
      </c>
      <c r="C35" s="21" t="s">
        <v>48</v>
      </c>
      <c r="D35" s="46">
        <v>309066</v>
      </c>
      <c r="E35" s="46">
        <v>591663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900729</v>
      </c>
      <c r="O35" s="47">
        <f t="shared" si="1"/>
        <v>7.235294117647059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SUM(D37:D38)</f>
        <v>0</v>
      </c>
      <c r="E36" s="31">
        <f t="shared" si="10"/>
        <v>410920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290408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701328</v>
      </c>
      <c r="O36" s="43">
        <f t="shared" si="1"/>
        <v>5.633563872087139</v>
      </c>
      <c r="P36" s="10"/>
    </row>
    <row r="37" spans="1:16" ht="15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290408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290408</v>
      </c>
      <c r="O37" s="47">
        <f t="shared" si="1"/>
        <v>2.3327630109807136</v>
      </c>
      <c r="P37" s="9"/>
    </row>
    <row r="38" spans="1:16" ht="15">
      <c r="A38" s="12"/>
      <c r="B38" s="44">
        <v>569</v>
      </c>
      <c r="C38" s="20" t="s">
        <v>51</v>
      </c>
      <c r="D38" s="46">
        <v>0</v>
      </c>
      <c r="E38" s="46">
        <v>410920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410920</v>
      </c>
      <c r="O38" s="47">
        <f t="shared" si="1"/>
        <v>3.3008008611064255</v>
      </c>
      <c r="P38" s="9"/>
    </row>
    <row r="39" spans="1:16" ht="15.75">
      <c r="A39" s="28" t="s">
        <v>52</v>
      </c>
      <c r="B39" s="29"/>
      <c r="C39" s="30"/>
      <c r="D39" s="31">
        <f aca="true" t="shared" si="12" ref="D39:M39">SUM(D40:D42)</f>
        <v>6943209</v>
      </c>
      <c r="E39" s="31">
        <f t="shared" si="12"/>
        <v>1222750</v>
      </c>
      <c r="F39" s="31">
        <f t="shared" si="12"/>
        <v>0</v>
      </c>
      <c r="G39" s="31">
        <f t="shared" si="12"/>
        <v>6030363</v>
      </c>
      <c r="H39" s="31">
        <f t="shared" si="12"/>
        <v>0</v>
      </c>
      <c r="I39" s="31">
        <f t="shared" si="12"/>
        <v>1341319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15537641</v>
      </c>
      <c r="O39" s="43">
        <f t="shared" si="1"/>
        <v>124.80935168004113</v>
      </c>
      <c r="P39" s="9"/>
    </row>
    <row r="40" spans="1:16" ht="15">
      <c r="A40" s="12"/>
      <c r="B40" s="44">
        <v>572</v>
      </c>
      <c r="C40" s="20" t="s">
        <v>53</v>
      </c>
      <c r="D40" s="46">
        <v>4418398</v>
      </c>
      <c r="E40" s="46">
        <v>388907</v>
      </c>
      <c r="F40" s="46">
        <v>0</v>
      </c>
      <c r="G40" s="46">
        <v>6008481</v>
      </c>
      <c r="H40" s="46">
        <v>0</v>
      </c>
      <c r="I40" s="46">
        <v>1341319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12157105</v>
      </c>
      <c r="O40" s="47">
        <f t="shared" si="1"/>
        <v>97.65448907953186</v>
      </c>
      <c r="P40" s="9"/>
    </row>
    <row r="41" spans="1:16" ht="15">
      <c r="A41" s="12"/>
      <c r="B41" s="44">
        <v>573</v>
      </c>
      <c r="C41" s="20" t="s">
        <v>54</v>
      </c>
      <c r="D41" s="46">
        <v>963717</v>
      </c>
      <c r="E41" s="46">
        <v>813273</v>
      </c>
      <c r="F41" s="46">
        <v>0</v>
      </c>
      <c r="G41" s="46">
        <v>21382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1798372</v>
      </c>
      <c r="O41" s="47">
        <f t="shared" si="1"/>
        <v>14.445799294728133</v>
      </c>
      <c r="P41" s="9"/>
    </row>
    <row r="42" spans="1:16" ht="15">
      <c r="A42" s="12"/>
      <c r="B42" s="44">
        <v>575</v>
      </c>
      <c r="C42" s="20" t="s">
        <v>55</v>
      </c>
      <c r="D42" s="46">
        <v>1561094</v>
      </c>
      <c r="E42" s="46">
        <v>20570</v>
      </c>
      <c r="F42" s="46">
        <v>0</v>
      </c>
      <c r="G42" s="46">
        <v>500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1582164</v>
      </c>
      <c r="O42" s="47">
        <f t="shared" si="1"/>
        <v>12.709063305781141</v>
      </c>
      <c r="P42" s="9"/>
    </row>
    <row r="43" spans="1:16" ht="15.75">
      <c r="A43" s="28" t="s">
        <v>58</v>
      </c>
      <c r="B43" s="29"/>
      <c r="C43" s="30"/>
      <c r="D43" s="31">
        <f aca="true" t="shared" si="13" ref="D43:M43">SUM(D44:D45)</f>
        <v>16026470</v>
      </c>
      <c r="E43" s="31">
        <f t="shared" si="13"/>
        <v>1769671</v>
      </c>
      <c r="F43" s="31">
        <f t="shared" si="13"/>
        <v>3710</v>
      </c>
      <c r="G43" s="31">
        <f t="shared" si="13"/>
        <v>305230</v>
      </c>
      <c r="H43" s="31">
        <f t="shared" si="13"/>
        <v>0</v>
      </c>
      <c r="I43" s="31">
        <f t="shared" si="13"/>
        <v>33419055</v>
      </c>
      <c r="J43" s="31">
        <f t="shared" si="13"/>
        <v>30708000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82232136</v>
      </c>
      <c r="O43" s="43">
        <f t="shared" si="1"/>
        <v>660.5468347109429</v>
      </c>
      <c r="P43" s="9"/>
    </row>
    <row r="44" spans="1:16" ht="15">
      <c r="A44" s="12"/>
      <c r="B44" s="44">
        <v>581</v>
      </c>
      <c r="C44" s="20" t="s">
        <v>56</v>
      </c>
      <c r="D44" s="46">
        <v>16026470</v>
      </c>
      <c r="E44" s="46">
        <v>1769671</v>
      </c>
      <c r="F44" s="46">
        <v>3710</v>
      </c>
      <c r="G44" s="46">
        <v>279614</v>
      </c>
      <c r="H44" s="46">
        <v>0</v>
      </c>
      <c r="I44" s="46">
        <v>33419055</v>
      </c>
      <c r="J44" s="46">
        <v>126765</v>
      </c>
      <c r="K44" s="46">
        <v>0</v>
      </c>
      <c r="L44" s="46">
        <v>0</v>
      </c>
      <c r="M44" s="46">
        <v>0</v>
      </c>
      <c r="N44" s="46">
        <f>SUM(D44:M44)</f>
        <v>51625285</v>
      </c>
      <c r="O44" s="47">
        <f t="shared" si="1"/>
        <v>414.6909013502984</v>
      </c>
      <c r="P44" s="9"/>
    </row>
    <row r="45" spans="1:16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25616</v>
      </c>
      <c r="H45" s="46">
        <v>0</v>
      </c>
      <c r="I45" s="46">
        <v>0</v>
      </c>
      <c r="J45" s="46">
        <v>30581235</v>
      </c>
      <c r="K45" s="46">
        <v>0</v>
      </c>
      <c r="L45" s="46">
        <v>0</v>
      </c>
      <c r="M45" s="46">
        <v>0</v>
      </c>
      <c r="N45" s="46">
        <f>SUM(D45:M45)</f>
        <v>30606851</v>
      </c>
      <c r="O45" s="47">
        <f t="shared" si="1"/>
        <v>245.85593336064454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SUM(D5,D13,D18,D27,D32,D36,D39,D43)</f>
        <v>98175378</v>
      </c>
      <c r="E46" s="15">
        <f t="shared" si="14"/>
        <v>14732655</v>
      </c>
      <c r="F46" s="15">
        <f t="shared" si="14"/>
        <v>15088165</v>
      </c>
      <c r="G46" s="15">
        <f t="shared" si="14"/>
        <v>13247016</v>
      </c>
      <c r="H46" s="15">
        <f t="shared" si="14"/>
        <v>0</v>
      </c>
      <c r="I46" s="15">
        <f t="shared" si="14"/>
        <v>382467331</v>
      </c>
      <c r="J46" s="15">
        <f t="shared" si="14"/>
        <v>30708000</v>
      </c>
      <c r="K46" s="15">
        <f t="shared" si="14"/>
        <v>37185971</v>
      </c>
      <c r="L46" s="15">
        <f t="shared" si="14"/>
        <v>0</v>
      </c>
      <c r="M46" s="15">
        <f t="shared" si="14"/>
        <v>865809</v>
      </c>
      <c r="N46" s="15">
        <f>SUM(D46:M46)</f>
        <v>592470325</v>
      </c>
      <c r="O46" s="37">
        <f t="shared" si="1"/>
        <v>4759.141825513491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69</v>
      </c>
      <c r="M48" s="93"/>
      <c r="N48" s="93"/>
      <c r="O48" s="41">
        <v>124491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15645857</v>
      </c>
      <c r="E5" s="26">
        <f t="shared" si="0"/>
        <v>274907</v>
      </c>
      <c r="F5" s="26">
        <f t="shared" si="0"/>
        <v>14403082</v>
      </c>
      <c r="G5" s="26">
        <f t="shared" si="0"/>
        <v>559130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44107561</v>
      </c>
      <c r="L5" s="26">
        <f t="shared" si="0"/>
        <v>0</v>
      </c>
      <c r="M5" s="26">
        <f t="shared" si="0"/>
        <v>0</v>
      </c>
      <c r="N5" s="27">
        <f>SUM(D5:M5)</f>
        <v>74990537</v>
      </c>
      <c r="O5" s="32">
        <f aca="true" t="shared" si="1" ref="O5:O46">(N5/O$48)</f>
        <v>611.3143041142569</v>
      </c>
      <c r="P5" s="6"/>
    </row>
    <row r="6" spans="1:16" ht="15">
      <c r="A6" s="12"/>
      <c r="B6" s="44">
        <v>511</v>
      </c>
      <c r="C6" s="20" t="s">
        <v>19</v>
      </c>
      <c r="D6" s="46">
        <v>1186543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1186543</v>
      </c>
      <c r="O6" s="47">
        <f t="shared" si="1"/>
        <v>9.672563197495741</v>
      </c>
      <c r="P6" s="9"/>
    </row>
    <row r="7" spans="1:16" ht="15">
      <c r="A7" s="12"/>
      <c r="B7" s="44">
        <v>512</v>
      </c>
      <c r="C7" s="20" t="s">
        <v>20</v>
      </c>
      <c r="D7" s="46">
        <v>1487502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1487502</v>
      </c>
      <c r="O7" s="47">
        <f t="shared" si="1"/>
        <v>12.125946637754645</v>
      </c>
      <c r="P7" s="9"/>
    </row>
    <row r="8" spans="1:16" ht="15">
      <c r="A8" s="12"/>
      <c r="B8" s="44">
        <v>513</v>
      </c>
      <c r="C8" s="20" t="s">
        <v>21</v>
      </c>
      <c r="D8" s="46">
        <v>4304478</v>
      </c>
      <c r="E8" s="46">
        <v>250000</v>
      </c>
      <c r="F8" s="46">
        <v>0</v>
      </c>
      <c r="G8" s="46">
        <v>61047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4615525</v>
      </c>
      <c r="O8" s="47">
        <f t="shared" si="1"/>
        <v>37.625233347735</v>
      </c>
      <c r="P8" s="9"/>
    </row>
    <row r="9" spans="1:16" ht="15">
      <c r="A9" s="12"/>
      <c r="B9" s="44">
        <v>514</v>
      </c>
      <c r="C9" s="20" t="s">
        <v>22</v>
      </c>
      <c r="D9" s="46">
        <v>1411876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1411876</v>
      </c>
      <c r="O9" s="47">
        <f t="shared" si="1"/>
        <v>11.509452111746052</v>
      </c>
      <c r="P9" s="9"/>
    </row>
    <row r="10" spans="1:16" ht="15">
      <c r="A10" s="12"/>
      <c r="B10" s="44">
        <v>515</v>
      </c>
      <c r="C10" s="20" t="s">
        <v>23</v>
      </c>
      <c r="D10" s="46">
        <v>1555178</v>
      </c>
      <c r="E10" s="46">
        <v>24907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1580085</v>
      </c>
      <c r="O10" s="47">
        <f t="shared" si="1"/>
        <v>12.880672693627671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43735663</v>
      </c>
      <c r="L11" s="46">
        <v>0</v>
      </c>
      <c r="M11" s="46">
        <v>0</v>
      </c>
      <c r="N11" s="46">
        <f t="shared" si="2"/>
        <v>43735663</v>
      </c>
      <c r="O11" s="47">
        <f t="shared" si="1"/>
        <v>356.5281362343178</v>
      </c>
      <c r="P11" s="9"/>
    </row>
    <row r="12" spans="1:16" ht="15">
      <c r="A12" s="12"/>
      <c r="B12" s="44">
        <v>519</v>
      </c>
      <c r="C12" s="20" t="s">
        <v>25</v>
      </c>
      <c r="D12" s="46">
        <v>5700280</v>
      </c>
      <c r="E12" s="46">
        <v>0</v>
      </c>
      <c r="F12" s="46">
        <v>14403082</v>
      </c>
      <c r="G12" s="46">
        <v>498083</v>
      </c>
      <c r="H12" s="46">
        <v>0</v>
      </c>
      <c r="I12" s="46">
        <v>0</v>
      </c>
      <c r="J12" s="46">
        <v>0</v>
      </c>
      <c r="K12" s="46">
        <v>371898</v>
      </c>
      <c r="L12" s="46">
        <v>0</v>
      </c>
      <c r="M12" s="46">
        <v>0</v>
      </c>
      <c r="N12" s="46">
        <f t="shared" si="2"/>
        <v>20973343</v>
      </c>
      <c r="O12" s="47">
        <f t="shared" si="1"/>
        <v>170.97229989157992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46069899</v>
      </c>
      <c r="E13" s="31">
        <f t="shared" si="3"/>
        <v>2127157</v>
      </c>
      <c r="F13" s="31">
        <f t="shared" si="3"/>
        <v>0</v>
      </c>
      <c r="G13" s="31">
        <f t="shared" si="3"/>
        <v>2549110</v>
      </c>
      <c r="H13" s="31">
        <f t="shared" si="3"/>
        <v>0</v>
      </c>
      <c r="I13" s="31">
        <f t="shared" si="3"/>
        <v>1808457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19">SUM(D13:M13)</f>
        <v>52554623</v>
      </c>
      <c r="O13" s="43">
        <f t="shared" si="1"/>
        <v>428.41929225326277</v>
      </c>
      <c r="P13" s="10"/>
    </row>
    <row r="14" spans="1:16" ht="15">
      <c r="A14" s="12"/>
      <c r="B14" s="44">
        <v>521</v>
      </c>
      <c r="C14" s="20" t="s">
        <v>27</v>
      </c>
      <c r="D14" s="46">
        <v>32055750</v>
      </c>
      <c r="E14" s="46">
        <v>1933918</v>
      </c>
      <c r="F14" s="46">
        <v>0</v>
      </c>
      <c r="G14" s="46">
        <v>2384685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36374353</v>
      </c>
      <c r="O14" s="47">
        <f t="shared" si="1"/>
        <v>296.51957675408204</v>
      </c>
      <c r="P14" s="9"/>
    </row>
    <row r="15" spans="1:16" ht="15">
      <c r="A15" s="12"/>
      <c r="B15" s="44">
        <v>522</v>
      </c>
      <c r="C15" s="20" t="s">
        <v>28</v>
      </c>
      <c r="D15" s="46">
        <v>12873594</v>
      </c>
      <c r="E15" s="46">
        <v>193239</v>
      </c>
      <c r="F15" s="46">
        <v>0</v>
      </c>
      <c r="G15" s="46">
        <v>164425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13231258</v>
      </c>
      <c r="O15" s="47">
        <f t="shared" si="1"/>
        <v>107.85970604299304</v>
      </c>
      <c r="P15" s="9"/>
    </row>
    <row r="16" spans="1:16" ht="15">
      <c r="A16" s="12"/>
      <c r="B16" s="44">
        <v>524</v>
      </c>
      <c r="C16" s="20" t="s">
        <v>29</v>
      </c>
      <c r="D16" s="46">
        <v>1140555</v>
      </c>
      <c r="E16" s="46">
        <v>0</v>
      </c>
      <c r="F16" s="46">
        <v>0</v>
      </c>
      <c r="G16" s="46">
        <v>0</v>
      </c>
      <c r="H16" s="46">
        <v>0</v>
      </c>
      <c r="I16" s="46">
        <v>1808457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2949012</v>
      </c>
      <c r="O16" s="47">
        <f t="shared" si="1"/>
        <v>24.04000945618769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SUM(D18:D25)</f>
        <v>2395857</v>
      </c>
      <c r="E17" s="31">
        <f t="shared" si="5"/>
        <v>458063</v>
      </c>
      <c r="F17" s="31">
        <f t="shared" si="5"/>
        <v>0</v>
      </c>
      <c r="G17" s="31">
        <f t="shared" si="5"/>
        <v>84788</v>
      </c>
      <c r="H17" s="31">
        <f t="shared" si="5"/>
        <v>0</v>
      </c>
      <c r="I17" s="31">
        <f t="shared" si="5"/>
        <v>285818660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288757368</v>
      </c>
      <c r="O17" s="43">
        <f t="shared" si="1"/>
        <v>2353.917127927546</v>
      </c>
      <c r="P17" s="10"/>
    </row>
    <row r="18" spans="1:16" ht="15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192857853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192857853</v>
      </c>
      <c r="O18" s="47">
        <f t="shared" si="1"/>
        <v>1572.155220060161</v>
      </c>
      <c r="P18" s="9"/>
    </row>
    <row r="19" spans="1:16" ht="15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27771952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27771952</v>
      </c>
      <c r="O19" s="47">
        <f t="shared" si="1"/>
        <v>226.39378500216026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18953837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18953837</v>
      </c>
      <c r="O20" s="47">
        <f t="shared" si="1"/>
        <v>154.50951732683356</v>
      </c>
      <c r="P20" s="9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10025071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10025071</v>
      </c>
      <c r="O21" s="47">
        <f t="shared" si="1"/>
        <v>81.7232353204914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22782194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22782194</v>
      </c>
      <c r="O22" s="47">
        <f t="shared" si="1"/>
        <v>185.71784692388584</v>
      </c>
      <c r="P22" s="9"/>
    </row>
    <row r="23" spans="1:16" ht="15">
      <c r="A23" s="12"/>
      <c r="B23" s="44">
        <v>537</v>
      </c>
      <c r="C23" s="20" t="s">
        <v>37</v>
      </c>
      <c r="D23" s="46">
        <v>69838</v>
      </c>
      <c r="E23" s="46">
        <v>17183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87021</v>
      </c>
      <c r="O23" s="47">
        <f t="shared" si="1"/>
        <v>0.7093852662813542</v>
      </c>
      <c r="P23" s="9"/>
    </row>
    <row r="24" spans="1:16" ht="15">
      <c r="A24" s="12"/>
      <c r="B24" s="44">
        <v>538</v>
      </c>
      <c r="C24" s="20" t="s">
        <v>38</v>
      </c>
      <c r="D24" s="46">
        <v>0</v>
      </c>
      <c r="E24" s="46">
        <v>249574</v>
      </c>
      <c r="F24" s="46">
        <v>0</v>
      </c>
      <c r="G24" s="46">
        <v>84788</v>
      </c>
      <c r="H24" s="46">
        <v>0</v>
      </c>
      <c r="I24" s="46">
        <v>4981586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5315948</v>
      </c>
      <c r="O24" s="47">
        <f t="shared" si="1"/>
        <v>43.33500175265548</v>
      </c>
      <c r="P24" s="9"/>
    </row>
    <row r="25" spans="1:16" ht="15">
      <c r="A25" s="12"/>
      <c r="B25" s="44">
        <v>539</v>
      </c>
      <c r="C25" s="20" t="s">
        <v>39</v>
      </c>
      <c r="D25" s="46">
        <v>2326019</v>
      </c>
      <c r="E25" s="46">
        <v>191306</v>
      </c>
      <c r="F25" s="46">
        <v>0</v>
      </c>
      <c r="G25" s="46">
        <v>0</v>
      </c>
      <c r="H25" s="46">
        <v>0</v>
      </c>
      <c r="I25" s="46">
        <v>8446167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10963492</v>
      </c>
      <c r="O25" s="47">
        <f t="shared" si="1"/>
        <v>89.37313627507724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SUM(D27:D31)</f>
        <v>9647358</v>
      </c>
      <c r="E26" s="31">
        <f t="shared" si="7"/>
        <v>1346018</v>
      </c>
      <c r="F26" s="31">
        <f t="shared" si="7"/>
        <v>0</v>
      </c>
      <c r="G26" s="31">
        <f t="shared" si="7"/>
        <v>6435506</v>
      </c>
      <c r="H26" s="31">
        <f t="shared" si="7"/>
        <v>0</v>
      </c>
      <c r="I26" s="31">
        <f t="shared" si="7"/>
        <v>17674971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6">SUM(D26:M26)</f>
        <v>35103853</v>
      </c>
      <c r="O26" s="43">
        <f t="shared" si="1"/>
        <v>286.16260566882147</v>
      </c>
      <c r="P26" s="10"/>
    </row>
    <row r="27" spans="1:16" ht="15">
      <c r="A27" s="12"/>
      <c r="B27" s="44">
        <v>541</v>
      </c>
      <c r="C27" s="20" t="s">
        <v>41</v>
      </c>
      <c r="D27" s="46">
        <v>8477390</v>
      </c>
      <c r="E27" s="46">
        <v>362090</v>
      </c>
      <c r="F27" s="46">
        <v>0</v>
      </c>
      <c r="G27" s="46">
        <v>4880486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13719966</v>
      </c>
      <c r="O27" s="47">
        <f t="shared" si="1"/>
        <v>111.84359791637796</v>
      </c>
      <c r="P27" s="9"/>
    </row>
    <row r="28" spans="1:16" ht="15">
      <c r="A28" s="12"/>
      <c r="B28" s="44">
        <v>542</v>
      </c>
      <c r="C28" s="20" t="s">
        <v>42</v>
      </c>
      <c r="D28" s="46">
        <v>832599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832599</v>
      </c>
      <c r="O28" s="47">
        <f t="shared" si="1"/>
        <v>6.787252080768886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1555020</v>
      </c>
      <c r="H29" s="46">
        <v>0</v>
      </c>
      <c r="I29" s="46">
        <v>17674971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19229991</v>
      </c>
      <c r="O29" s="47">
        <f t="shared" si="1"/>
        <v>156.76069323638023</v>
      </c>
      <c r="P29" s="9"/>
    </row>
    <row r="30" spans="1:16" ht="15">
      <c r="A30" s="12"/>
      <c r="B30" s="44">
        <v>545</v>
      </c>
      <c r="C30" s="20" t="s">
        <v>44</v>
      </c>
      <c r="D30" s="46">
        <v>337369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337369</v>
      </c>
      <c r="O30" s="47">
        <f t="shared" si="1"/>
        <v>2.7501936072910467</v>
      </c>
      <c r="P30" s="9"/>
    </row>
    <row r="31" spans="1:16" ht="15">
      <c r="A31" s="12"/>
      <c r="B31" s="44">
        <v>549</v>
      </c>
      <c r="C31" s="20" t="s">
        <v>87</v>
      </c>
      <c r="D31" s="46">
        <v>0</v>
      </c>
      <c r="E31" s="46">
        <v>983928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983928</v>
      </c>
      <c r="O31" s="47">
        <f t="shared" si="1"/>
        <v>8.020868828003358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284239</v>
      </c>
      <c r="E32" s="31">
        <f t="shared" si="9"/>
        <v>5725748</v>
      </c>
      <c r="F32" s="31">
        <f t="shared" si="9"/>
        <v>0</v>
      </c>
      <c r="G32" s="31">
        <f t="shared" si="9"/>
        <v>2585303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951299</v>
      </c>
      <c r="N32" s="31">
        <f t="shared" si="8"/>
        <v>9546589</v>
      </c>
      <c r="O32" s="43">
        <f t="shared" si="1"/>
        <v>77.82270463271678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2317460</v>
      </c>
      <c r="F33" s="46">
        <v>0</v>
      </c>
      <c r="G33" s="46">
        <v>11500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951299</v>
      </c>
      <c r="N33" s="46">
        <f t="shared" si="8"/>
        <v>3280259</v>
      </c>
      <c r="O33" s="47">
        <f t="shared" si="1"/>
        <v>26.74029721776133</v>
      </c>
      <c r="P33" s="9"/>
    </row>
    <row r="34" spans="1:16" ht="15">
      <c r="A34" s="13"/>
      <c r="B34" s="45">
        <v>554</v>
      </c>
      <c r="C34" s="21" t="s">
        <v>47</v>
      </c>
      <c r="D34" s="46">
        <v>28487</v>
      </c>
      <c r="E34" s="46">
        <v>2832608</v>
      </c>
      <c r="F34" s="46">
        <v>0</v>
      </c>
      <c r="G34" s="46">
        <v>2553738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5414833</v>
      </c>
      <c r="O34" s="47">
        <f t="shared" si="1"/>
        <v>44.14110099371489</v>
      </c>
      <c r="P34" s="9"/>
    </row>
    <row r="35" spans="1:16" ht="15">
      <c r="A35" s="13"/>
      <c r="B35" s="45">
        <v>559</v>
      </c>
      <c r="C35" s="21" t="s">
        <v>48</v>
      </c>
      <c r="D35" s="46">
        <v>255752</v>
      </c>
      <c r="E35" s="46">
        <v>575680</v>
      </c>
      <c r="F35" s="46">
        <v>0</v>
      </c>
      <c r="G35" s="46">
        <v>20065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851497</v>
      </c>
      <c r="O35" s="47">
        <f t="shared" si="1"/>
        <v>6.941306421240554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SUM(D37:D38)</f>
        <v>0</v>
      </c>
      <c r="E36" s="31">
        <f t="shared" si="10"/>
        <v>336491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297831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634322</v>
      </c>
      <c r="O36" s="43">
        <f t="shared" si="1"/>
        <v>5.17092059247907</v>
      </c>
      <c r="P36" s="10"/>
    </row>
    <row r="37" spans="1:16" ht="15">
      <c r="A37" s="12"/>
      <c r="B37" s="44">
        <v>562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297831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2">SUM(D37:M37)</f>
        <v>297831</v>
      </c>
      <c r="O37" s="47">
        <f t="shared" si="1"/>
        <v>2.4278843410423003</v>
      </c>
      <c r="P37" s="9"/>
    </row>
    <row r="38" spans="1:16" ht="15">
      <c r="A38" s="12"/>
      <c r="B38" s="44">
        <v>569</v>
      </c>
      <c r="C38" s="20" t="s">
        <v>51</v>
      </c>
      <c r="D38" s="46">
        <v>0</v>
      </c>
      <c r="E38" s="46">
        <v>336491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336491</v>
      </c>
      <c r="O38" s="47">
        <f t="shared" si="1"/>
        <v>2.74303625143677</v>
      </c>
      <c r="P38" s="9"/>
    </row>
    <row r="39" spans="1:16" ht="15.75">
      <c r="A39" s="28" t="s">
        <v>52</v>
      </c>
      <c r="B39" s="29"/>
      <c r="C39" s="30"/>
      <c r="D39" s="31">
        <f aca="true" t="shared" si="12" ref="D39:M39">SUM(D40:D42)</f>
        <v>4862733</v>
      </c>
      <c r="E39" s="31">
        <f t="shared" si="12"/>
        <v>1343539</v>
      </c>
      <c r="F39" s="31">
        <f t="shared" si="12"/>
        <v>0</v>
      </c>
      <c r="G39" s="31">
        <f t="shared" si="12"/>
        <v>1311276</v>
      </c>
      <c r="H39" s="31">
        <f t="shared" si="12"/>
        <v>0</v>
      </c>
      <c r="I39" s="31">
        <f t="shared" si="12"/>
        <v>1352342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8869890</v>
      </c>
      <c r="O39" s="43">
        <f t="shared" si="1"/>
        <v>72.30633156980868</v>
      </c>
      <c r="P39" s="9"/>
    </row>
    <row r="40" spans="1:16" ht="15">
      <c r="A40" s="12"/>
      <c r="B40" s="44">
        <v>572</v>
      </c>
      <c r="C40" s="20" t="s">
        <v>53</v>
      </c>
      <c r="D40" s="46">
        <v>2917811</v>
      </c>
      <c r="E40" s="46">
        <v>198767</v>
      </c>
      <c r="F40" s="46">
        <v>0</v>
      </c>
      <c r="G40" s="46">
        <v>1306016</v>
      </c>
      <c r="H40" s="46">
        <v>0</v>
      </c>
      <c r="I40" s="46">
        <v>1352342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5774936</v>
      </c>
      <c r="O40" s="47">
        <f t="shared" si="1"/>
        <v>47.07661957593889</v>
      </c>
      <c r="P40" s="9"/>
    </row>
    <row r="41" spans="1:16" ht="15">
      <c r="A41" s="12"/>
      <c r="B41" s="44">
        <v>573</v>
      </c>
      <c r="C41" s="20" t="s">
        <v>54</v>
      </c>
      <c r="D41" s="46">
        <v>958765</v>
      </c>
      <c r="E41" s="46">
        <v>915736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1874501</v>
      </c>
      <c r="O41" s="47">
        <f t="shared" si="1"/>
        <v>15.280718344188928</v>
      </c>
      <c r="P41" s="9"/>
    </row>
    <row r="42" spans="1:16" ht="15">
      <c r="A42" s="12"/>
      <c r="B42" s="44">
        <v>575</v>
      </c>
      <c r="C42" s="20" t="s">
        <v>55</v>
      </c>
      <c r="D42" s="46">
        <v>986157</v>
      </c>
      <c r="E42" s="46">
        <v>229036</v>
      </c>
      <c r="F42" s="46">
        <v>0</v>
      </c>
      <c r="G42" s="46">
        <v>5260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1220453</v>
      </c>
      <c r="O42" s="47">
        <f t="shared" si="1"/>
        <v>9.948993649680853</v>
      </c>
      <c r="P42" s="9"/>
    </row>
    <row r="43" spans="1:16" ht="15.75">
      <c r="A43" s="28" t="s">
        <v>58</v>
      </c>
      <c r="B43" s="29"/>
      <c r="C43" s="30"/>
      <c r="D43" s="31">
        <f aca="true" t="shared" si="13" ref="D43:M43">SUM(D44:D45)</f>
        <v>13343996</v>
      </c>
      <c r="E43" s="31">
        <f t="shared" si="13"/>
        <v>399688</v>
      </c>
      <c r="F43" s="31">
        <f t="shared" si="13"/>
        <v>1500000</v>
      </c>
      <c r="G43" s="31">
        <f t="shared" si="13"/>
        <v>102074</v>
      </c>
      <c r="H43" s="31">
        <f t="shared" si="13"/>
        <v>0</v>
      </c>
      <c r="I43" s="31">
        <f t="shared" si="13"/>
        <v>32166777</v>
      </c>
      <c r="J43" s="31">
        <f t="shared" si="13"/>
        <v>28646658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76159193</v>
      </c>
      <c r="O43" s="43">
        <f t="shared" si="1"/>
        <v>620.8410545279651</v>
      </c>
      <c r="P43" s="9"/>
    </row>
    <row r="44" spans="1:16" ht="15">
      <c r="A44" s="12"/>
      <c r="B44" s="44">
        <v>581</v>
      </c>
      <c r="C44" s="20" t="s">
        <v>56</v>
      </c>
      <c r="D44" s="46">
        <v>13343996</v>
      </c>
      <c r="E44" s="46">
        <v>399688</v>
      </c>
      <c r="F44" s="46">
        <v>1500000</v>
      </c>
      <c r="G44" s="46">
        <v>18000</v>
      </c>
      <c r="H44" s="46">
        <v>0</v>
      </c>
      <c r="I44" s="46">
        <v>32166777</v>
      </c>
      <c r="J44" s="46">
        <v>469172</v>
      </c>
      <c r="K44" s="46">
        <v>0</v>
      </c>
      <c r="L44" s="46">
        <v>0</v>
      </c>
      <c r="M44" s="46">
        <v>0</v>
      </c>
      <c r="N44" s="46">
        <f>SUM(D44:M44)</f>
        <v>47897633</v>
      </c>
      <c r="O44" s="47">
        <f t="shared" si="1"/>
        <v>390.45604095507497</v>
      </c>
      <c r="P44" s="9"/>
    </row>
    <row r="45" spans="1:16" ht="15.75" thickBot="1">
      <c r="A45" s="12"/>
      <c r="B45" s="44">
        <v>590</v>
      </c>
      <c r="C45" s="20" t="s">
        <v>57</v>
      </c>
      <c r="D45" s="46">
        <v>0</v>
      </c>
      <c r="E45" s="46">
        <v>0</v>
      </c>
      <c r="F45" s="46">
        <v>0</v>
      </c>
      <c r="G45" s="46">
        <v>84074</v>
      </c>
      <c r="H45" s="46">
        <v>0</v>
      </c>
      <c r="I45" s="46">
        <v>0</v>
      </c>
      <c r="J45" s="46">
        <v>28177486</v>
      </c>
      <c r="K45" s="46">
        <v>0</v>
      </c>
      <c r="L45" s="46">
        <v>0</v>
      </c>
      <c r="M45" s="46">
        <v>0</v>
      </c>
      <c r="N45" s="46">
        <f>SUM(D45:M45)</f>
        <v>28261560</v>
      </c>
      <c r="O45" s="47">
        <f t="shared" si="1"/>
        <v>230.3850135728901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SUM(D5,D13,D17,D26,D32,D36,D39,D43)</f>
        <v>92249939</v>
      </c>
      <c r="E46" s="15">
        <f t="shared" si="14"/>
        <v>12011611</v>
      </c>
      <c r="F46" s="15">
        <f t="shared" si="14"/>
        <v>15903082</v>
      </c>
      <c r="G46" s="15">
        <f t="shared" si="14"/>
        <v>13627187</v>
      </c>
      <c r="H46" s="15">
        <f t="shared" si="14"/>
        <v>0</v>
      </c>
      <c r="I46" s="15">
        <f t="shared" si="14"/>
        <v>339119038</v>
      </c>
      <c r="J46" s="15">
        <f t="shared" si="14"/>
        <v>28646658</v>
      </c>
      <c r="K46" s="15">
        <f t="shared" si="14"/>
        <v>44107561</v>
      </c>
      <c r="L46" s="15">
        <f t="shared" si="14"/>
        <v>0</v>
      </c>
      <c r="M46" s="15">
        <f t="shared" si="14"/>
        <v>951299</v>
      </c>
      <c r="N46" s="15">
        <f>SUM(D46:M46)</f>
        <v>546616375</v>
      </c>
      <c r="O46" s="37">
        <f t="shared" si="1"/>
        <v>4455.954341286857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88</v>
      </c>
      <c r="M48" s="93"/>
      <c r="N48" s="93"/>
      <c r="O48" s="41">
        <v>122671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20229018</v>
      </c>
      <c r="E5" s="26">
        <f t="shared" si="0"/>
        <v>629665</v>
      </c>
      <c r="F5" s="26">
        <f t="shared" si="0"/>
        <v>31138139</v>
      </c>
      <c r="G5" s="26">
        <f t="shared" si="0"/>
        <v>9573667</v>
      </c>
      <c r="H5" s="26">
        <f t="shared" si="0"/>
        <v>0</v>
      </c>
      <c r="I5" s="26">
        <f t="shared" si="0"/>
        <v>776401</v>
      </c>
      <c r="J5" s="26">
        <f t="shared" si="0"/>
        <v>0</v>
      </c>
      <c r="K5" s="26">
        <f t="shared" si="0"/>
        <v>69922407</v>
      </c>
      <c r="L5" s="26">
        <f t="shared" si="0"/>
        <v>0</v>
      </c>
      <c r="M5" s="26">
        <f t="shared" si="0"/>
        <v>0</v>
      </c>
      <c r="N5" s="27">
        <f>SUM(D5:M5)</f>
        <v>132269297</v>
      </c>
      <c r="O5" s="32">
        <f aca="true" t="shared" si="1" ref="O5:O49">(N5/O$51)</f>
        <v>979.0690910975077</v>
      </c>
      <c r="P5" s="6"/>
    </row>
    <row r="6" spans="1:16" ht="15">
      <c r="A6" s="12"/>
      <c r="B6" s="44">
        <v>511</v>
      </c>
      <c r="C6" s="20" t="s">
        <v>19</v>
      </c>
      <c r="D6" s="46">
        <v>1924881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1924881</v>
      </c>
      <c r="O6" s="47">
        <f t="shared" si="1"/>
        <v>14.248140225171543</v>
      </c>
      <c r="P6" s="9"/>
    </row>
    <row r="7" spans="1:16" ht="15">
      <c r="A7" s="12"/>
      <c r="B7" s="44">
        <v>512</v>
      </c>
      <c r="C7" s="20" t="s">
        <v>20</v>
      </c>
      <c r="D7" s="46">
        <v>3449054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3449054</v>
      </c>
      <c r="O7" s="47">
        <f t="shared" si="1"/>
        <v>25.53020422363191</v>
      </c>
      <c r="P7" s="9"/>
    </row>
    <row r="8" spans="1:16" ht="15">
      <c r="A8" s="12"/>
      <c r="B8" s="44">
        <v>513</v>
      </c>
      <c r="C8" s="20" t="s">
        <v>21</v>
      </c>
      <c r="D8" s="46">
        <v>6544151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6544151</v>
      </c>
      <c r="O8" s="47">
        <f t="shared" si="1"/>
        <v>48.44038727728965</v>
      </c>
      <c r="P8" s="9"/>
    </row>
    <row r="9" spans="1:16" ht="15">
      <c r="A9" s="12"/>
      <c r="B9" s="44">
        <v>514</v>
      </c>
      <c r="C9" s="20" t="s">
        <v>22</v>
      </c>
      <c r="D9" s="46">
        <v>1506171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1506171</v>
      </c>
      <c r="O9" s="47">
        <f t="shared" si="1"/>
        <v>11.148811594632004</v>
      </c>
      <c r="P9" s="9"/>
    </row>
    <row r="10" spans="1:16" ht="15">
      <c r="A10" s="12"/>
      <c r="B10" s="44">
        <v>515</v>
      </c>
      <c r="C10" s="20" t="s">
        <v>23</v>
      </c>
      <c r="D10" s="46">
        <v>1388003</v>
      </c>
      <c r="E10" s="46">
        <v>0</v>
      </c>
      <c r="F10" s="46">
        <v>0</v>
      </c>
      <c r="G10" s="46">
        <v>0</v>
      </c>
      <c r="H10" s="46">
        <v>0</v>
      </c>
      <c r="I10" s="46">
        <v>76354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1464357</v>
      </c>
      <c r="O10" s="47">
        <f t="shared" si="1"/>
        <v>10.839300650643612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69237831</v>
      </c>
      <c r="L11" s="46">
        <v>0</v>
      </c>
      <c r="M11" s="46">
        <v>0</v>
      </c>
      <c r="N11" s="46">
        <f t="shared" si="2"/>
        <v>69237831</v>
      </c>
      <c r="O11" s="47">
        <f t="shared" si="1"/>
        <v>512.5045781919657</v>
      </c>
      <c r="P11" s="9"/>
    </row>
    <row r="12" spans="1:16" ht="15">
      <c r="A12" s="12"/>
      <c r="B12" s="44">
        <v>519</v>
      </c>
      <c r="C12" s="20" t="s">
        <v>74</v>
      </c>
      <c r="D12" s="46">
        <v>5416758</v>
      </c>
      <c r="E12" s="46">
        <v>629665</v>
      </c>
      <c r="F12" s="46">
        <v>31138139</v>
      </c>
      <c r="G12" s="46">
        <v>9573667</v>
      </c>
      <c r="H12" s="46">
        <v>0</v>
      </c>
      <c r="I12" s="46">
        <v>700047</v>
      </c>
      <c r="J12" s="46">
        <v>0</v>
      </c>
      <c r="K12" s="46">
        <v>684576</v>
      </c>
      <c r="L12" s="46">
        <v>0</v>
      </c>
      <c r="M12" s="46">
        <v>0</v>
      </c>
      <c r="N12" s="46">
        <f t="shared" si="2"/>
        <v>48142852</v>
      </c>
      <c r="O12" s="47">
        <f t="shared" si="1"/>
        <v>356.3576689341732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SUM(D14:D19)</f>
        <v>68109823</v>
      </c>
      <c r="E13" s="31">
        <f t="shared" si="3"/>
        <v>3299946</v>
      </c>
      <c r="F13" s="31">
        <f t="shared" si="3"/>
        <v>54829082</v>
      </c>
      <c r="G13" s="31">
        <f t="shared" si="3"/>
        <v>1750936</v>
      </c>
      <c r="H13" s="31">
        <f t="shared" si="3"/>
        <v>0</v>
      </c>
      <c r="I13" s="31">
        <f t="shared" si="3"/>
        <v>1318864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129308651</v>
      </c>
      <c r="O13" s="43">
        <f t="shared" si="1"/>
        <v>957.1541262944403</v>
      </c>
      <c r="P13" s="10"/>
    </row>
    <row r="14" spans="1:16" ht="15">
      <c r="A14" s="12"/>
      <c r="B14" s="44">
        <v>521</v>
      </c>
      <c r="C14" s="20" t="s">
        <v>27</v>
      </c>
      <c r="D14" s="46">
        <v>41289180</v>
      </c>
      <c r="E14" s="46">
        <v>1440044</v>
      </c>
      <c r="F14" s="46">
        <v>0</v>
      </c>
      <c r="G14" s="46">
        <v>348104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43077328</v>
      </c>
      <c r="O14" s="47">
        <f t="shared" si="1"/>
        <v>318.86221011569467</v>
      </c>
      <c r="P14" s="9"/>
    </row>
    <row r="15" spans="1:16" ht="15">
      <c r="A15" s="12"/>
      <c r="B15" s="44">
        <v>522</v>
      </c>
      <c r="C15" s="20" t="s">
        <v>28</v>
      </c>
      <c r="D15" s="46">
        <v>22107010</v>
      </c>
      <c r="E15" s="46">
        <v>1165112</v>
      </c>
      <c r="F15" s="46">
        <v>0</v>
      </c>
      <c r="G15" s="46">
        <v>1402832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24674954</v>
      </c>
      <c r="O15" s="47">
        <f t="shared" si="1"/>
        <v>182.64620235830552</v>
      </c>
      <c r="P15" s="9"/>
    </row>
    <row r="16" spans="1:16" ht="15">
      <c r="A16" s="12"/>
      <c r="B16" s="44">
        <v>524</v>
      </c>
      <c r="C16" s="20" t="s">
        <v>29</v>
      </c>
      <c r="D16" s="46">
        <v>1075970</v>
      </c>
      <c r="E16" s="46">
        <v>77725</v>
      </c>
      <c r="F16" s="46">
        <v>0</v>
      </c>
      <c r="G16" s="46">
        <v>0</v>
      </c>
      <c r="H16" s="46">
        <v>0</v>
      </c>
      <c r="I16" s="46">
        <v>1318864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2472559</v>
      </c>
      <c r="O16" s="47">
        <f t="shared" si="1"/>
        <v>18.302101453030044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617065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617065</v>
      </c>
      <c r="O17" s="47">
        <f t="shared" si="1"/>
        <v>4.567569968245039</v>
      </c>
      <c r="P17" s="9"/>
    </row>
    <row r="18" spans="1:16" ht="15">
      <c r="A18" s="12"/>
      <c r="B18" s="44">
        <v>526</v>
      </c>
      <c r="C18" s="20" t="s">
        <v>96</v>
      </c>
      <c r="D18" s="46">
        <v>3637663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3637663</v>
      </c>
      <c r="O18" s="47">
        <f t="shared" si="1"/>
        <v>26.926304803215466</v>
      </c>
      <c r="P18" s="9"/>
    </row>
    <row r="19" spans="1:16" ht="15">
      <c r="A19" s="12"/>
      <c r="B19" s="44">
        <v>529</v>
      </c>
      <c r="C19" s="20" t="s">
        <v>92</v>
      </c>
      <c r="D19" s="46">
        <v>0</v>
      </c>
      <c r="E19" s="46">
        <v>0</v>
      </c>
      <c r="F19" s="46">
        <v>54829082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54829082</v>
      </c>
      <c r="O19" s="47">
        <f t="shared" si="1"/>
        <v>405.8497375959496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SUM(D21:D27)</f>
        <v>226453</v>
      </c>
      <c r="E20" s="31">
        <f t="shared" si="5"/>
        <v>903043</v>
      </c>
      <c r="F20" s="31">
        <f t="shared" si="5"/>
        <v>1668670</v>
      </c>
      <c r="G20" s="31">
        <f t="shared" si="5"/>
        <v>0</v>
      </c>
      <c r="H20" s="31">
        <f t="shared" si="5"/>
        <v>0</v>
      </c>
      <c r="I20" s="31">
        <f t="shared" si="5"/>
        <v>395405882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398204048</v>
      </c>
      <c r="O20" s="43">
        <f t="shared" si="1"/>
        <v>2947.5417514822684</v>
      </c>
      <c r="P20" s="10"/>
    </row>
    <row r="21" spans="1:16" ht="15">
      <c r="A21" s="12"/>
      <c r="B21" s="44">
        <v>531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264704822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264704822</v>
      </c>
      <c r="O21" s="47">
        <f t="shared" si="1"/>
        <v>1959.3686166236112</v>
      </c>
      <c r="P21" s="9"/>
    </row>
    <row r="22" spans="1:16" ht="15">
      <c r="A22" s="12"/>
      <c r="B22" s="44">
        <v>532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19473200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19473200</v>
      </c>
      <c r="O22" s="47">
        <f t="shared" si="1"/>
        <v>144.14235697313782</v>
      </c>
      <c r="P22" s="9"/>
    </row>
    <row r="23" spans="1:16" ht="15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35232402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35232402</v>
      </c>
      <c r="O23" s="47">
        <f t="shared" si="1"/>
        <v>260.7933706892085</v>
      </c>
      <c r="P23" s="9"/>
    </row>
    <row r="24" spans="1:16" ht="15">
      <c r="A24" s="12"/>
      <c r="B24" s="44">
        <v>534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8583574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8583574</v>
      </c>
      <c r="O24" s="47">
        <f t="shared" si="1"/>
        <v>63.536377565749056</v>
      </c>
      <c r="P24" s="9"/>
    </row>
    <row r="25" spans="1:16" ht="15">
      <c r="A25" s="12"/>
      <c r="B25" s="44">
        <v>535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42717489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42717489</v>
      </c>
      <c r="O25" s="47">
        <f t="shared" si="1"/>
        <v>316.1986498589902</v>
      </c>
      <c r="P25" s="9"/>
    </row>
    <row r="26" spans="1:16" ht="15">
      <c r="A26" s="12"/>
      <c r="B26" s="44">
        <v>538</v>
      </c>
      <c r="C26" s="20" t="s">
        <v>76</v>
      </c>
      <c r="D26" s="46">
        <v>0</v>
      </c>
      <c r="E26" s="46">
        <v>890552</v>
      </c>
      <c r="F26" s="46">
        <v>0</v>
      </c>
      <c r="G26" s="46">
        <v>0</v>
      </c>
      <c r="H26" s="46">
        <v>0</v>
      </c>
      <c r="I26" s="46">
        <v>9832956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10723508</v>
      </c>
      <c r="O26" s="47">
        <f t="shared" si="1"/>
        <v>79.37635920856866</v>
      </c>
      <c r="P26" s="9"/>
    </row>
    <row r="27" spans="1:16" ht="15">
      <c r="A27" s="12"/>
      <c r="B27" s="44">
        <v>539</v>
      </c>
      <c r="C27" s="20" t="s">
        <v>39</v>
      </c>
      <c r="D27" s="46">
        <v>226453</v>
      </c>
      <c r="E27" s="46">
        <v>12491</v>
      </c>
      <c r="F27" s="46">
        <v>1668670</v>
      </c>
      <c r="G27" s="46">
        <v>0</v>
      </c>
      <c r="H27" s="46">
        <v>0</v>
      </c>
      <c r="I27" s="46">
        <v>14861439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16769053</v>
      </c>
      <c r="O27" s="47">
        <f t="shared" si="1"/>
        <v>124.12602056300288</v>
      </c>
      <c r="P27" s="9"/>
    </row>
    <row r="28" spans="1:16" ht="15.75">
      <c r="A28" s="28" t="s">
        <v>40</v>
      </c>
      <c r="B28" s="29"/>
      <c r="C28" s="30"/>
      <c r="D28" s="31">
        <f aca="true" t="shared" si="6" ref="D28:M28">SUM(D29:D33)</f>
        <v>13703530</v>
      </c>
      <c r="E28" s="31">
        <f t="shared" si="6"/>
        <v>821723</v>
      </c>
      <c r="F28" s="31">
        <f t="shared" si="6"/>
        <v>6538031</v>
      </c>
      <c r="G28" s="31">
        <f t="shared" si="6"/>
        <v>4466021</v>
      </c>
      <c r="H28" s="31">
        <f t="shared" si="6"/>
        <v>0</v>
      </c>
      <c r="I28" s="31">
        <f t="shared" si="6"/>
        <v>6960066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8">SUM(D28:M28)</f>
        <v>32489371</v>
      </c>
      <c r="O28" s="43">
        <f t="shared" si="1"/>
        <v>240.48921145547274</v>
      </c>
      <c r="P28" s="10"/>
    </row>
    <row r="29" spans="1:16" ht="15">
      <c r="A29" s="12"/>
      <c r="B29" s="44">
        <v>541</v>
      </c>
      <c r="C29" s="20" t="s">
        <v>77</v>
      </c>
      <c r="D29" s="46">
        <v>12867243</v>
      </c>
      <c r="E29" s="46">
        <v>821723</v>
      </c>
      <c r="F29" s="46">
        <v>0</v>
      </c>
      <c r="G29" s="46">
        <v>3570975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17259941</v>
      </c>
      <c r="O29" s="47">
        <f t="shared" si="1"/>
        <v>127.75961716396367</v>
      </c>
      <c r="P29" s="9"/>
    </row>
    <row r="30" spans="1:16" ht="15">
      <c r="A30" s="12"/>
      <c r="B30" s="44">
        <v>542</v>
      </c>
      <c r="C30" s="20" t="s">
        <v>42</v>
      </c>
      <c r="D30" s="46">
        <v>387480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387480</v>
      </c>
      <c r="O30" s="47">
        <f t="shared" si="1"/>
        <v>2.86816139514571</v>
      </c>
      <c r="P30" s="9"/>
    </row>
    <row r="31" spans="1:16" ht="15">
      <c r="A31" s="12"/>
      <c r="B31" s="44">
        <v>544</v>
      </c>
      <c r="C31" s="20" t="s">
        <v>78</v>
      </c>
      <c r="D31" s="46">
        <v>0</v>
      </c>
      <c r="E31" s="46">
        <v>0</v>
      </c>
      <c r="F31" s="46">
        <v>0</v>
      </c>
      <c r="G31" s="46">
        <v>883301</v>
      </c>
      <c r="H31" s="46">
        <v>0</v>
      </c>
      <c r="I31" s="46">
        <v>6960066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7843367</v>
      </c>
      <c r="O31" s="47">
        <f t="shared" si="1"/>
        <v>58.057299569938635</v>
      </c>
      <c r="P31" s="9"/>
    </row>
    <row r="32" spans="1:16" ht="15">
      <c r="A32" s="12"/>
      <c r="B32" s="44">
        <v>545</v>
      </c>
      <c r="C32" s="20" t="s">
        <v>44</v>
      </c>
      <c r="D32" s="46">
        <v>448807</v>
      </c>
      <c r="E32" s="46">
        <v>0</v>
      </c>
      <c r="F32" s="46">
        <v>0</v>
      </c>
      <c r="G32" s="46">
        <v>11745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460552</v>
      </c>
      <c r="O32" s="47">
        <f t="shared" si="1"/>
        <v>3.4090468330162773</v>
      </c>
      <c r="P32" s="9"/>
    </row>
    <row r="33" spans="1:16" ht="15">
      <c r="A33" s="12"/>
      <c r="B33" s="44">
        <v>549</v>
      </c>
      <c r="C33" s="20" t="s">
        <v>104</v>
      </c>
      <c r="D33" s="46">
        <v>0</v>
      </c>
      <c r="E33" s="46">
        <v>0</v>
      </c>
      <c r="F33" s="46">
        <v>6538031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6538031</v>
      </c>
      <c r="O33" s="47">
        <f t="shared" si="1"/>
        <v>48.39508649340844</v>
      </c>
      <c r="P33" s="9"/>
    </row>
    <row r="34" spans="1:16" ht="15.75">
      <c r="A34" s="28" t="s">
        <v>45</v>
      </c>
      <c r="B34" s="29"/>
      <c r="C34" s="30"/>
      <c r="D34" s="31">
        <f aca="true" t="shared" si="8" ref="D34:M34">SUM(D35:D37)</f>
        <v>450258</v>
      </c>
      <c r="E34" s="31">
        <f t="shared" si="8"/>
        <v>5127133</v>
      </c>
      <c r="F34" s="31">
        <f t="shared" si="8"/>
        <v>1668670</v>
      </c>
      <c r="G34" s="31">
        <f t="shared" si="8"/>
        <v>185373</v>
      </c>
      <c r="H34" s="31">
        <f t="shared" si="8"/>
        <v>0</v>
      </c>
      <c r="I34" s="31">
        <f t="shared" si="8"/>
        <v>26125698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7"/>
        <v>33557132</v>
      </c>
      <c r="O34" s="43">
        <f t="shared" si="1"/>
        <v>248.39287326883647</v>
      </c>
      <c r="P34" s="10"/>
    </row>
    <row r="35" spans="1:16" ht="15">
      <c r="A35" s="13"/>
      <c r="B35" s="45">
        <v>552</v>
      </c>
      <c r="C35" s="21" t="s">
        <v>46</v>
      </c>
      <c r="D35" s="46">
        <v>0</v>
      </c>
      <c r="E35" s="46">
        <v>3331826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3331826</v>
      </c>
      <c r="O35" s="47">
        <f t="shared" si="1"/>
        <v>24.662472149640628</v>
      </c>
      <c r="P35" s="9"/>
    </row>
    <row r="36" spans="1:16" ht="15">
      <c r="A36" s="13"/>
      <c r="B36" s="45">
        <v>554</v>
      </c>
      <c r="C36" s="21" t="s">
        <v>47</v>
      </c>
      <c r="D36" s="46">
        <v>86423</v>
      </c>
      <c r="E36" s="46">
        <v>1795307</v>
      </c>
      <c r="F36" s="46">
        <v>0</v>
      </c>
      <c r="G36" s="46">
        <v>56044</v>
      </c>
      <c r="H36" s="46">
        <v>0</v>
      </c>
      <c r="I36" s="46">
        <v>26125698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28063472</v>
      </c>
      <c r="O36" s="47">
        <f t="shared" si="1"/>
        <v>207.72831373013463</v>
      </c>
      <c r="P36" s="9"/>
    </row>
    <row r="37" spans="1:16" ht="15">
      <c r="A37" s="13"/>
      <c r="B37" s="45">
        <v>559</v>
      </c>
      <c r="C37" s="21" t="s">
        <v>48</v>
      </c>
      <c r="D37" s="46">
        <v>363835</v>
      </c>
      <c r="E37" s="46">
        <v>0</v>
      </c>
      <c r="F37" s="46">
        <v>1668670</v>
      </c>
      <c r="G37" s="46">
        <v>129329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2161834</v>
      </c>
      <c r="O37" s="47">
        <f t="shared" si="1"/>
        <v>16.00208738906119</v>
      </c>
      <c r="P37" s="9"/>
    </row>
    <row r="38" spans="1:16" ht="15.75">
      <c r="A38" s="28" t="s">
        <v>49</v>
      </c>
      <c r="B38" s="29"/>
      <c r="C38" s="30"/>
      <c r="D38" s="31">
        <f aca="true" t="shared" si="9" ref="D38:M38">SUM(D39:D40)</f>
        <v>0</v>
      </c>
      <c r="E38" s="31">
        <f t="shared" si="9"/>
        <v>2292739</v>
      </c>
      <c r="F38" s="31">
        <f t="shared" si="9"/>
        <v>15827</v>
      </c>
      <c r="G38" s="31">
        <f t="shared" si="9"/>
        <v>110942</v>
      </c>
      <c r="H38" s="31">
        <f t="shared" si="9"/>
        <v>0</v>
      </c>
      <c r="I38" s="31">
        <f t="shared" si="9"/>
        <v>434572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7"/>
        <v>2854080</v>
      </c>
      <c r="O38" s="43">
        <f t="shared" si="1"/>
        <v>21.12615380060253</v>
      </c>
      <c r="P38" s="10"/>
    </row>
    <row r="39" spans="1:16" ht="15">
      <c r="A39" s="12"/>
      <c r="B39" s="44">
        <v>562</v>
      </c>
      <c r="C39" s="20" t="s">
        <v>79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434572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5">SUM(D39:M39)</f>
        <v>434572</v>
      </c>
      <c r="O39" s="47">
        <f t="shared" si="1"/>
        <v>3.2167405641872135</v>
      </c>
      <c r="P39" s="9"/>
    </row>
    <row r="40" spans="1:16" ht="15">
      <c r="A40" s="12"/>
      <c r="B40" s="44">
        <v>569</v>
      </c>
      <c r="C40" s="20" t="s">
        <v>51</v>
      </c>
      <c r="D40" s="46">
        <v>0</v>
      </c>
      <c r="E40" s="46">
        <v>2292739</v>
      </c>
      <c r="F40" s="46">
        <v>15827</v>
      </c>
      <c r="G40" s="46">
        <v>110942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2419508</v>
      </c>
      <c r="O40" s="47">
        <f t="shared" si="1"/>
        <v>17.909413236415315</v>
      </c>
      <c r="P40" s="9"/>
    </row>
    <row r="41" spans="1:16" ht="15.75">
      <c r="A41" s="28" t="s">
        <v>52</v>
      </c>
      <c r="B41" s="29"/>
      <c r="C41" s="30"/>
      <c r="D41" s="31">
        <f aca="true" t="shared" si="11" ref="D41:M41">SUM(D42:D45)</f>
        <v>10510975</v>
      </c>
      <c r="E41" s="31">
        <f t="shared" si="11"/>
        <v>752332</v>
      </c>
      <c r="F41" s="31">
        <f t="shared" si="11"/>
        <v>4989449</v>
      </c>
      <c r="G41" s="31">
        <f t="shared" si="11"/>
        <v>1538646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>SUM(D41:M41)</f>
        <v>17791402</v>
      </c>
      <c r="O41" s="43">
        <f t="shared" si="1"/>
        <v>131.69353871662582</v>
      </c>
      <c r="P41" s="9"/>
    </row>
    <row r="42" spans="1:16" ht="15">
      <c r="A42" s="12"/>
      <c r="B42" s="44">
        <v>572</v>
      </c>
      <c r="C42" s="20" t="s">
        <v>80</v>
      </c>
      <c r="D42" s="46">
        <v>8198752</v>
      </c>
      <c r="E42" s="46">
        <v>116683</v>
      </c>
      <c r="F42" s="46">
        <v>0</v>
      </c>
      <c r="G42" s="46">
        <v>1538646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9854081</v>
      </c>
      <c r="O42" s="47">
        <f t="shared" si="1"/>
        <v>72.94078328904416</v>
      </c>
      <c r="P42" s="9"/>
    </row>
    <row r="43" spans="1:16" ht="15">
      <c r="A43" s="12"/>
      <c r="B43" s="44">
        <v>573</v>
      </c>
      <c r="C43" s="20" t="s">
        <v>54</v>
      </c>
      <c r="D43" s="46">
        <v>1064660</v>
      </c>
      <c r="E43" s="46">
        <v>589426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1654086</v>
      </c>
      <c r="O43" s="47">
        <f t="shared" si="1"/>
        <v>12.243691569760987</v>
      </c>
      <c r="P43" s="9"/>
    </row>
    <row r="44" spans="1:16" ht="15">
      <c r="A44" s="12"/>
      <c r="B44" s="44">
        <v>575</v>
      </c>
      <c r="C44" s="20" t="s">
        <v>81</v>
      </c>
      <c r="D44" s="46">
        <v>1247563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1247563</v>
      </c>
      <c r="O44" s="47">
        <f t="shared" si="1"/>
        <v>9.234572196273788</v>
      </c>
      <c r="P44" s="9"/>
    </row>
    <row r="45" spans="1:16" ht="15">
      <c r="A45" s="12"/>
      <c r="B45" s="44">
        <v>579</v>
      </c>
      <c r="C45" s="20" t="s">
        <v>97</v>
      </c>
      <c r="D45" s="46">
        <v>0</v>
      </c>
      <c r="E45" s="46">
        <v>46223</v>
      </c>
      <c r="F45" s="46">
        <v>4989449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5035672</v>
      </c>
      <c r="O45" s="47">
        <f t="shared" si="1"/>
        <v>37.27449166154689</v>
      </c>
      <c r="P45" s="9"/>
    </row>
    <row r="46" spans="1:16" ht="15.75">
      <c r="A46" s="28" t="s">
        <v>82</v>
      </c>
      <c r="B46" s="29"/>
      <c r="C46" s="30"/>
      <c r="D46" s="31">
        <f aca="true" t="shared" si="12" ref="D46:M46">SUM(D47:D48)</f>
        <v>23884720</v>
      </c>
      <c r="E46" s="31">
        <f t="shared" si="12"/>
        <v>4025829</v>
      </c>
      <c r="F46" s="31">
        <f t="shared" si="12"/>
        <v>9711583</v>
      </c>
      <c r="G46" s="31">
        <f t="shared" si="12"/>
        <v>3793175</v>
      </c>
      <c r="H46" s="31">
        <f t="shared" si="12"/>
        <v>0</v>
      </c>
      <c r="I46" s="31">
        <f t="shared" si="12"/>
        <v>41066743</v>
      </c>
      <c r="J46" s="31">
        <f t="shared" si="12"/>
        <v>38758030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121240080</v>
      </c>
      <c r="O46" s="43">
        <f t="shared" si="1"/>
        <v>897.4298467027395</v>
      </c>
      <c r="P46" s="9"/>
    </row>
    <row r="47" spans="1:16" ht="15">
      <c r="A47" s="12"/>
      <c r="B47" s="44">
        <v>581</v>
      </c>
      <c r="C47" s="20" t="s">
        <v>83</v>
      </c>
      <c r="D47" s="46">
        <v>23884720</v>
      </c>
      <c r="E47" s="46">
        <v>4025829</v>
      </c>
      <c r="F47" s="46">
        <v>8500000</v>
      </c>
      <c r="G47" s="46">
        <v>3793175</v>
      </c>
      <c r="H47" s="46">
        <v>0</v>
      </c>
      <c r="I47" s="46">
        <v>41066743</v>
      </c>
      <c r="J47" s="46">
        <v>103680</v>
      </c>
      <c r="K47" s="46">
        <v>0</v>
      </c>
      <c r="L47" s="46">
        <v>0</v>
      </c>
      <c r="M47" s="46">
        <v>0</v>
      </c>
      <c r="N47" s="46">
        <f>SUM(D47:M47)</f>
        <v>81374147</v>
      </c>
      <c r="O47" s="47">
        <f t="shared" si="1"/>
        <v>602.3386677720453</v>
      </c>
      <c r="P47" s="9"/>
    </row>
    <row r="48" spans="1:16" ht="15.75" thickBot="1">
      <c r="A48" s="12"/>
      <c r="B48" s="44">
        <v>590</v>
      </c>
      <c r="C48" s="20" t="s">
        <v>84</v>
      </c>
      <c r="D48" s="46">
        <v>0</v>
      </c>
      <c r="E48" s="46">
        <v>0</v>
      </c>
      <c r="F48" s="46">
        <v>1211583</v>
      </c>
      <c r="G48" s="46">
        <v>0</v>
      </c>
      <c r="H48" s="46">
        <v>0</v>
      </c>
      <c r="I48" s="46">
        <v>0</v>
      </c>
      <c r="J48" s="46">
        <v>38654350</v>
      </c>
      <c r="K48" s="46">
        <v>0</v>
      </c>
      <c r="L48" s="46">
        <v>0</v>
      </c>
      <c r="M48" s="46">
        <v>0</v>
      </c>
      <c r="N48" s="46">
        <f>SUM(D48:M48)</f>
        <v>39865933</v>
      </c>
      <c r="O48" s="47">
        <f t="shared" si="1"/>
        <v>295.09117893069424</v>
      </c>
      <c r="P48" s="9"/>
    </row>
    <row r="49" spans="1:119" ht="16.5" thickBot="1">
      <c r="A49" s="14" t="s">
        <v>10</v>
      </c>
      <c r="B49" s="23"/>
      <c r="C49" s="22"/>
      <c r="D49" s="15">
        <f aca="true" t="shared" si="13" ref="D49:M49">SUM(D5,D13,D20,D28,D34,D38,D41,D46)</f>
        <v>137114777</v>
      </c>
      <c r="E49" s="15">
        <f t="shared" si="13"/>
        <v>17852410</v>
      </c>
      <c r="F49" s="15">
        <f t="shared" si="13"/>
        <v>110559451</v>
      </c>
      <c r="G49" s="15">
        <f t="shared" si="13"/>
        <v>21418760</v>
      </c>
      <c r="H49" s="15">
        <f t="shared" si="13"/>
        <v>0</v>
      </c>
      <c r="I49" s="15">
        <f t="shared" si="13"/>
        <v>472088226</v>
      </c>
      <c r="J49" s="15">
        <f t="shared" si="13"/>
        <v>38758030</v>
      </c>
      <c r="K49" s="15">
        <f t="shared" si="13"/>
        <v>69922407</v>
      </c>
      <c r="L49" s="15">
        <f t="shared" si="13"/>
        <v>0</v>
      </c>
      <c r="M49" s="15">
        <f t="shared" si="13"/>
        <v>0</v>
      </c>
      <c r="N49" s="15">
        <f>SUM(D49:M49)</f>
        <v>867714061</v>
      </c>
      <c r="O49" s="37">
        <f t="shared" si="1"/>
        <v>6422.896592818493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93" t="s">
        <v>105</v>
      </c>
      <c r="M51" s="93"/>
      <c r="N51" s="93"/>
      <c r="O51" s="41">
        <v>135097</v>
      </c>
    </row>
    <row r="52" spans="1:15" ht="1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</row>
    <row r="53" spans="1:15" ht="15.75" customHeight="1" thickBot="1">
      <c r="A53" s="97" t="s">
        <v>63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18865811</v>
      </c>
      <c r="E5" s="26">
        <f t="shared" si="0"/>
        <v>578961</v>
      </c>
      <c r="F5" s="26">
        <f t="shared" si="0"/>
        <v>14093550</v>
      </c>
      <c r="G5" s="26">
        <f t="shared" si="0"/>
        <v>7254972</v>
      </c>
      <c r="H5" s="26">
        <f t="shared" si="0"/>
        <v>0</v>
      </c>
      <c r="I5" s="26">
        <f t="shared" si="0"/>
        <v>94015</v>
      </c>
      <c r="J5" s="26">
        <f t="shared" si="0"/>
        <v>428281</v>
      </c>
      <c r="K5" s="26">
        <f t="shared" si="0"/>
        <v>66220792</v>
      </c>
      <c r="L5" s="26">
        <f t="shared" si="0"/>
        <v>0</v>
      </c>
      <c r="M5" s="26">
        <f t="shared" si="0"/>
        <v>0</v>
      </c>
      <c r="N5" s="27">
        <f>SUM(D5:M5)</f>
        <v>107536382</v>
      </c>
      <c r="O5" s="32">
        <f aca="true" t="shared" si="1" ref="O5:O46">(N5/O$48)</f>
        <v>808.1310457811044</v>
      </c>
      <c r="P5" s="6"/>
    </row>
    <row r="6" spans="1:16" ht="15">
      <c r="A6" s="12"/>
      <c r="B6" s="44">
        <v>511</v>
      </c>
      <c r="C6" s="20" t="s">
        <v>19</v>
      </c>
      <c r="D6" s="46">
        <v>1827901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1827901</v>
      </c>
      <c r="O6" s="47">
        <f t="shared" si="1"/>
        <v>13.73659332070821</v>
      </c>
      <c r="P6" s="9"/>
    </row>
    <row r="7" spans="1:16" ht="15">
      <c r="A7" s="12"/>
      <c r="B7" s="44">
        <v>512</v>
      </c>
      <c r="C7" s="20" t="s">
        <v>20</v>
      </c>
      <c r="D7" s="46">
        <v>2979487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2979487</v>
      </c>
      <c r="O7" s="47">
        <f t="shared" si="1"/>
        <v>22.390710012925723</v>
      </c>
      <c r="P7" s="9"/>
    </row>
    <row r="8" spans="1:16" ht="15">
      <c r="A8" s="12"/>
      <c r="B8" s="44">
        <v>513</v>
      </c>
      <c r="C8" s="20" t="s">
        <v>21</v>
      </c>
      <c r="D8" s="46">
        <v>6416747</v>
      </c>
      <c r="E8" s="46">
        <v>0</v>
      </c>
      <c r="F8" s="46">
        <v>0</v>
      </c>
      <c r="G8" s="46">
        <v>96797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6513544</v>
      </c>
      <c r="O8" s="47">
        <f t="shared" si="1"/>
        <v>48.94898848708931</v>
      </c>
      <c r="P8" s="9"/>
    </row>
    <row r="9" spans="1:16" ht="15">
      <c r="A9" s="12"/>
      <c r="B9" s="44">
        <v>514</v>
      </c>
      <c r="C9" s="20" t="s">
        <v>22</v>
      </c>
      <c r="D9" s="46">
        <v>1657599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1657599</v>
      </c>
      <c r="O9" s="47">
        <f t="shared" si="1"/>
        <v>12.456781495175399</v>
      </c>
      <c r="P9" s="9"/>
    </row>
    <row r="10" spans="1:16" ht="15">
      <c r="A10" s="12"/>
      <c r="B10" s="44">
        <v>515</v>
      </c>
      <c r="C10" s="20" t="s">
        <v>23</v>
      </c>
      <c r="D10" s="46">
        <v>1326676</v>
      </c>
      <c r="E10" s="46">
        <v>0</v>
      </c>
      <c r="F10" s="46">
        <v>0</v>
      </c>
      <c r="G10" s="46">
        <v>0</v>
      </c>
      <c r="H10" s="46">
        <v>0</v>
      </c>
      <c r="I10" s="46">
        <v>57415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1384091</v>
      </c>
      <c r="O10" s="47">
        <f t="shared" si="1"/>
        <v>10.401381248684883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428281</v>
      </c>
      <c r="K11" s="46">
        <v>64846389</v>
      </c>
      <c r="L11" s="46">
        <v>0</v>
      </c>
      <c r="M11" s="46">
        <v>0</v>
      </c>
      <c r="N11" s="46">
        <f t="shared" si="2"/>
        <v>65274670</v>
      </c>
      <c r="O11" s="47">
        <f t="shared" si="1"/>
        <v>490.536192022124</v>
      </c>
      <c r="P11" s="9"/>
    </row>
    <row r="12" spans="1:16" ht="15">
      <c r="A12" s="12"/>
      <c r="B12" s="44">
        <v>519</v>
      </c>
      <c r="C12" s="20" t="s">
        <v>74</v>
      </c>
      <c r="D12" s="46">
        <v>4657401</v>
      </c>
      <c r="E12" s="46">
        <v>578961</v>
      </c>
      <c r="F12" s="46">
        <v>14093550</v>
      </c>
      <c r="G12" s="46">
        <v>7158175</v>
      </c>
      <c r="H12" s="46">
        <v>0</v>
      </c>
      <c r="I12" s="46">
        <v>36600</v>
      </c>
      <c r="J12" s="46">
        <v>0</v>
      </c>
      <c r="K12" s="46">
        <v>1374403</v>
      </c>
      <c r="L12" s="46">
        <v>0</v>
      </c>
      <c r="M12" s="46">
        <v>0</v>
      </c>
      <c r="N12" s="46">
        <f t="shared" si="2"/>
        <v>27899090</v>
      </c>
      <c r="O12" s="47">
        <f t="shared" si="1"/>
        <v>209.66039919439686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57051355</v>
      </c>
      <c r="E13" s="31">
        <f t="shared" si="3"/>
        <v>2975239</v>
      </c>
      <c r="F13" s="31">
        <f t="shared" si="3"/>
        <v>0</v>
      </c>
      <c r="G13" s="31">
        <f t="shared" si="3"/>
        <v>1893325</v>
      </c>
      <c r="H13" s="31">
        <f t="shared" si="3"/>
        <v>0</v>
      </c>
      <c r="I13" s="31">
        <f t="shared" si="3"/>
        <v>1674818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63594737</v>
      </c>
      <c r="O13" s="43">
        <f t="shared" si="1"/>
        <v>477.9115715273394</v>
      </c>
      <c r="P13" s="10"/>
    </row>
    <row r="14" spans="1:16" ht="15">
      <c r="A14" s="12"/>
      <c r="B14" s="44">
        <v>521</v>
      </c>
      <c r="C14" s="20" t="s">
        <v>27</v>
      </c>
      <c r="D14" s="46">
        <v>32537833</v>
      </c>
      <c r="E14" s="46">
        <v>1686538</v>
      </c>
      <c r="F14" s="46">
        <v>0</v>
      </c>
      <c r="G14" s="46">
        <v>823563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35047934</v>
      </c>
      <c r="O14" s="47">
        <f t="shared" si="1"/>
        <v>263.3836384404966</v>
      </c>
      <c r="P14" s="9"/>
    </row>
    <row r="15" spans="1:16" ht="15">
      <c r="A15" s="12"/>
      <c r="B15" s="44">
        <v>522</v>
      </c>
      <c r="C15" s="20" t="s">
        <v>28</v>
      </c>
      <c r="D15" s="46">
        <v>19367464</v>
      </c>
      <c r="E15" s="46">
        <v>710946</v>
      </c>
      <c r="F15" s="46">
        <v>0</v>
      </c>
      <c r="G15" s="46">
        <v>1069762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21148172</v>
      </c>
      <c r="O15" s="47">
        <f t="shared" si="1"/>
        <v>158.92755583611387</v>
      </c>
      <c r="P15" s="9"/>
    </row>
    <row r="16" spans="1:16" ht="15">
      <c r="A16" s="12"/>
      <c r="B16" s="44">
        <v>524</v>
      </c>
      <c r="C16" s="20" t="s">
        <v>29</v>
      </c>
      <c r="D16" s="46">
        <v>965997</v>
      </c>
      <c r="E16" s="46">
        <v>176988</v>
      </c>
      <c r="F16" s="46">
        <v>0</v>
      </c>
      <c r="G16" s="46">
        <v>0</v>
      </c>
      <c r="H16" s="46">
        <v>0</v>
      </c>
      <c r="I16" s="46">
        <v>1674818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2817803</v>
      </c>
      <c r="O16" s="47">
        <f t="shared" si="1"/>
        <v>21.175662067514352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400767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400767</v>
      </c>
      <c r="O17" s="47">
        <f t="shared" si="1"/>
        <v>3.011745874289837</v>
      </c>
      <c r="P17" s="9"/>
    </row>
    <row r="18" spans="1:16" ht="15">
      <c r="A18" s="12"/>
      <c r="B18" s="44">
        <v>526</v>
      </c>
      <c r="C18" s="20" t="s">
        <v>96</v>
      </c>
      <c r="D18" s="46">
        <v>4180061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4180061</v>
      </c>
      <c r="O18" s="47">
        <f t="shared" si="1"/>
        <v>31.41296930892476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SUM(D20:D26)</f>
        <v>213065</v>
      </c>
      <c r="E19" s="31">
        <f t="shared" si="5"/>
        <v>426043</v>
      </c>
      <c r="F19" s="31">
        <f t="shared" si="5"/>
        <v>0</v>
      </c>
      <c r="G19" s="31">
        <f t="shared" si="5"/>
        <v>2400</v>
      </c>
      <c r="H19" s="31">
        <f t="shared" si="5"/>
        <v>0</v>
      </c>
      <c r="I19" s="31">
        <f t="shared" si="5"/>
        <v>413636805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414278313</v>
      </c>
      <c r="O19" s="43">
        <f t="shared" si="1"/>
        <v>3113.282780232663</v>
      </c>
      <c r="P19" s="10"/>
    </row>
    <row r="20" spans="1:16" ht="15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286196585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286196585</v>
      </c>
      <c r="O20" s="47">
        <f t="shared" si="1"/>
        <v>2150.7543887335796</v>
      </c>
      <c r="P20" s="9"/>
    </row>
    <row r="21" spans="1:16" ht="15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21653826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21653826</v>
      </c>
      <c r="O21" s="47">
        <f t="shared" si="1"/>
        <v>162.72752277031293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35087378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35087378</v>
      </c>
      <c r="O22" s="47">
        <f t="shared" si="1"/>
        <v>263.6800583160489</v>
      </c>
      <c r="P22" s="9"/>
    </row>
    <row r="23" spans="1:16" ht="15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8253802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8253802</v>
      </c>
      <c r="O23" s="47">
        <f t="shared" si="1"/>
        <v>62.02694862776926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40015798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40015798</v>
      </c>
      <c r="O24" s="47">
        <f t="shared" si="1"/>
        <v>300.71691165419185</v>
      </c>
      <c r="P24" s="9"/>
    </row>
    <row r="25" spans="1:16" ht="15">
      <c r="A25" s="12"/>
      <c r="B25" s="44">
        <v>538</v>
      </c>
      <c r="C25" s="20" t="s">
        <v>76</v>
      </c>
      <c r="D25" s="46">
        <v>0</v>
      </c>
      <c r="E25" s="46">
        <v>299759</v>
      </c>
      <c r="F25" s="46">
        <v>0</v>
      </c>
      <c r="G25" s="46">
        <v>0</v>
      </c>
      <c r="H25" s="46">
        <v>0</v>
      </c>
      <c r="I25" s="46">
        <v>9419074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9718833</v>
      </c>
      <c r="O25" s="47">
        <f t="shared" si="1"/>
        <v>73.03659031472631</v>
      </c>
      <c r="P25" s="9"/>
    </row>
    <row r="26" spans="1:16" ht="15">
      <c r="A26" s="12"/>
      <c r="B26" s="44">
        <v>539</v>
      </c>
      <c r="C26" s="20" t="s">
        <v>39</v>
      </c>
      <c r="D26" s="46">
        <v>213065</v>
      </c>
      <c r="E26" s="46">
        <v>126284</v>
      </c>
      <c r="F26" s="46">
        <v>0</v>
      </c>
      <c r="G26" s="46">
        <v>2400</v>
      </c>
      <c r="H26" s="46">
        <v>0</v>
      </c>
      <c r="I26" s="46">
        <v>13010342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13352091</v>
      </c>
      <c r="O26" s="47">
        <f t="shared" si="1"/>
        <v>100.34035981603391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11594781</v>
      </c>
      <c r="E27" s="31">
        <f t="shared" si="6"/>
        <v>1730462</v>
      </c>
      <c r="F27" s="31">
        <f t="shared" si="6"/>
        <v>0</v>
      </c>
      <c r="G27" s="31">
        <f t="shared" si="6"/>
        <v>9110253</v>
      </c>
      <c r="H27" s="31">
        <f t="shared" si="6"/>
        <v>0</v>
      </c>
      <c r="I27" s="31">
        <f t="shared" si="6"/>
        <v>7651713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30087209</v>
      </c>
      <c r="O27" s="43">
        <f t="shared" si="1"/>
        <v>226.10401448883277</v>
      </c>
      <c r="P27" s="10"/>
    </row>
    <row r="28" spans="1:16" ht="15">
      <c r="A28" s="12"/>
      <c r="B28" s="44">
        <v>541</v>
      </c>
      <c r="C28" s="20" t="s">
        <v>77</v>
      </c>
      <c r="D28" s="46">
        <v>11178398</v>
      </c>
      <c r="E28" s="46">
        <v>1644639</v>
      </c>
      <c r="F28" s="46">
        <v>0</v>
      </c>
      <c r="G28" s="46">
        <v>9110253</v>
      </c>
      <c r="H28" s="46">
        <v>0</v>
      </c>
      <c r="I28" s="46">
        <v>536108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22469398</v>
      </c>
      <c r="O28" s="47">
        <f t="shared" si="1"/>
        <v>168.8565094538131</v>
      </c>
      <c r="P28" s="9"/>
    </row>
    <row r="29" spans="1:16" ht="15">
      <c r="A29" s="12"/>
      <c r="B29" s="44">
        <v>542</v>
      </c>
      <c r="C29" s="20" t="s">
        <v>42</v>
      </c>
      <c r="D29" s="46">
        <v>304296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304296</v>
      </c>
      <c r="O29" s="47">
        <f t="shared" si="1"/>
        <v>2.286770673640545</v>
      </c>
      <c r="P29" s="9"/>
    </row>
    <row r="30" spans="1:16" ht="15">
      <c r="A30" s="12"/>
      <c r="B30" s="44">
        <v>544</v>
      </c>
      <c r="C30" s="20" t="s">
        <v>78</v>
      </c>
      <c r="D30" s="46">
        <v>0</v>
      </c>
      <c r="E30" s="46">
        <v>85823</v>
      </c>
      <c r="F30" s="46">
        <v>0</v>
      </c>
      <c r="G30" s="46">
        <v>0</v>
      </c>
      <c r="H30" s="46">
        <v>0</v>
      </c>
      <c r="I30" s="46">
        <v>7115605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7201428</v>
      </c>
      <c r="O30" s="47">
        <f t="shared" si="1"/>
        <v>54.11840562719812</v>
      </c>
      <c r="P30" s="9"/>
    </row>
    <row r="31" spans="1:16" ht="15">
      <c r="A31" s="12"/>
      <c r="B31" s="44">
        <v>545</v>
      </c>
      <c r="C31" s="20" t="s">
        <v>44</v>
      </c>
      <c r="D31" s="46">
        <v>112087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112087</v>
      </c>
      <c r="O31" s="47">
        <f t="shared" si="1"/>
        <v>0.8423287341810203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SUM(D33:D35)</f>
        <v>343344</v>
      </c>
      <c r="E32" s="31">
        <f t="shared" si="8"/>
        <v>9757458</v>
      </c>
      <c r="F32" s="31">
        <f t="shared" si="8"/>
        <v>0</v>
      </c>
      <c r="G32" s="31">
        <f t="shared" si="8"/>
        <v>108714</v>
      </c>
      <c r="H32" s="31">
        <f t="shared" si="8"/>
        <v>0</v>
      </c>
      <c r="I32" s="31">
        <f t="shared" si="8"/>
        <v>30095554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40305070</v>
      </c>
      <c r="O32" s="43">
        <f t="shared" si="1"/>
        <v>302.8907776475186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8288793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8288793</v>
      </c>
      <c r="O33" s="47">
        <f t="shared" si="1"/>
        <v>62.28990440977545</v>
      </c>
      <c r="P33" s="9"/>
    </row>
    <row r="34" spans="1:16" ht="15">
      <c r="A34" s="13"/>
      <c r="B34" s="45">
        <v>554</v>
      </c>
      <c r="C34" s="21" t="s">
        <v>47</v>
      </c>
      <c r="D34" s="46">
        <v>28035</v>
      </c>
      <c r="E34" s="46">
        <v>1468665</v>
      </c>
      <c r="F34" s="46">
        <v>0</v>
      </c>
      <c r="G34" s="46">
        <v>108714</v>
      </c>
      <c r="H34" s="46">
        <v>0</v>
      </c>
      <c r="I34" s="46">
        <v>30095554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31700968</v>
      </c>
      <c r="O34" s="47">
        <f t="shared" si="1"/>
        <v>238.231340367331</v>
      </c>
      <c r="P34" s="9"/>
    </row>
    <row r="35" spans="1:16" ht="15">
      <c r="A35" s="13"/>
      <c r="B35" s="45">
        <v>559</v>
      </c>
      <c r="C35" s="21" t="s">
        <v>48</v>
      </c>
      <c r="D35" s="46">
        <v>315309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315309</v>
      </c>
      <c r="O35" s="47">
        <f t="shared" si="1"/>
        <v>2.36953287041212</v>
      </c>
      <c r="P35" s="9"/>
    </row>
    <row r="36" spans="1:16" ht="15.75">
      <c r="A36" s="28" t="s">
        <v>49</v>
      </c>
      <c r="B36" s="29"/>
      <c r="C36" s="30"/>
      <c r="D36" s="31">
        <f aca="true" t="shared" si="9" ref="D36:M36">SUM(D37:D38)</f>
        <v>0</v>
      </c>
      <c r="E36" s="31">
        <f t="shared" si="9"/>
        <v>2020873</v>
      </c>
      <c r="F36" s="31">
        <f t="shared" si="9"/>
        <v>0</v>
      </c>
      <c r="G36" s="31">
        <f t="shared" si="9"/>
        <v>42188</v>
      </c>
      <c r="H36" s="31">
        <f t="shared" si="9"/>
        <v>0</v>
      </c>
      <c r="I36" s="31">
        <f t="shared" si="9"/>
        <v>438323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2501384</v>
      </c>
      <c r="O36" s="43">
        <f t="shared" si="1"/>
        <v>18.797787597318663</v>
      </c>
      <c r="P36" s="10"/>
    </row>
    <row r="37" spans="1:16" ht="15">
      <c r="A37" s="12"/>
      <c r="B37" s="44">
        <v>562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438323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2">SUM(D37:M37)</f>
        <v>438323</v>
      </c>
      <c r="O37" s="47">
        <f t="shared" si="1"/>
        <v>3.2939775152553583</v>
      </c>
      <c r="P37" s="9"/>
    </row>
    <row r="38" spans="1:16" ht="15">
      <c r="A38" s="12"/>
      <c r="B38" s="44">
        <v>569</v>
      </c>
      <c r="C38" s="20" t="s">
        <v>51</v>
      </c>
      <c r="D38" s="46">
        <v>0</v>
      </c>
      <c r="E38" s="46">
        <v>2020873</v>
      </c>
      <c r="F38" s="46">
        <v>0</v>
      </c>
      <c r="G38" s="46">
        <v>42188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2063061</v>
      </c>
      <c r="O38" s="47">
        <f t="shared" si="1"/>
        <v>15.503810082063305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SUM(D40:D42)</f>
        <v>8767845</v>
      </c>
      <c r="E39" s="31">
        <f t="shared" si="11"/>
        <v>766997</v>
      </c>
      <c r="F39" s="31">
        <f t="shared" si="11"/>
        <v>0</v>
      </c>
      <c r="G39" s="31">
        <f t="shared" si="11"/>
        <v>4888977</v>
      </c>
      <c r="H39" s="31">
        <f t="shared" si="11"/>
        <v>0</v>
      </c>
      <c r="I39" s="31">
        <f t="shared" si="11"/>
        <v>1704958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16128777</v>
      </c>
      <c r="O39" s="43">
        <f t="shared" si="1"/>
        <v>121.20702948868248</v>
      </c>
      <c r="P39" s="9"/>
    </row>
    <row r="40" spans="1:16" ht="15">
      <c r="A40" s="12"/>
      <c r="B40" s="44">
        <v>572</v>
      </c>
      <c r="C40" s="20" t="s">
        <v>80</v>
      </c>
      <c r="D40" s="46">
        <v>6851777</v>
      </c>
      <c r="E40" s="46">
        <v>108563</v>
      </c>
      <c r="F40" s="46">
        <v>0</v>
      </c>
      <c r="G40" s="46">
        <v>4882289</v>
      </c>
      <c r="H40" s="46">
        <v>0</v>
      </c>
      <c r="I40" s="46">
        <v>1704958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13547587</v>
      </c>
      <c r="O40" s="47">
        <f t="shared" si="1"/>
        <v>101.80950341178946</v>
      </c>
      <c r="P40" s="9"/>
    </row>
    <row r="41" spans="1:16" ht="15">
      <c r="A41" s="12"/>
      <c r="B41" s="44">
        <v>573</v>
      </c>
      <c r="C41" s="20" t="s">
        <v>54</v>
      </c>
      <c r="D41" s="46">
        <v>903093</v>
      </c>
      <c r="E41" s="46">
        <v>658434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1561527</v>
      </c>
      <c r="O41" s="47">
        <f t="shared" si="1"/>
        <v>11.734804761475337</v>
      </c>
      <c r="P41" s="9"/>
    </row>
    <row r="42" spans="1:16" ht="15">
      <c r="A42" s="12"/>
      <c r="B42" s="44">
        <v>575</v>
      </c>
      <c r="C42" s="20" t="s">
        <v>81</v>
      </c>
      <c r="D42" s="46">
        <v>1012975</v>
      </c>
      <c r="E42" s="46">
        <v>0</v>
      </c>
      <c r="F42" s="46">
        <v>0</v>
      </c>
      <c r="G42" s="46">
        <v>6688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1019663</v>
      </c>
      <c r="O42" s="47">
        <f t="shared" si="1"/>
        <v>7.662721315417681</v>
      </c>
      <c r="P42" s="9"/>
    </row>
    <row r="43" spans="1:16" ht="15.75">
      <c r="A43" s="28" t="s">
        <v>82</v>
      </c>
      <c r="B43" s="29"/>
      <c r="C43" s="30"/>
      <c r="D43" s="31">
        <f aca="true" t="shared" si="12" ref="D43:M43">SUM(D44:D45)</f>
        <v>22843337</v>
      </c>
      <c r="E43" s="31">
        <f t="shared" si="12"/>
        <v>2937368</v>
      </c>
      <c r="F43" s="31">
        <f t="shared" si="12"/>
        <v>0</v>
      </c>
      <c r="G43" s="31">
        <f t="shared" si="12"/>
        <v>12620379</v>
      </c>
      <c r="H43" s="31">
        <f t="shared" si="12"/>
        <v>0</v>
      </c>
      <c r="I43" s="31">
        <f t="shared" si="12"/>
        <v>41089019</v>
      </c>
      <c r="J43" s="31">
        <f t="shared" si="12"/>
        <v>40411180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119901283</v>
      </c>
      <c r="O43" s="43">
        <f t="shared" si="1"/>
        <v>901.0527174076412</v>
      </c>
      <c r="P43" s="9"/>
    </row>
    <row r="44" spans="1:16" ht="15">
      <c r="A44" s="12"/>
      <c r="B44" s="44">
        <v>581</v>
      </c>
      <c r="C44" s="20" t="s">
        <v>83</v>
      </c>
      <c r="D44" s="46">
        <v>22843337</v>
      </c>
      <c r="E44" s="46">
        <v>2937368</v>
      </c>
      <c r="F44" s="46">
        <v>0</v>
      </c>
      <c r="G44" s="46">
        <v>12620379</v>
      </c>
      <c r="H44" s="46">
        <v>0</v>
      </c>
      <c r="I44" s="46">
        <v>41089019</v>
      </c>
      <c r="J44" s="46">
        <v>101378</v>
      </c>
      <c r="K44" s="46">
        <v>0</v>
      </c>
      <c r="L44" s="46">
        <v>0</v>
      </c>
      <c r="M44" s="46">
        <v>0</v>
      </c>
      <c r="N44" s="46">
        <f>SUM(D44:M44)</f>
        <v>79591481</v>
      </c>
      <c r="O44" s="47">
        <f t="shared" si="1"/>
        <v>598.1263789941985</v>
      </c>
      <c r="P44" s="9"/>
    </row>
    <row r="45" spans="1:16" ht="15.75" thickBot="1">
      <c r="A45" s="12"/>
      <c r="B45" s="44">
        <v>590</v>
      </c>
      <c r="C45" s="20" t="s">
        <v>84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40309802</v>
      </c>
      <c r="K45" s="46">
        <v>0</v>
      </c>
      <c r="L45" s="46">
        <v>0</v>
      </c>
      <c r="M45" s="46">
        <v>0</v>
      </c>
      <c r="N45" s="46">
        <f>SUM(D45:M45)</f>
        <v>40309802</v>
      </c>
      <c r="O45" s="47">
        <f t="shared" si="1"/>
        <v>302.92633841344275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3" ref="D46:M46">SUM(D5,D13,D19,D27,D32,D36,D39,D43)</f>
        <v>119679538</v>
      </c>
      <c r="E46" s="15">
        <f t="shared" si="13"/>
        <v>21193401</v>
      </c>
      <c r="F46" s="15">
        <f t="shared" si="13"/>
        <v>14093550</v>
      </c>
      <c r="G46" s="15">
        <f t="shared" si="13"/>
        <v>35921208</v>
      </c>
      <c r="H46" s="15">
        <f t="shared" si="13"/>
        <v>0</v>
      </c>
      <c r="I46" s="15">
        <f t="shared" si="13"/>
        <v>496385205</v>
      </c>
      <c r="J46" s="15">
        <f t="shared" si="13"/>
        <v>40839461</v>
      </c>
      <c r="K46" s="15">
        <f t="shared" si="13"/>
        <v>66220792</v>
      </c>
      <c r="L46" s="15">
        <f t="shared" si="13"/>
        <v>0</v>
      </c>
      <c r="M46" s="15">
        <f t="shared" si="13"/>
        <v>0</v>
      </c>
      <c r="N46" s="15">
        <f>SUM(D46:M46)</f>
        <v>794333155</v>
      </c>
      <c r="O46" s="37">
        <f t="shared" si="1"/>
        <v>5969.3777241711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102</v>
      </c>
      <c r="M48" s="93"/>
      <c r="N48" s="93"/>
      <c r="O48" s="41">
        <v>133068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18254048</v>
      </c>
      <c r="E5" s="26">
        <f t="shared" si="0"/>
        <v>570474</v>
      </c>
      <c r="F5" s="26">
        <f t="shared" si="0"/>
        <v>15338843</v>
      </c>
      <c r="G5" s="26">
        <f t="shared" si="0"/>
        <v>1517371</v>
      </c>
      <c r="H5" s="26">
        <f t="shared" si="0"/>
        <v>0</v>
      </c>
      <c r="I5" s="26">
        <f t="shared" si="0"/>
        <v>1237398</v>
      </c>
      <c r="J5" s="26">
        <f t="shared" si="0"/>
        <v>428024</v>
      </c>
      <c r="K5" s="26">
        <f t="shared" si="0"/>
        <v>64640440</v>
      </c>
      <c r="L5" s="26">
        <f t="shared" si="0"/>
        <v>0</v>
      </c>
      <c r="M5" s="26">
        <f t="shared" si="0"/>
        <v>0</v>
      </c>
      <c r="N5" s="27">
        <f>SUM(D5:M5)</f>
        <v>101986598</v>
      </c>
      <c r="O5" s="32">
        <f aca="true" t="shared" si="1" ref="O5:O47">(N5/O$49)</f>
        <v>777.2361660455581</v>
      </c>
      <c r="P5" s="6"/>
    </row>
    <row r="6" spans="1:16" ht="15">
      <c r="A6" s="12"/>
      <c r="B6" s="44">
        <v>511</v>
      </c>
      <c r="C6" s="20" t="s">
        <v>19</v>
      </c>
      <c r="D6" s="46">
        <v>1130111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1130111</v>
      </c>
      <c r="O6" s="47">
        <f t="shared" si="1"/>
        <v>8.612534961171189</v>
      </c>
      <c r="P6" s="9"/>
    </row>
    <row r="7" spans="1:16" ht="15">
      <c r="A7" s="12"/>
      <c r="B7" s="44">
        <v>512</v>
      </c>
      <c r="C7" s="20" t="s">
        <v>20</v>
      </c>
      <c r="D7" s="46">
        <v>2676521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2676521</v>
      </c>
      <c r="O7" s="47">
        <f t="shared" si="1"/>
        <v>20.397669509286143</v>
      </c>
      <c r="P7" s="9"/>
    </row>
    <row r="8" spans="1:16" ht="15">
      <c r="A8" s="12"/>
      <c r="B8" s="44">
        <v>513</v>
      </c>
      <c r="C8" s="20" t="s">
        <v>21</v>
      </c>
      <c r="D8" s="46">
        <v>5830249</v>
      </c>
      <c r="E8" s="46">
        <v>315131</v>
      </c>
      <c r="F8" s="46">
        <v>0</v>
      </c>
      <c r="G8" s="46">
        <v>389396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6534776</v>
      </c>
      <c r="O8" s="47">
        <f t="shared" si="1"/>
        <v>49.80129099125875</v>
      </c>
      <c r="P8" s="9"/>
    </row>
    <row r="9" spans="1:16" ht="15">
      <c r="A9" s="12"/>
      <c r="B9" s="44">
        <v>514</v>
      </c>
      <c r="C9" s="20" t="s">
        <v>22</v>
      </c>
      <c r="D9" s="46">
        <v>1499296</v>
      </c>
      <c r="E9" s="46">
        <v>116347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1615643</v>
      </c>
      <c r="O9" s="47">
        <f t="shared" si="1"/>
        <v>12.31275673121623</v>
      </c>
      <c r="P9" s="9"/>
    </row>
    <row r="10" spans="1:16" ht="15">
      <c r="A10" s="12"/>
      <c r="B10" s="44">
        <v>515</v>
      </c>
      <c r="C10" s="20" t="s">
        <v>23</v>
      </c>
      <c r="D10" s="46">
        <v>2058307</v>
      </c>
      <c r="E10" s="46">
        <v>0</v>
      </c>
      <c r="F10" s="46">
        <v>0</v>
      </c>
      <c r="G10" s="46">
        <v>0</v>
      </c>
      <c r="H10" s="46">
        <v>0</v>
      </c>
      <c r="I10" s="46">
        <v>130101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2188408</v>
      </c>
      <c r="O10" s="47">
        <f t="shared" si="1"/>
        <v>16.677778031809904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1068079</v>
      </c>
      <c r="J11" s="46">
        <v>428024</v>
      </c>
      <c r="K11" s="46">
        <v>63229322</v>
      </c>
      <c r="L11" s="46">
        <v>0</v>
      </c>
      <c r="M11" s="46">
        <v>0</v>
      </c>
      <c r="N11" s="46">
        <f t="shared" si="2"/>
        <v>64725425</v>
      </c>
      <c r="O11" s="47">
        <f t="shared" si="1"/>
        <v>493.2701174390513</v>
      </c>
      <c r="P11" s="9"/>
    </row>
    <row r="12" spans="1:16" ht="15">
      <c r="A12" s="12"/>
      <c r="B12" s="44">
        <v>519</v>
      </c>
      <c r="C12" s="20" t="s">
        <v>74</v>
      </c>
      <c r="D12" s="46">
        <v>5059564</v>
      </c>
      <c r="E12" s="46">
        <v>138996</v>
      </c>
      <c r="F12" s="46">
        <v>15338843</v>
      </c>
      <c r="G12" s="46">
        <v>1127975</v>
      </c>
      <c r="H12" s="46">
        <v>0</v>
      </c>
      <c r="I12" s="46">
        <v>39218</v>
      </c>
      <c r="J12" s="46">
        <v>0</v>
      </c>
      <c r="K12" s="46">
        <v>1411118</v>
      </c>
      <c r="L12" s="46">
        <v>0</v>
      </c>
      <c r="M12" s="46">
        <v>0</v>
      </c>
      <c r="N12" s="46">
        <f t="shared" si="2"/>
        <v>23115714</v>
      </c>
      <c r="O12" s="47">
        <f t="shared" si="1"/>
        <v>176.16401838176455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59956796</v>
      </c>
      <c r="E13" s="31">
        <f t="shared" si="3"/>
        <v>3828352</v>
      </c>
      <c r="F13" s="31">
        <f t="shared" si="3"/>
        <v>0</v>
      </c>
      <c r="G13" s="31">
        <f t="shared" si="3"/>
        <v>9256451</v>
      </c>
      <c r="H13" s="31">
        <f t="shared" si="3"/>
        <v>0</v>
      </c>
      <c r="I13" s="31">
        <f t="shared" si="3"/>
        <v>3024791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76066390</v>
      </c>
      <c r="O13" s="43">
        <f t="shared" si="1"/>
        <v>579.6992005609029</v>
      </c>
      <c r="P13" s="10"/>
    </row>
    <row r="14" spans="1:16" ht="15">
      <c r="A14" s="12"/>
      <c r="B14" s="44">
        <v>521</v>
      </c>
      <c r="C14" s="20" t="s">
        <v>27</v>
      </c>
      <c r="D14" s="46">
        <v>35089301</v>
      </c>
      <c r="E14" s="46">
        <v>1794875</v>
      </c>
      <c r="F14" s="46">
        <v>0</v>
      </c>
      <c r="G14" s="46">
        <v>721345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37605521</v>
      </c>
      <c r="O14" s="47">
        <f t="shared" si="1"/>
        <v>286.5903122308847</v>
      </c>
      <c r="P14" s="9"/>
    </row>
    <row r="15" spans="1:16" ht="15">
      <c r="A15" s="12"/>
      <c r="B15" s="44">
        <v>522</v>
      </c>
      <c r="C15" s="20" t="s">
        <v>28</v>
      </c>
      <c r="D15" s="46">
        <v>19130107</v>
      </c>
      <c r="E15" s="46">
        <v>237009</v>
      </c>
      <c r="F15" s="46">
        <v>0</v>
      </c>
      <c r="G15" s="46">
        <v>8535106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27902222</v>
      </c>
      <c r="O15" s="47">
        <f t="shared" si="1"/>
        <v>212.6418223248512</v>
      </c>
      <c r="P15" s="9"/>
    </row>
    <row r="16" spans="1:16" ht="15">
      <c r="A16" s="12"/>
      <c r="B16" s="44">
        <v>524</v>
      </c>
      <c r="C16" s="20" t="s">
        <v>29</v>
      </c>
      <c r="D16" s="46">
        <v>1340137</v>
      </c>
      <c r="E16" s="46">
        <v>138632</v>
      </c>
      <c r="F16" s="46">
        <v>0</v>
      </c>
      <c r="G16" s="46">
        <v>0</v>
      </c>
      <c r="H16" s="46">
        <v>0</v>
      </c>
      <c r="I16" s="46">
        <v>3024791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4503560</v>
      </c>
      <c r="O16" s="47">
        <f t="shared" si="1"/>
        <v>34.321467492779135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1657836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1657836</v>
      </c>
      <c r="O17" s="47">
        <f t="shared" si="1"/>
        <v>12.634308054596584</v>
      </c>
      <c r="P17" s="9"/>
    </row>
    <row r="18" spans="1:16" ht="15">
      <c r="A18" s="12"/>
      <c r="B18" s="44">
        <v>526</v>
      </c>
      <c r="C18" s="20" t="s">
        <v>96</v>
      </c>
      <c r="D18" s="46">
        <v>4397251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4397251</v>
      </c>
      <c r="O18" s="47">
        <f t="shared" si="1"/>
        <v>33.51129045779129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SUM(D20:D26)</f>
        <v>165030</v>
      </c>
      <c r="E19" s="31">
        <f t="shared" si="5"/>
        <v>1238169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409662241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411065440</v>
      </c>
      <c r="O19" s="43">
        <f t="shared" si="1"/>
        <v>3132.714815915621</v>
      </c>
      <c r="P19" s="10"/>
    </row>
    <row r="20" spans="1:16" ht="15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289184679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289184679</v>
      </c>
      <c r="O20" s="47">
        <f t="shared" si="1"/>
        <v>2203.865954868653</v>
      </c>
      <c r="P20" s="9"/>
    </row>
    <row r="21" spans="1:16" ht="15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21446131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21446131</v>
      </c>
      <c r="O21" s="47">
        <f t="shared" si="1"/>
        <v>163.44018686603107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31361404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31361404</v>
      </c>
      <c r="O22" s="47">
        <f t="shared" si="1"/>
        <v>239.00412294138718</v>
      </c>
      <c r="P22" s="9"/>
    </row>
    <row r="23" spans="1:16" ht="15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7608469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7608469</v>
      </c>
      <c r="O23" s="47">
        <f t="shared" si="1"/>
        <v>57.98386641974744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38837153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38837153</v>
      </c>
      <c r="O24" s="47">
        <f t="shared" si="1"/>
        <v>295.97653505262275</v>
      </c>
      <c r="P24" s="9"/>
    </row>
    <row r="25" spans="1:16" ht="15">
      <c r="A25" s="12"/>
      <c r="B25" s="44">
        <v>538</v>
      </c>
      <c r="C25" s="20" t="s">
        <v>76</v>
      </c>
      <c r="D25" s="46">
        <v>0</v>
      </c>
      <c r="E25" s="46">
        <v>108858</v>
      </c>
      <c r="F25" s="46">
        <v>0</v>
      </c>
      <c r="G25" s="46">
        <v>0</v>
      </c>
      <c r="H25" s="46">
        <v>0</v>
      </c>
      <c r="I25" s="46">
        <v>9065830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9174688</v>
      </c>
      <c r="O25" s="47">
        <f t="shared" si="1"/>
        <v>69.91996463872822</v>
      </c>
      <c r="P25" s="9"/>
    </row>
    <row r="26" spans="1:16" ht="15">
      <c r="A26" s="12"/>
      <c r="B26" s="44">
        <v>539</v>
      </c>
      <c r="C26" s="20" t="s">
        <v>39</v>
      </c>
      <c r="D26" s="46">
        <v>165030</v>
      </c>
      <c r="E26" s="46">
        <v>1129311</v>
      </c>
      <c r="F26" s="46">
        <v>0</v>
      </c>
      <c r="G26" s="46">
        <v>0</v>
      </c>
      <c r="H26" s="46">
        <v>0</v>
      </c>
      <c r="I26" s="46">
        <v>12158575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13452916</v>
      </c>
      <c r="O26" s="47">
        <f t="shared" si="1"/>
        <v>102.52418512845135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11510784</v>
      </c>
      <c r="E27" s="31">
        <f t="shared" si="6"/>
        <v>2018804</v>
      </c>
      <c r="F27" s="31">
        <f t="shared" si="6"/>
        <v>0</v>
      </c>
      <c r="G27" s="31">
        <f t="shared" si="6"/>
        <v>8027011</v>
      </c>
      <c r="H27" s="31">
        <f t="shared" si="6"/>
        <v>0</v>
      </c>
      <c r="I27" s="31">
        <f t="shared" si="6"/>
        <v>6986929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28543528</v>
      </c>
      <c r="O27" s="43">
        <f t="shared" si="1"/>
        <v>217.52919210163319</v>
      </c>
      <c r="P27" s="10"/>
    </row>
    <row r="28" spans="1:16" ht="15">
      <c r="A28" s="12"/>
      <c r="B28" s="44">
        <v>541</v>
      </c>
      <c r="C28" s="20" t="s">
        <v>77</v>
      </c>
      <c r="D28" s="46">
        <v>10642298</v>
      </c>
      <c r="E28" s="46">
        <v>1664470</v>
      </c>
      <c r="F28" s="46">
        <v>0</v>
      </c>
      <c r="G28" s="46">
        <v>7950755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20257523</v>
      </c>
      <c r="O28" s="47">
        <f t="shared" si="1"/>
        <v>154.3818483885472</v>
      </c>
      <c r="P28" s="9"/>
    </row>
    <row r="29" spans="1:16" ht="15">
      <c r="A29" s="12"/>
      <c r="B29" s="44">
        <v>542</v>
      </c>
      <c r="C29" s="20" t="s">
        <v>42</v>
      </c>
      <c r="D29" s="46">
        <v>352527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352527</v>
      </c>
      <c r="O29" s="47">
        <f t="shared" si="1"/>
        <v>2.686595486865269</v>
      </c>
      <c r="P29" s="9"/>
    </row>
    <row r="30" spans="1:16" ht="15">
      <c r="A30" s="12"/>
      <c r="B30" s="44">
        <v>544</v>
      </c>
      <c r="C30" s="20" t="s">
        <v>78</v>
      </c>
      <c r="D30" s="46">
        <v>0</v>
      </c>
      <c r="E30" s="46">
        <v>354334</v>
      </c>
      <c r="F30" s="46">
        <v>0</v>
      </c>
      <c r="G30" s="46">
        <v>0</v>
      </c>
      <c r="H30" s="46">
        <v>0</v>
      </c>
      <c r="I30" s="46">
        <v>6986929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7341263</v>
      </c>
      <c r="O30" s="47">
        <f t="shared" si="1"/>
        <v>55.9474991807464</v>
      </c>
      <c r="P30" s="9"/>
    </row>
    <row r="31" spans="1:16" ht="15">
      <c r="A31" s="12"/>
      <c r="B31" s="44">
        <v>545</v>
      </c>
      <c r="C31" s="20" t="s">
        <v>44</v>
      </c>
      <c r="D31" s="46">
        <v>515959</v>
      </c>
      <c r="E31" s="46">
        <v>0</v>
      </c>
      <c r="F31" s="46">
        <v>0</v>
      </c>
      <c r="G31" s="46">
        <v>76256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592215</v>
      </c>
      <c r="O31" s="47">
        <f t="shared" si="1"/>
        <v>4.513249045474291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SUM(D33:D35)</f>
        <v>405297</v>
      </c>
      <c r="E32" s="31">
        <f t="shared" si="8"/>
        <v>16745562</v>
      </c>
      <c r="F32" s="31">
        <f t="shared" si="8"/>
        <v>0</v>
      </c>
      <c r="G32" s="31">
        <f t="shared" si="8"/>
        <v>294335</v>
      </c>
      <c r="H32" s="31">
        <f t="shared" si="8"/>
        <v>0</v>
      </c>
      <c r="I32" s="31">
        <f t="shared" si="8"/>
        <v>23324496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40769690</v>
      </c>
      <c r="O32" s="43">
        <f t="shared" si="1"/>
        <v>310.7043294695047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13942351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13942351</v>
      </c>
      <c r="O33" s="47">
        <f t="shared" si="1"/>
        <v>106.25415152000122</v>
      </c>
      <c r="P33" s="9"/>
    </row>
    <row r="34" spans="1:16" ht="15">
      <c r="A34" s="13"/>
      <c r="B34" s="45">
        <v>554</v>
      </c>
      <c r="C34" s="21" t="s">
        <v>47</v>
      </c>
      <c r="D34" s="46">
        <v>32974</v>
      </c>
      <c r="E34" s="46">
        <v>2588989</v>
      </c>
      <c r="F34" s="46">
        <v>0</v>
      </c>
      <c r="G34" s="46">
        <v>294335</v>
      </c>
      <c r="H34" s="46">
        <v>0</v>
      </c>
      <c r="I34" s="46">
        <v>23324496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26240794</v>
      </c>
      <c r="O34" s="47">
        <f t="shared" si="1"/>
        <v>199.9801397684751</v>
      </c>
      <c r="P34" s="9"/>
    </row>
    <row r="35" spans="1:16" ht="15">
      <c r="A35" s="13"/>
      <c r="B35" s="45">
        <v>559</v>
      </c>
      <c r="C35" s="21" t="s">
        <v>48</v>
      </c>
      <c r="D35" s="46">
        <v>372323</v>
      </c>
      <c r="E35" s="46">
        <v>214222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586545</v>
      </c>
      <c r="O35" s="47">
        <f t="shared" si="1"/>
        <v>4.4700381810283725</v>
      </c>
      <c r="P35" s="9"/>
    </row>
    <row r="36" spans="1:16" ht="15.75">
      <c r="A36" s="28" t="s">
        <v>49</v>
      </c>
      <c r="B36" s="29"/>
      <c r="C36" s="30"/>
      <c r="D36" s="31">
        <f aca="true" t="shared" si="9" ref="D36:M36">SUM(D37:D38)</f>
        <v>0</v>
      </c>
      <c r="E36" s="31">
        <f t="shared" si="9"/>
        <v>1726576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392704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2119280</v>
      </c>
      <c r="O36" s="43">
        <f t="shared" si="1"/>
        <v>16.15095604990207</v>
      </c>
      <c r="P36" s="10"/>
    </row>
    <row r="37" spans="1:16" ht="15">
      <c r="A37" s="12"/>
      <c r="B37" s="44">
        <v>562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392704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3">SUM(D37:M37)</f>
        <v>392704</v>
      </c>
      <c r="O37" s="47">
        <f t="shared" si="1"/>
        <v>2.9927829473315195</v>
      </c>
      <c r="P37" s="9"/>
    </row>
    <row r="38" spans="1:16" ht="15">
      <c r="A38" s="12"/>
      <c r="B38" s="44">
        <v>569</v>
      </c>
      <c r="C38" s="20" t="s">
        <v>51</v>
      </c>
      <c r="D38" s="46">
        <v>0</v>
      </c>
      <c r="E38" s="46">
        <v>1726576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1726576</v>
      </c>
      <c r="O38" s="47">
        <f t="shared" si="1"/>
        <v>13.15817310257055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SUM(D40:D43)</f>
        <v>8473164</v>
      </c>
      <c r="E39" s="31">
        <f t="shared" si="11"/>
        <v>793472</v>
      </c>
      <c r="F39" s="31">
        <f t="shared" si="11"/>
        <v>0</v>
      </c>
      <c r="G39" s="31">
        <f t="shared" si="11"/>
        <v>5305225</v>
      </c>
      <c r="H39" s="31">
        <f t="shared" si="11"/>
        <v>0</v>
      </c>
      <c r="I39" s="31">
        <f t="shared" si="11"/>
        <v>1745788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16317649</v>
      </c>
      <c r="O39" s="43">
        <f t="shared" si="1"/>
        <v>124.35621146650206</v>
      </c>
      <c r="P39" s="9"/>
    </row>
    <row r="40" spans="1:16" ht="15">
      <c r="A40" s="12"/>
      <c r="B40" s="44">
        <v>572</v>
      </c>
      <c r="C40" s="20" t="s">
        <v>80</v>
      </c>
      <c r="D40" s="46">
        <v>6708603</v>
      </c>
      <c r="E40" s="46">
        <v>158816</v>
      </c>
      <c r="F40" s="46">
        <v>0</v>
      </c>
      <c r="G40" s="46">
        <v>5305225</v>
      </c>
      <c r="H40" s="46">
        <v>0</v>
      </c>
      <c r="I40" s="46">
        <v>1745788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13918432</v>
      </c>
      <c r="O40" s="47">
        <f t="shared" si="1"/>
        <v>106.07186568813492</v>
      </c>
      <c r="P40" s="9"/>
    </row>
    <row r="41" spans="1:16" ht="15">
      <c r="A41" s="12"/>
      <c r="B41" s="44">
        <v>573</v>
      </c>
      <c r="C41" s="20" t="s">
        <v>54</v>
      </c>
      <c r="D41" s="46">
        <v>724655</v>
      </c>
      <c r="E41" s="46">
        <v>533002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1257657</v>
      </c>
      <c r="O41" s="47">
        <f t="shared" si="1"/>
        <v>9.584558403255675</v>
      </c>
      <c r="P41" s="9"/>
    </row>
    <row r="42" spans="1:16" ht="15">
      <c r="A42" s="12"/>
      <c r="B42" s="44">
        <v>575</v>
      </c>
      <c r="C42" s="20" t="s">
        <v>81</v>
      </c>
      <c r="D42" s="46">
        <v>1039906</v>
      </c>
      <c r="E42" s="46">
        <v>94574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1134480</v>
      </c>
      <c r="O42" s="47">
        <f t="shared" si="1"/>
        <v>8.645830951782163</v>
      </c>
      <c r="P42" s="9"/>
    </row>
    <row r="43" spans="1:16" ht="15">
      <c r="A43" s="12"/>
      <c r="B43" s="44">
        <v>579</v>
      </c>
      <c r="C43" s="20" t="s">
        <v>97</v>
      </c>
      <c r="D43" s="46">
        <v>0</v>
      </c>
      <c r="E43" s="46">
        <v>7080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7080</v>
      </c>
      <c r="O43" s="47">
        <f t="shared" si="1"/>
        <v>0.05395642332929422</v>
      </c>
      <c r="P43" s="9"/>
    </row>
    <row r="44" spans="1:16" ht="15.75">
      <c r="A44" s="28" t="s">
        <v>82</v>
      </c>
      <c r="B44" s="29"/>
      <c r="C44" s="30"/>
      <c r="D44" s="31">
        <f aca="true" t="shared" si="12" ref="D44:M44">SUM(D45:D46)</f>
        <v>23366123</v>
      </c>
      <c r="E44" s="31">
        <f t="shared" si="12"/>
        <v>2198685</v>
      </c>
      <c r="F44" s="31">
        <f t="shared" si="12"/>
        <v>10484098</v>
      </c>
      <c r="G44" s="31">
        <f t="shared" si="12"/>
        <v>1783881</v>
      </c>
      <c r="H44" s="31">
        <f t="shared" si="12"/>
        <v>0</v>
      </c>
      <c r="I44" s="31">
        <f t="shared" si="12"/>
        <v>39138353</v>
      </c>
      <c r="J44" s="31">
        <f t="shared" si="12"/>
        <v>42134670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119105810</v>
      </c>
      <c r="O44" s="43">
        <f t="shared" si="1"/>
        <v>907.7010600760573</v>
      </c>
      <c r="P44" s="9"/>
    </row>
    <row r="45" spans="1:16" ht="15">
      <c r="A45" s="12"/>
      <c r="B45" s="44">
        <v>581</v>
      </c>
      <c r="C45" s="20" t="s">
        <v>83</v>
      </c>
      <c r="D45" s="46">
        <v>23366123</v>
      </c>
      <c r="E45" s="46">
        <v>2198685</v>
      </c>
      <c r="F45" s="46">
        <v>10484098</v>
      </c>
      <c r="G45" s="46">
        <v>1783881</v>
      </c>
      <c r="H45" s="46">
        <v>0</v>
      </c>
      <c r="I45" s="46">
        <v>39138353</v>
      </c>
      <c r="J45" s="46">
        <v>84500</v>
      </c>
      <c r="K45" s="46">
        <v>0</v>
      </c>
      <c r="L45" s="46">
        <v>0</v>
      </c>
      <c r="M45" s="46">
        <v>0</v>
      </c>
      <c r="N45" s="46">
        <f>SUM(D45:M45)</f>
        <v>77055640</v>
      </c>
      <c r="O45" s="47">
        <f t="shared" si="1"/>
        <v>587.2382389476974</v>
      </c>
      <c r="P45" s="9"/>
    </row>
    <row r="46" spans="1:16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42050170</v>
      </c>
      <c r="K46" s="46">
        <v>0</v>
      </c>
      <c r="L46" s="46">
        <v>0</v>
      </c>
      <c r="M46" s="46">
        <v>0</v>
      </c>
      <c r="N46" s="46">
        <f>SUM(D46:M46)</f>
        <v>42050170</v>
      </c>
      <c r="O46" s="47">
        <f t="shared" si="1"/>
        <v>320.4628211283599</v>
      </c>
      <c r="P46" s="9"/>
    </row>
    <row r="47" spans="1:119" ht="16.5" thickBot="1">
      <c r="A47" s="14" t="s">
        <v>10</v>
      </c>
      <c r="B47" s="23"/>
      <c r="C47" s="22"/>
      <c r="D47" s="15">
        <f aca="true" t="shared" si="13" ref="D47:M47">SUM(D5,D13,D19,D27,D32,D36,D39,D44)</f>
        <v>122131242</v>
      </c>
      <c r="E47" s="15">
        <f t="shared" si="13"/>
        <v>29120094</v>
      </c>
      <c r="F47" s="15">
        <f t="shared" si="13"/>
        <v>25822941</v>
      </c>
      <c r="G47" s="15">
        <f t="shared" si="13"/>
        <v>26184274</v>
      </c>
      <c r="H47" s="15">
        <f t="shared" si="13"/>
        <v>0</v>
      </c>
      <c r="I47" s="15">
        <f t="shared" si="13"/>
        <v>485512700</v>
      </c>
      <c r="J47" s="15">
        <f t="shared" si="13"/>
        <v>42562694</v>
      </c>
      <c r="K47" s="15">
        <f t="shared" si="13"/>
        <v>64640440</v>
      </c>
      <c r="L47" s="15">
        <f t="shared" si="13"/>
        <v>0</v>
      </c>
      <c r="M47" s="15">
        <f t="shared" si="13"/>
        <v>0</v>
      </c>
      <c r="N47" s="15">
        <f>SUM(D47:M47)</f>
        <v>795974385</v>
      </c>
      <c r="O47" s="37">
        <f t="shared" si="1"/>
        <v>6066.091931685681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100</v>
      </c>
      <c r="M49" s="93"/>
      <c r="N49" s="93"/>
      <c r="O49" s="41">
        <v>131217</v>
      </c>
    </row>
    <row r="50" spans="1:15" ht="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17447884</v>
      </c>
      <c r="E5" s="26">
        <f t="shared" si="0"/>
        <v>458875</v>
      </c>
      <c r="F5" s="26">
        <f t="shared" si="0"/>
        <v>13617858</v>
      </c>
      <c r="G5" s="26">
        <f t="shared" si="0"/>
        <v>892584</v>
      </c>
      <c r="H5" s="26">
        <f t="shared" si="0"/>
        <v>0</v>
      </c>
      <c r="I5" s="26">
        <f t="shared" si="0"/>
        <v>3590374</v>
      </c>
      <c r="J5" s="26">
        <f t="shared" si="0"/>
        <v>719220</v>
      </c>
      <c r="K5" s="26">
        <f t="shared" si="0"/>
        <v>63535024</v>
      </c>
      <c r="L5" s="26">
        <f t="shared" si="0"/>
        <v>0</v>
      </c>
      <c r="M5" s="26">
        <f t="shared" si="0"/>
        <v>0</v>
      </c>
      <c r="N5" s="27">
        <f>SUM(D5:M5)</f>
        <v>100261819</v>
      </c>
      <c r="O5" s="32">
        <f aca="true" t="shared" si="1" ref="O5:O47">(N5/O$49)</f>
        <v>772.3379167436988</v>
      </c>
      <c r="P5" s="6"/>
    </row>
    <row r="6" spans="1:16" ht="15">
      <c r="A6" s="12"/>
      <c r="B6" s="44">
        <v>511</v>
      </c>
      <c r="C6" s="20" t="s">
        <v>19</v>
      </c>
      <c r="D6" s="46">
        <v>1372403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1372403</v>
      </c>
      <c r="O6" s="47">
        <f t="shared" si="1"/>
        <v>10.571909471867874</v>
      </c>
      <c r="P6" s="9"/>
    </row>
    <row r="7" spans="1:16" ht="15">
      <c r="A7" s="12"/>
      <c r="B7" s="44">
        <v>512</v>
      </c>
      <c r="C7" s="20" t="s">
        <v>20</v>
      </c>
      <c r="D7" s="46">
        <v>2299760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2299760</v>
      </c>
      <c r="O7" s="47">
        <f t="shared" si="1"/>
        <v>17.71553583533617</v>
      </c>
      <c r="P7" s="9"/>
    </row>
    <row r="8" spans="1:16" ht="15">
      <c r="A8" s="12"/>
      <c r="B8" s="44">
        <v>513</v>
      </c>
      <c r="C8" s="20" t="s">
        <v>21</v>
      </c>
      <c r="D8" s="46">
        <v>5400066</v>
      </c>
      <c r="E8" s="46">
        <v>259056</v>
      </c>
      <c r="F8" s="46">
        <v>0</v>
      </c>
      <c r="G8" s="46">
        <v>149369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5808491</v>
      </c>
      <c r="O8" s="47">
        <f t="shared" si="1"/>
        <v>44.74403001170888</v>
      </c>
      <c r="P8" s="9"/>
    </row>
    <row r="9" spans="1:16" ht="15">
      <c r="A9" s="12"/>
      <c r="B9" s="44">
        <v>514</v>
      </c>
      <c r="C9" s="20" t="s">
        <v>22</v>
      </c>
      <c r="D9" s="46">
        <v>1557622</v>
      </c>
      <c r="E9" s="46">
        <v>143638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1701260</v>
      </c>
      <c r="O9" s="47">
        <f t="shared" si="1"/>
        <v>13.105164232452086</v>
      </c>
      <c r="P9" s="9"/>
    </row>
    <row r="10" spans="1:16" ht="15">
      <c r="A10" s="12"/>
      <c r="B10" s="44">
        <v>515</v>
      </c>
      <c r="C10" s="20" t="s">
        <v>23</v>
      </c>
      <c r="D10" s="46">
        <v>1519581</v>
      </c>
      <c r="E10" s="46">
        <v>289</v>
      </c>
      <c r="F10" s="46">
        <v>0</v>
      </c>
      <c r="G10" s="46">
        <v>0</v>
      </c>
      <c r="H10" s="46">
        <v>0</v>
      </c>
      <c r="I10" s="46">
        <v>131825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1651695</v>
      </c>
      <c r="O10" s="47">
        <f t="shared" si="1"/>
        <v>12.723354594194861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3428653</v>
      </c>
      <c r="J11" s="46">
        <v>719220</v>
      </c>
      <c r="K11" s="46">
        <v>62356135</v>
      </c>
      <c r="L11" s="46">
        <v>0</v>
      </c>
      <c r="M11" s="46">
        <v>0</v>
      </c>
      <c r="N11" s="46">
        <f t="shared" si="2"/>
        <v>66504008</v>
      </c>
      <c r="O11" s="47">
        <f t="shared" si="1"/>
        <v>512.2943859000432</v>
      </c>
      <c r="P11" s="9"/>
    </row>
    <row r="12" spans="1:16" ht="15">
      <c r="A12" s="12"/>
      <c r="B12" s="44">
        <v>519</v>
      </c>
      <c r="C12" s="20" t="s">
        <v>74</v>
      </c>
      <c r="D12" s="46">
        <v>5298452</v>
      </c>
      <c r="E12" s="46">
        <v>55892</v>
      </c>
      <c r="F12" s="46">
        <v>13617858</v>
      </c>
      <c r="G12" s="46">
        <v>743215</v>
      </c>
      <c r="H12" s="46">
        <v>0</v>
      </c>
      <c r="I12" s="46">
        <v>29896</v>
      </c>
      <c r="J12" s="46">
        <v>0</v>
      </c>
      <c r="K12" s="46">
        <v>1178889</v>
      </c>
      <c r="L12" s="46">
        <v>0</v>
      </c>
      <c r="M12" s="46">
        <v>0</v>
      </c>
      <c r="N12" s="46">
        <f t="shared" si="2"/>
        <v>20924202</v>
      </c>
      <c r="O12" s="47">
        <f t="shared" si="1"/>
        <v>161.18353669809576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58005467</v>
      </c>
      <c r="E13" s="31">
        <f t="shared" si="3"/>
        <v>2943921</v>
      </c>
      <c r="F13" s="31">
        <f t="shared" si="3"/>
        <v>0</v>
      </c>
      <c r="G13" s="31">
        <f t="shared" si="3"/>
        <v>3475619</v>
      </c>
      <c r="H13" s="31">
        <f t="shared" si="3"/>
        <v>0</v>
      </c>
      <c r="I13" s="31">
        <f t="shared" si="3"/>
        <v>2406466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66831473</v>
      </c>
      <c r="O13" s="43">
        <f t="shared" si="1"/>
        <v>514.8169177913354</v>
      </c>
      <c r="P13" s="10"/>
    </row>
    <row r="14" spans="1:16" ht="15">
      <c r="A14" s="12"/>
      <c r="B14" s="44">
        <v>521</v>
      </c>
      <c r="C14" s="20" t="s">
        <v>27</v>
      </c>
      <c r="D14" s="46">
        <v>34128893</v>
      </c>
      <c r="E14" s="46">
        <v>1940975</v>
      </c>
      <c r="F14" s="46">
        <v>0</v>
      </c>
      <c r="G14" s="46">
        <v>477839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36547707</v>
      </c>
      <c r="O14" s="47">
        <f t="shared" si="1"/>
        <v>281.5346875577741</v>
      </c>
      <c r="P14" s="9"/>
    </row>
    <row r="15" spans="1:16" ht="15">
      <c r="A15" s="12"/>
      <c r="B15" s="44">
        <v>522</v>
      </c>
      <c r="C15" s="20" t="s">
        <v>28</v>
      </c>
      <c r="D15" s="46">
        <v>18593314</v>
      </c>
      <c r="E15" s="46">
        <v>265846</v>
      </c>
      <c r="F15" s="46">
        <v>0</v>
      </c>
      <c r="G15" s="46">
        <v>2997780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21856940</v>
      </c>
      <c r="O15" s="47">
        <f t="shared" si="1"/>
        <v>168.36861403833117</v>
      </c>
      <c r="P15" s="9"/>
    </row>
    <row r="16" spans="1:16" ht="15">
      <c r="A16" s="12"/>
      <c r="B16" s="44">
        <v>524</v>
      </c>
      <c r="C16" s="20" t="s">
        <v>29</v>
      </c>
      <c r="D16" s="46">
        <v>1199599</v>
      </c>
      <c r="E16" s="46">
        <v>197967</v>
      </c>
      <c r="F16" s="46">
        <v>0</v>
      </c>
      <c r="G16" s="46">
        <v>0</v>
      </c>
      <c r="H16" s="46">
        <v>0</v>
      </c>
      <c r="I16" s="46">
        <v>2406466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3804032</v>
      </c>
      <c r="O16" s="47">
        <f t="shared" si="1"/>
        <v>29.303259998767487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539133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539133</v>
      </c>
      <c r="O17" s="47">
        <f t="shared" si="1"/>
        <v>4.153055093362914</v>
      </c>
      <c r="P17" s="9"/>
    </row>
    <row r="18" spans="1:16" ht="15">
      <c r="A18" s="12"/>
      <c r="B18" s="44">
        <v>526</v>
      </c>
      <c r="C18" s="20" t="s">
        <v>96</v>
      </c>
      <c r="D18" s="46">
        <v>4083661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4083661</v>
      </c>
      <c r="O18" s="47">
        <f t="shared" si="1"/>
        <v>31.457301103099773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SUM(D20:D26)</f>
        <v>185498</v>
      </c>
      <c r="E19" s="31">
        <f t="shared" si="5"/>
        <v>1453353</v>
      </c>
      <c r="F19" s="31">
        <f t="shared" si="5"/>
        <v>0</v>
      </c>
      <c r="G19" s="31">
        <f t="shared" si="5"/>
        <v>149002</v>
      </c>
      <c r="H19" s="31">
        <f t="shared" si="5"/>
        <v>0</v>
      </c>
      <c r="I19" s="31">
        <f t="shared" si="5"/>
        <v>452500018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454287871</v>
      </c>
      <c r="O19" s="43">
        <f t="shared" si="1"/>
        <v>3499.475187958341</v>
      </c>
      <c r="P19" s="10"/>
    </row>
    <row r="20" spans="1:16" ht="15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332266470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332266470</v>
      </c>
      <c r="O20" s="47">
        <f t="shared" si="1"/>
        <v>2559.5186263634682</v>
      </c>
      <c r="P20" s="9"/>
    </row>
    <row r="21" spans="1:16" ht="15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21436948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21436948</v>
      </c>
      <c r="O21" s="47">
        <f t="shared" si="1"/>
        <v>165.13332717076477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32619764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32619764</v>
      </c>
      <c r="O22" s="47">
        <f t="shared" si="1"/>
        <v>251.27691501817958</v>
      </c>
      <c r="P22" s="9"/>
    </row>
    <row r="23" spans="1:16" ht="15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7954638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7954638</v>
      </c>
      <c r="O23" s="47">
        <f t="shared" si="1"/>
        <v>61.27625254205953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37722806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37722806</v>
      </c>
      <c r="O24" s="47">
        <f t="shared" si="1"/>
        <v>290.58672274604055</v>
      </c>
      <c r="P24" s="9"/>
    </row>
    <row r="25" spans="1:16" ht="15">
      <c r="A25" s="12"/>
      <c r="B25" s="44">
        <v>538</v>
      </c>
      <c r="C25" s="20" t="s">
        <v>76</v>
      </c>
      <c r="D25" s="46">
        <v>0</v>
      </c>
      <c r="E25" s="46">
        <v>1145827</v>
      </c>
      <c r="F25" s="46">
        <v>0</v>
      </c>
      <c r="G25" s="46">
        <v>126427</v>
      </c>
      <c r="H25" s="46">
        <v>0</v>
      </c>
      <c r="I25" s="46">
        <v>8045462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9317716</v>
      </c>
      <c r="O25" s="47">
        <f t="shared" si="1"/>
        <v>71.77632957416651</v>
      </c>
      <c r="P25" s="9"/>
    </row>
    <row r="26" spans="1:16" ht="15">
      <c r="A26" s="12"/>
      <c r="B26" s="44">
        <v>539</v>
      </c>
      <c r="C26" s="20" t="s">
        <v>39</v>
      </c>
      <c r="D26" s="46">
        <v>185498</v>
      </c>
      <c r="E26" s="46">
        <v>307526</v>
      </c>
      <c r="F26" s="46">
        <v>0</v>
      </c>
      <c r="G26" s="46">
        <v>22575</v>
      </c>
      <c r="H26" s="46">
        <v>0</v>
      </c>
      <c r="I26" s="46">
        <v>12453930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12969529</v>
      </c>
      <c r="O26" s="47">
        <f t="shared" si="1"/>
        <v>99.9070145436618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11389719</v>
      </c>
      <c r="E27" s="31">
        <f t="shared" si="6"/>
        <v>2117249</v>
      </c>
      <c r="F27" s="31">
        <f t="shared" si="6"/>
        <v>0</v>
      </c>
      <c r="G27" s="31">
        <f t="shared" si="6"/>
        <v>4683437</v>
      </c>
      <c r="H27" s="31">
        <f t="shared" si="6"/>
        <v>0</v>
      </c>
      <c r="I27" s="31">
        <f t="shared" si="6"/>
        <v>6524638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24715043</v>
      </c>
      <c r="O27" s="43">
        <f t="shared" si="1"/>
        <v>190.38518364454305</v>
      </c>
      <c r="P27" s="10"/>
    </row>
    <row r="28" spans="1:16" ht="15">
      <c r="A28" s="12"/>
      <c r="B28" s="44">
        <v>541</v>
      </c>
      <c r="C28" s="20" t="s">
        <v>77</v>
      </c>
      <c r="D28" s="46">
        <v>10585184</v>
      </c>
      <c r="E28" s="46">
        <v>1570199</v>
      </c>
      <c r="F28" s="46">
        <v>0</v>
      </c>
      <c r="G28" s="46">
        <v>4663211</v>
      </c>
      <c r="H28" s="46">
        <v>0</v>
      </c>
      <c r="I28" s="46">
        <v>1594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16820188</v>
      </c>
      <c r="O28" s="47">
        <f t="shared" si="1"/>
        <v>129.56945214765514</v>
      </c>
      <c r="P28" s="9"/>
    </row>
    <row r="29" spans="1:16" ht="15">
      <c r="A29" s="12"/>
      <c r="B29" s="44">
        <v>542</v>
      </c>
      <c r="C29" s="20" t="s">
        <v>42</v>
      </c>
      <c r="D29" s="46">
        <v>314392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314392</v>
      </c>
      <c r="O29" s="47">
        <f t="shared" si="1"/>
        <v>2.4218278178344734</v>
      </c>
      <c r="P29" s="9"/>
    </row>
    <row r="30" spans="1:16" ht="15">
      <c r="A30" s="12"/>
      <c r="B30" s="44">
        <v>544</v>
      </c>
      <c r="C30" s="20" t="s">
        <v>78</v>
      </c>
      <c r="D30" s="46">
        <v>0</v>
      </c>
      <c r="E30" s="46">
        <v>547050</v>
      </c>
      <c r="F30" s="46">
        <v>0</v>
      </c>
      <c r="G30" s="46">
        <v>4311</v>
      </c>
      <c r="H30" s="46">
        <v>0</v>
      </c>
      <c r="I30" s="46">
        <v>6523044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7074405</v>
      </c>
      <c r="O30" s="47">
        <f t="shared" si="1"/>
        <v>54.49563227953411</v>
      </c>
      <c r="P30" s="9"/>
    </row>
    <row r="31" spans="1:16" ht="15">
      <c r="A31" s="12"/>
      <c r="B31" s="44">
        <v>545</v>
      </c>
      <c r="C31" s="20" t="s">
        <v>44</v>
      </c>
      <c r="D31" s="46">
        <v>490143</v>
      </c>
      <c r="E31" s="46">
        <v>0</v>
      </c>
      <c r="F31" s="46">
        <v>0</v>
      </c>
      <c r="G31" s="46">
        <v>15915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506058</v>
      </c>
      <c r="O31" s="47">
        <f t="shared" si="1"/>
        <v>3.8982713995193197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SUM(D33:D35)</f>
        <v>391759</v>
      </c>
      <c r="E32" s="31">
        <f t="shared" si="8"/>
        <v>8057994</v>
      </c>
      <c r="F32" s="31">
        <f t="shared" si="8"/>
        <v>0</v>
      </c>
      <c r="G32" s="31">
        <f t="shared" si="8"/>
        <v>364407</v>
      </c>
      <c r="H32" s="31">
        <f t="shared" si="8"/>
        <v>0</v>
      </c>
      <c r="I32" s="31">
        <f t="shared" si="8"/>
        <v>24799823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33613983</v>
      </c>
      <c r="O32" s="43">
        <f t="shared" si="1"/>
        <v>258.9355934553522</v>
      </c>
      <c r="P32" s="10"/>
    </row>
    <row r="33" spans="1:16" ht="15">
      <c r="A33" s="13"/>
      <c r="B33" s="45">
        <v>552</v>
      </c>
      <c r="C33" s="21" t="s">
        <v>46</v>
      </c>
      <c r="D33" s="46">
        <v>0</v>
      </c>
      <c r="E33" s="46">
        <v>6234590</v>
      </c>
      <c r="F33" s="46">
        <v>0</v>
      </c>
      <c r="G33" s="46">
        <v>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6234660</v>
      </c>
      <c r="O33" s="47">
        <f t="shared" si="1"/>
        <v>48.02689961175818</v>
      </c>
      <c r="P33" s="9"/>
    </row>
    <row r="34" spans="1:16" ht="15">
      <c r="A34" s="13"/>
      <c r="B34" s="45">
        <v>554</v>
      </c>
      <c r="C34" s="21" t="s">
        <v>47</v>
      </c>
      <c r="D34" s="46">
        <v>26679</v>
      </c>
      <c r="E34" s="46">
        <v>1578839</v>
      </c>
      <c r="F34" s="46">
        <v>0</v>
      </c>
      <c r="G34" s="46">
        <v>304163</v>
      </c>
      <c r="H34" s="46">
        <v>0</v>
      </c>
      <c r="I34" s="46">
        <v>24799823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26709504</v>
      </c>
      <c r="O34" s="47">
        <f t="shared" si="1"/>
        <v>205.74893695692364</v>
      </c>
      <c r="P34" s="9"/>
    </row>
    <row r="35" spans="1:16" ht="15">
      <c r="A35" s="13"/>
      <c r="B35" s="45">
        <v>559</v>
      </c>
      <c r="C35" s="21" t="s">
        <v>48</v>
      </c>
      <c r="D35" s="46">
        <v>365080</v>
      </c>
      <c r="E35" s="46">
        <v>244565</v>
      </c>
      <c r="F35" s="46">
        <v>0</v>
      </c>
      <c r="G35" s="46">
        <v>60174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669819</v>
      </c>
      <c r="O35" s="47">
        <f t="shared" si="1"/>
        <v>5.1597568866703645</v>
      </c>
      <c r="P35" s="9"/>
    </row>
    <row r="36" spans="1:16" ht="15.75">
      <c r="A36" s="28" t="s">
        <v>49</v>
      </c>
      <c r="B36" s="29"/>
      <c r="C36" s="30"/>
      <c r="D36" s="31">
        <f aca="true" t="shared" si="9" ref="D36:M36">SUM(D37:D38)</f>
        <v>0</v>
      </c>
      <c r="E36" s="31">
        <f t="shared" si="9"/>
        <v>1342820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401594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1744414</v>
      </c>
      <c r="O36" s="43">
        <f t="shared" si="1"/>
        <v>13.43758858692303</v>
      </c>
      <c r="P36" s="10"/>
    </row>
    <row r="37" spans="1:16" ht="15">
      <c r="A37" s="12"/>
      <c r="B37" s="44">
        <v>562</v>
      </c>
      <c r="C37" s="20" t="s">
        <v>79</v>
      </c>
      <c r="D37" s="46">
        <v>0</v>
      </c>
      <c r="E37" s="46">
        <v>83008</v>
      </c>
      <c r="F37" s="46">
        <v>0</v>
      </c>
      <c r="G37" s="46">
        <v>0</v>
      </c>
      <c r="H37" s="46">
        <v>0</v>
      </c>
      <c r="I37" s="46">
        <v>401594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3">SUM(D37:M37)</f>
        <v>484602</v>
      </c>
      <c r="O37" s="47">
        <f t="shared" si="1"/>
        <v>3.7329913107783326</v>
      </c>
      <c r="P37" s="9"/>
    </row>
    <row r="38" spans="1:16" ht="15">
      <c r="A38" s="12"/>
      <c r="B38" s="44">
        <v>569</v>
      </c>
      <c r="C38" s="20" t="s">
        <v>51</v>
      </c>
      <c r="D38" s="46">
        <v>0</v>
      </c>
      <c r="E38" s="46">
        <v>1259812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1259812</v>
      </c>
      <c r="O38" s="47">
        <f t="shared" si="1"/>
        <v>9.704597276144698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SUM(D40:D43)</f>
        <v>8584733</v>
      </c>
      <c r="E39" s="31">
        <f t="shared" si="11"/>
        <v>1112832</v>
      </c>
      <c r="F39" s="31">
        <f t="shared" si="11"/>
        <v>0</v>
      </c>
      <c r="G39" s="31">
        <f t="shared" si="11"/>
        <v>731922</v>
      </c>
      <c r="H39" s="31">
        <f t="shared" si="11"/>
        <v>0</v>
      </c>
      <c r="I39" s="31">
        <f t="shared" si="11"/>
        <v>1606013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12035500</v>
      </c>
      <c r="O39" s="43">
        <f t="shared" si="1"/>
        <v>92.71199235841499</v>
      </c>
      <c r="P39" s="9"/>
    </row>
    <row r="40" spans="1:16" ht="15">
      <c r="A40" s="12"/>
      <c r="B40" s="44">
        <v>572</v>
      </c>
      <c r="C40" s="20" t="s">
        <v>80</v>
      </c>
      <c r="D40" s="46">
        <v>6478693</v>
      </c>
      <c r="E40" s="46">
        <v>91150</v>
      </c>
      <c r="F40" s="46">
        <v>0</v>
      </c>
      <c r="G40" s="46">
        <v>731922</v>
      </c>
      <c r="H40" s="46">
        <v>0</v>
      </c>
      <c r="I40" s="46">
        <v>1606013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8907778</v>
      </c>
      <c r="O40" s="47">
        <f t="shared" si="1"/>
        <v>68.61849078696001</v>
      </c>
      <c r="P40" s="9"/>
    </row>
    <row r="41" spans="1:16" ht="15">
      <c r="A41" s="12"/>
      <c r="B41" s="44">
        <v>573</v>
      </c>
      <c r="C41" s="20" t="s">
        <v>54</v>
      </c>
      <c r="D41" s="46">
        <v>973176</v>
      </c>
      <c r="E41" s="46">
        <v>804903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1778079</v>
      </c>
      <c r="O41" s="47">
        <f t="shared" si="1"/>
        <v>13.696917175078573</v>
      </c>
      <c r="P41" s="9"/>
    </row>
    <row r="42" spans="1:16" ht="15">
      <c r="A42" s="12"/>
      <c r="B42" s="44">
        <v>575</v>
      </c>
      <c r="C42" s="20" t="s">
        <v>81</v>
      </c>
      <c r="D42" s="46">
        <v>1132864</v>
      </c>
      <c r="E42" s="46">
        <v>208740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1341604</v>
      </c>
      <c r="O42" s="47">
        <f t="shared" si="1"/>
        <v>10.334658285573427</v>
      </c>
      <c r="P42" s="9"/>
    </row>
    <row r="43" spans="1:16" ht="15">
      <c r="A43" s="12"/>
      <c r="B43" s="44">
        <v>579</v>
      </c>
      <c r="C43" s="20" t="s">
        <v>97</v>
      </c>
      <c r="D43" s="46">
        <v>0</v>
      </c>
      <c r="E43" s="46">
        <v>8039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8039</v>
      </c>
      <c r="O43" s="47">
        <f t="shared" si="1"/>
        <v>0.06192611080298268</v>
      </c>
      <c r="P43" s="9"/>
    </row>
    <row r="44" spans="1:16" ht="15.75">
      <c r="A44" s="28" t="s">
        <v>82</v>
      </c>
      <c r="B44" s="29"/>
      <c r="C44" s="30"/>
      <c r="D44" s="31">
        <f aca="true" t="shared" si="12" ref="D44:M44">SUM(D45:D46)</f>
        <v>18972140</v>
      </c>
      <c r="E44" s="31">
        <f t="shared" si="12"/>
        <v>2425453</v>
      </c>
      <c r="F44" s="31">
        <f t="shared" si="12"/>
        <v>3694</v>
      </c>
      <c r="G44" s="31">
        <f t="shared" si="12"/>
        <v>1141080</v>
      </c>
      <c r="H44" s="31">
        <f t="shared" si="12"/>
        <v>0</v>
      </c>
      <c r="I44" s="31">
        <f t="shared" si="12"/>
        <v>38393219</v>
      </c>
      <c r="J44" s="31">
        <f t="shared" si="12"/>
        <v>40259176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101194762</v>
      </c>
      <c r="O44" s="43">
        <f t="shared" si="1"/>
        <v>779.5245732421273</v>
      </c>
      <c r="P44" s="9"/>
    </row>
    <row r="45" spans="1:16" ht="15">
      <c r="A45" s="12"/>
      <c r="B45" s="44">
        <v>581</v>
      </c>
      <c r="C45" s="20" t="s">
        <v>83</v>
      </c>
      <c r="D45" s="46">
        <v>18972140</v>
      </c>
      <c r="E45" s="46">
        <v>2425453</v>
      </c>
      <c r="F45" s="46">
        <v>3694</v>
      </c>
      <c r="G45" s="46">
        <v>1141080</v>
      </c>
      <c r="H45" s="46">
        <v>0</v>
      </c>
      <c r="I45" s="46">
        <v>38393219</v>
      </c>
      <c r="J45" s="46">
        <v>1246909</v>
      </c>
      <c r="K45" s="46">
        <v>0</v>
      </c>
      <c r="L45" s="46">
        <v>0</v>
      </c>
      <c r="M45" s="46">
        <v>0</v>
      </c>
      <c r="N45" s="46">
        <f>SUM(D45:M45)</f>
        <v>62182495</v>
      </c>
      <c r="O45" s="47">
        <f t="shared" si="1"/>
        <v>479.00486072595055</v>
      </c>
      <c r="P45" s="9"/>
    </row>
    <row r="46" spans="1:16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39012267</v>
      </c>
      <c r="K46" s="46">
        <v>0</v>
      </c>
      <c r="L46" s="46">
        <v>0</v>
      </c>
      <c r="M46" s="46">
        <v>0</v>
      </c>
      <c r="N46" s="46">
        <f>SUM(D46:M46)</f>
        <v>39012267</v>
      </c>
      <c r="O46" s="47">
        <f t="shared" si="1"/>
        <v>300.51971251617675</v>
      </c>
      <c r="P46" s="9"/>
    </row>
    <row r="47" spans="1:119" ht="16.5" thickBot="1">
      <c r="A47" s="14" t="s">
        <v>10</v>
      </c>
      <c r="B47" s="23"/>
      <c r="C47" s="22"/>
      <c r="D47" s="15">
        <f aca="true" t="shared" si="13" ref="D47:M47">SUM(D5,D13,D19,D27,D32,D36,D39,D44)</f>
        <v>114977200</v>
      </c>
      <c r="E47" s="15">
        <f t="shared" si="13"/>
        <v>19912497</v>
      </c>
      <c r="F47" s="15">
        <f t="shared" si="13"/>
        <v>13621552</v>
      </c>
      <c r="G47" s="15">
        <f t="shared" si="13"/>
        <v>11438051</v>
      </c>
      <c r="H47" s="15">
        <f t="shared" si="13"/>
        <v>0</v>
      </c>
      <c r="I47" s="15">
        <f t="shared" si="13"/>
        <v>530222145</v>
      </c>
      <c r="J47" s="15">
        <f t="shared" si="13"/>
        <v>40978396</v>
      </c>
      <c r="K47" s="15">
        <f t="shared" si="13"/>
        <v>63535024</v>
      </c>
      <c r="L47" s="15">
        <f t="shared" si="13"/>
        <v>0</v>
      </c>
      <c r="M47" s="15">
        <f t="shared" si="13"/>
        <v>0</v>
      </c>
      <c r="N47" s="15">
        <f>SUM(D47:M47)</f>
        <v>794684865</v>
      </c>
      <c r="O47" s="37">
        <f t="shared" si="1"/>
        <v>6121.624953780736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98</v>
      </c>
      <c r="M49" s="93"/>
      <c r="N49" s="93"/>
      <c r="O49" s="41">
        <v>129816</v>
      </c>
    </row>
    <row r="50" spans="1:15" ht="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16044498</v>
      </c>
      <c r="E5" s="26">
        <f t="shared" si="0"/>
        <v>751343</v>
      </c>
      <c r="F5" s="26">
        <f t="shared" si="0"/>
        <v>15249224</v>
      </c>
      <c r="G5" s="26">
        <f t="shared" si="0"/>
        <v>892142</v>
      </c>
      <c r="H5" s="26">
        <f t="shared" si="0"/>
        <v>0</v>
      </c>
      <c r="I5" s="26">
        <f t="shared" si="0"/>
        <v>2597576</v>
      </c>
      <c r="J5" s="26">
        <f t="shared" si="0"/>
        <v>190876</v>
      </c>
      <c r="K5" s="26">
        <f t="shared" si="0"/>
        <v>58983743</v>
      </c>
      <c r="L5" s="26">
        <f t="shared" si="0"/>
        <v>0</v>
      </c>
      <c r="M5" s="26">
        <f t="shared" si="0"/>
        <v>0</v>
      </c>
      <c r="N5" s="27">
        <f>SUM(D5:M5)</f>
        <v>94709402</v>
      </c>
      <c r="O5" s="32">
        <f aca="true" t="shared" si="1" ref="O5:O47">(N5/O$49)</f>
        <v>736.3963082760552</v>
      </c>
      <c r="P5" s="6"/>
    </row>
    <row r="6" spans="1:16" ht="15">
      <c r="A6" s="12"/>
      <c r="B6" s="44">
        <v>511</v>
      </c>
      <c r="C6" s="20" t="s">
        <v>19</v>
      </c>
      <c r="D6" s="46">
        <v>1366804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1366804</v>
      </c>
      <c r="O6" s="47">
        <f t="shared" si="1"/>
        <v>10.627344260255652</v>
      </c>
      <c r="P6" s="9"/>
    </row>
    <row r="7" spans="1:16" ht="15">
      <c r="A7" s="12"/>
      <c r="B7" s="44">
        <v>512</v>
      </c>
      <c r="C7" s="20" t="s">
        <v>20</v>
      </c>
      <c r="D7" s="46">
        <v>2333518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2333518</v>
      </c>
      <c r="O7" s="47">
        <f t="shared" si="1"/>
        <v>18.14385904892234</v>
      </c>
      <c r="P7" s="9"/>
    </row>
    <row r="8" spans="1:16" ht="15">
      <c r="A8" s="12"/>
      <c r="B8" s="44">
        <v>513</v>
      </c>
      <c r="C8" s="20" t="s">
        <v>21</v>
      </c>
      <c r="D8" s="46">
        <v>4408102</v>
      </c>
      <c r="E8" s="46">
        <v>262449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4670551</v>
      </c>
      <c r="O8" s="47">
        <f t="shared" si="1"/>
        <v>36.31504836251672</v>
      </c>
      <c r="P8" s="9"/>
    </row>
    <row r="9" spans="1:16" ht="15">
      <c r="A9" s="12"/>
      <c r="B9" s="44">
        <v>514</v>
      </c>
      <c r="C9" s="20" t="s">
        <v>22</v>
      </c>
      <c r="D9" s="46">
        <v>1617023</v>
      </c>
      <c r="E9" s="46">
        <v>106873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1723896</v>
      </c>
      <c r="O9" s="47">
        <f t="shared" si="1"/>
        <v>13.4038503405592</v>
      </c>
      <c r="P9" s="9"/>
    </row>
    <row r="10" spans="1:16" ht="15">
      <c r="A10" s="12"/>
      <c r="B10" s="44">
        <v>515</v>
      </c>
      <c r="C10" s="20" t="s">
        <v>23</v>
      </c>
      <c r="D10" s="46">
        <v>1388741</v>
      </c>
      <c r="E10" s="46">
        <v>7740</v>
      </c>
      <c r="F10" s="46">
        <v>0</v>
      </c>
      <c r="G10" s="46">
        <v>0</v>
      </c>
      <c r="H10" s="46">
        <v>0</v>
      </c>
      <c r="I10" s="46">
        <v>156540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1553021</v>
      </c>
      <c r="O10" s="47">
        <f t="shared" si="1"/>
        <v>12.075241812583585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2342988</v>
      </c>
      <c r="J11" s="46">
        <v>190876</v>
      </c>
      <c r="K11" s="46">
        <v>57719045</v>
      </c>
      <c r="L11" s="46">
        <v>0</v>
      </c>
      <c r="M11" s="46">
        <v>0</v>
      </c>
      <c r="N11" s="46">
        <f t="shared" si="2"/>
        <v>60252909</v>
      </c>
      <c r="O11" s="47">
        <f t="shared" si="1"/>
        <v>468.48590333716913</v>
      </c>
      <c r="P11" s="9"/>
    </row>
    <row r="12" spans="1:16" ht="15">
      <c r="A12" s="12"/>
      <c r="B12" s="44">
        <v>519</v>
      </c>
      <c r="C12" s="20" t="s">
        <v>74</v>
      </c>
      <c r="D12" s="46">
        <v>4930310</v>
      </c>
      <c r="E12" s="46">
        <v>374281</v>
      </c>
      <c r="F12" s="46">
        <v>15249224</v>
      </c>
      <c r="G12" s="46">
        <v>892142</v>
      </c>
      <c r="H12" s="46">
        <v>0</v>
      </c>
      <c r="I12" s="46">
        <v>98048</v>
      </c>
      <c r="J12" s="46">
        <v>0</v>
      </c>
      <c r="K12" s="46">
        <v>1264698</v>
      </c>
      <c r="L12" s="46">
        <v>0</v>
      </c>
      <c r="M12" s="46">
        <v>0</v>
      </c>
      <c r="N12" s="46">
        <f t="shared" si="2"/>
        <v>22808703</v>
      </c>
      <c r="O12" s="47">
        <f t="shared" si="1"/>
        <v>177.34506111404846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55699775</v>
      </c>
      <c r="E13" s="31">
        <f t="shared" si="3"/>
        <v>3025710</v>
      </c>
      <c r="F13" s="31">
        <f t="shared" si="3"/>
        <v>0</v>
      </c>
      <c r="G13" s="31">
        <f t="shared" si="3"/>
        <v>1274798</v>
      </c>
      <c r="H13" s="31">
        <f t="shared" si="3"/>
        <v>0</v>
      </c>
      <c r="I13" s="31">
        <f t="shared" si="3"/>
        <v>2317419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6">SUM(D13:M13)</f>
        <v>62317702</v>
      </c>
      <c r="O13" s="43">
        <f t="shared" si="1"/>
        <v>484.5403383821105</v>
      </c>
      <c r="P13" s="10"/>
    </row>
    <row r="14" spans="1:16" ht="15">
      <c r="A14" s="12"/>
      <c r="B14" s="44">
        <v>521</v>
      </c>
      <c r="C14" s="20" t="s">
        <v>27</v>
      </c>
      <c r="D14" s="46">
        <v>37131450</v>
      </c>
      <c r="E14" s="46">
        <v>2200850</v>
      </c>
      <c r="F14" s="46">
        <v>0</v>
      </c>
      <c r="G14" s="46">
        <v>647114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39979414</v>
      </c>
      <c r="O14" s="47">
        <f t="shared" si="1"/>
        <v>310.8529064161975</v>
      </c>
      <c r="P14" s="9"/>
    </row>
    <row r="15" spans="1:16" ht="15">
      <c r="A15" s="12"/>
      <c r="B15" s="44">
        <v>522</v>
      </c>
      <c r="C15" s="20" t="s">
        <v>28</v>
      </c>
      <c r="D15" s="46">
        <v>17428697</v>
      </c>
      <c r="E15" s="46">
        <v>563334</v>
      </c>
      <c r="F15" s="46">
        <v>0</v>
      </c>
      <c r="G15" s="46">
        <v>627684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18619715</v>
      </c>
      <c r="O15" s="47">
        <f t="shared" si="1"/>
        <v>144.77432121419463</v>
      </c>
      <c r="P15" s="9"/>
    </row>
    <row r="16" spans="1:16" ht="15">
      <c r="A16" s="12"/>
      <c r="B16" s="44">
        <v>524</v>
      </c>
      <c r="C16" s="20" t="s">
        <v>29</v>
      </c>
      <c r="D16" s="46">
        <v>1137844</v>
      </c>
      <c r="E16" s="46">
        <v>199928</v>
      </c>
      <c r="F16" s="46">
        <v>0</v>
      </c>
      <c r="G16" s="46">
        <v>0</v>
      </c>
      <c r="H16" s="46">
        <v>0</v>
      </c>
      <c r="I16" s="46">
        <v>2317419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3655191</v>
      </c>
      <c r="O16" s="47">
        <f t="shared" si="1"/>
        <v>28.42029515130781</v>
      </c>
      <c r="P16" s="9"/>
    </row>
    <row r="17" spans="1:16" ht="15">
      <c r="A17" s="12"/>
      <c r="B17" s="44">
        <v>525</v>
      </c>
      <c r="C17" s="20" t="s">
        <v>30</v>
      </c>
      <c r="D17" s="46">
        <v>0</v>
      </c>
      <c r="E17" s="46">
        <v>61598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61598</v>
      </c>
      <c r="O17" s="47">
        <f t="shared" si="1"/>
        <v>0.4789444219823967</v>
      </c>
      <c r="P17" s="9"/>
    </row>
    <row r="18" spans="1:16" ht="15">
      <c r="A18" s="12"/>
      <c r="B18" s="44">
        <v>529</v>
      </c>
      <c r="C18" s="20" t="s">
        <v>92</v>
      </c>
      <c r="D18" s="46">
        <v>1784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1784</v>
      </c>
      <c r="O18" s="47">
        <f t="shared" si="1"/>
        <v>0.013871178428140453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SUM(D20:D26)</f>
        <v>187153</v>
      </c>
      <c r="E19" s="31">
        <f t="shared" si="5"/>
        <v>-8005</v>
      </c>
      <c r="F19" s="31">
        <f t="shared" si="5"/>
        <v>0</v>
      </c>
      <c r="G19" s="31">
        <f t="shared" si="5"/>
        <v>422328</v>
      </c>
      <c r="H19" s="31">
        <f t="shared" si="5"/>
        <v>0</v>
      </c>
      <c r="I19" s="31">
        <f t="shared" si="5"/>
        <v>433318103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433919579</v>
      </c>
      <c r="O19" s="43">
        <f t="shared" si="1"/>
        <v>3373.8654169128854</v>
      </c>
      <c r="P19" s="10"/>
    </row>
    <row r="20" spans="1:16" ht="15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322785368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322785368</v>
      </c>
      <c r="O20" s="47">
        <f t="shared" si="1"/>
        <v>2509.760893229248</v>
      </c>
      <c r="P20" s="9"/>
    </row>
    <row r="21" spans="1:16" ht="15">
      <c r="A21" s="12"/>
      <c r="B21" s="44">
        <v>532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21976292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21976292</v>
      </c>
      <c r="O21" s="47">
        <f t="shared" si="1"/>
        <v>170.8727956955805</v>
      </c>
      <c r="P21" s="9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28144032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28144032</v>
      </c>
      <c r="O22" s="47">
        <f t="shared" si="1"/>
        <v>218.82897396821448</v>
      </c>
      <c r="P22" s="9"/>
    </row>
    <row r="23" spans="1:16" ht="15">
      <c r="A23" s="12"/>
      <c r="B23" s="44">
        <v>534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8879659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8879659</v>
      </c>
      <c r="O23" s="47">
        <f t="shared" si="1"/>
        <v>69.04222778589867</v>
      </c>
      <c r="P23" s="9"/>
    </row>
    <row r="24" spans="1:16" ht="15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32406851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32406851</v>
      </c>
      <c r="O24" s="47">
        <f t="shared" si="1"/>
        <v>251.97377383136876</v>
      </c>
      <c r="P24" s="9"/>
    </row>
    <row r="25" spans="1:16" ht="15">
      <c r="A25" s="12"/>
      <c r="B25" s="44">
        <v>538</v>
      </c>
      <c r="C25" s="20" t="s">
        <v>76</v>
      </c>
      <c r="D25" s="46">
        <v>0</v>
      </c>
      <c r="E25" s="46">
        <v>0</v>
      </c>
      <c r="F25" s="46">
        <v>0</v>
      </c>
      <c r="G25" s="46">
        <v>142561</v>
      </c>
      <c r="H25" s="46">
        <v>0</v>
      </c>
      <c r="I25" s="46">
        <v>6648985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6791546</v>
      </c>
      <c r="O25" s="47">
        <f t="shared" si="1"/>
        <v>52.8064721798899</v>
      </c>
      <c r="P25" s="9"/>
    </row>
    <row r="26" spans="1:16" ht="15">
      <c r="A26" s="12"/>
      <c r="B26" s="44">
        <v>539</v>
      </c>
      <c r="C26" s="20" t="s">
        <v>39</v>
      </c>
      <c r="D26" s="46">
        <v>187153</v>
      </c>
      <c r="E26" s="46">
        <v>-8005</v>
      </c>
      <c r="F26" s="46">
        <v>0</v>
      </c>
      <c r="G26" s="46">
        <v>279767</v>
      </c>
      <c r="H26" s="46">
        <v>0</v>
      </c>
      <c r="I26" s="46">
        <v>12476916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12935831</v>
      </c>
      <c r="O26" s="47">
        <f t="shared" si="1"/>
        <v>100.58028022268529</v>
      </c>
      <c r="P26" s="9"/>
    </row>
    <row r="27" spans="1:16" ht="15.75">
      <c r="A27" s="28" t="s">
        <v>40</v>
      </c>
      <c r="B27" s="29"/>
      <c r="C27" s="30"/>
      <c r="D27" s="31">
        <f aca="true" t="shared" si="6" ref="D27:M27">SUM(D28:D31)</f>
        <v>11174274</v>
      </c>
      <c r="E27" s="31">
        <f t="shared" si="6"/>
        <v>3183083</v>
      </c>
      <c r="F27" s="31">
        <f t="shared" si="6"/>
        <v>0</v>
      </c>
      <c r="G27" s="31">
        <f t="shared" si="6"/>
        <v>11393580</v>
      </c>
      <c r="H27" s="31">
        <f t="shared" si="6"/>
        <v>0</v>
      </c>
      <c r="I27" s="31">
        <f t="shared" si="6"/>
        <v>6143475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31894412</v>
      </c>
      <c r="O27" s="43">
        <f t="shared" si="1"/>
        <v>247.9893944577489</v>
      </c>
      <c r="P27" s="10"/>
    </row>
    <row r="28" spans="1:16" ht="15">
      <c r="A28" s="12"/>
      <c r="B28" s="44">
        <v>541</v>
      </c>
      <c r="C28" s="20" t="s">
        <v>77</v>
      </c>
      <c r="D28" s="46">
        <v>10288020</v>
      </c>
      <c r="E28" s="46">
        <v>3029192</v>
      </c>
      <c r="F28" s="46">
        <v>0</v>
      </c>
      <c r="G28" s="46">
        <v>11369360</v>
      </c>
      <c r="H28" s="46">
        <v>0</v>
      </c>
      <c r="I28" s="46">
        <v>1596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24688168</v>
      </c>
      <c r="O28" s="47">
        <f t="shared" si="1"/>
        <v>191.95851086990328</v>
      </c>
      <c r="P28" s="9"/>
    </row>
    <row r="29" spans="1:16" ht="15">
      <c r="A29" s="12"/>
      <c r="B29" s="44">
        <v>542</v>
      </c>
      <c r="C29" s="20" t="s">
        <v>42</v>
      </c>
      <c r="D29" s="46">
        <v>338880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338880</v>
      </c>
      <c r="O29" s="47">
        <f t="shared" si="1"/>
        <v>2.6349018754082043</v>
      </c>
      <c r="P29" s="9"/>
    </row>
    <row r="30" spans="1:16" ht="15">
      <c r="A30" s="12"/>
      <c r="B30" s="44">
        <v>544</v>
      </c>
      <c r="C30" s="20" t="s">
        <v>78</v>
      </c>
      <c r="D30" s="46">
        <v>0</v>
      </c>
      <c r="E30" s="46">
        <v>153891</v>
      </c>
      <c r="F30" s="46">
        <v>0</v>
      </c>
      <c r="G30" s="46">
        <v>24220</v>
      </c>
      <c r="H30" s="46">
        <v>0</v>
      </c>
      <c r="I30" s="46">
        <v>6141879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6319990</v>
      </c>
      <c r="O30" s="47">
        <f t="shared" si="1"/>
        <v>49.13997138680683</v>
      </c>
      <c r="P30" s="9"/>
    </row>
    <row r="31" spans="1:16" ht="15">
      <c r="A31" s="12"/>
      <c r="B31" s="44">
        <v>545</v>
      </c>
      <c r="C31" s="20" t="s">
        <v>44</v>
      </c>
      <c r="D31" s="46">
        <v>547374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547374</v>
      </c>
      <c r="O31" s="47">
        <f t="shared" si="1"/>
        <v>4.256010325630579</v>
      </c>
      <c r="P31" s="9"/>
    </row>
    <row r="32" spans="1:16" ht="15.75">
      <c r="A32" s="28" t="s">
        <v>45</v>
      </c>
      <c r="B32" s="29"/>
      <c r="C32" s="30"/>
      <c r="D32" s="31">
        <f aca="true" t="shared" si="8" ref="D32:M32">SUM(D33:D35)</f>
        <v>414883</v>
      </c>
      <c r="E32" s="31">
        <f t="shared" si="8"/>
        <v>5695132</v>
      </c>
      <c r="F32" s="31">
        <f t="shared" si="8"/>
        <v>0</v>
      </c>
      <c r="G32" s="31">
        <f t="shared" si="8"/>
        <v>1332325</v>
      </c>
      <c r="H32" s="31">
        <f t="shared" si="8"/>
        <v>0</v>
      </c>
      <c r="I32" s="31">
        <f t="shared" si="8"/>
        <v>20418932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27861272</v>
      </c>
      <c r="O32" s="43">
        <f t="shared" si="1"/>
        <v>216.63042328865114</v>
      </c>
      <c r="P32" s="10"/>
    </row>
    <row r="33" spans="1:16" ht="15">
      <c r="A33" s="13"/>
      <c r="B33" s="45">
        <v>552</v>
      </c>
      <c r="C33" s="21" t="s">
        <v>46</v>
      </c>
      <c r="D33" s="46">
        <v>50000</v>
      </c>
      <c r="E33" s="46">
        <v>4130185</v>
      </c>
      <c r="F33" s="46">
        <v>0</v>
      </c>
      <c r="G33" s="46">
        <v>95552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4275737</v>
      </c>
      <c r="O33" s="47">
        <f t="shared" si="1"/>
        <v>33.24524150157062</v>
      </c>
      <c r="P33" s="9"/>
    </row>
    <row r="34" spans="1:16" ht="15">
      <c r="A34" s="13"/>
      <c r="B34" s="45">
        <v>554</v>
      </c>
      <c r="C34" s="21" t="s">
        <v>47</v>
      </c>
      <c r="D34" s="46">
        <v>27451</v>
      </c>
      <c r="E34" s="46">
        <v>1306618</v>
      </c>
      <c r="F34" s="46">
        <v>0</v>
      </c>
      <c r="G34" s="46">
        <v>202348</v>
      </c>
      <c r="H34" s="46">
        <v>0</v>
      </c>
      <c r="I34" s="46">
        <v>20418932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21955349</v>
      </c>
      <c r="O34" s="47">
        <f t="shared" si="1"/>
        <v>170.70995708021024</v>
      </c>
      <c r="P34" s="9"/>
    </row>
    <row r="35" spans="1:16" ht="15">
      <c r="A35" s="13"/>
      <c r="B35" s="45">
        <v>559</v>
      </c>
      <c r="C35" s="21" t="s">
        <v>48</v>
      </c>
      <c r="D35" s="46">
        <v>337432</v>
      </c>
      <c r="E35" s="46">
        <v>258329</v>
      </c>
      <c r="F35" s="46">
        <v>0</v>
      </c>
      <c r="G35" s="46">
        <v>1034425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1630186</v>
      </c>
      <c r="O35" s="47">
        <f t="shared" si="1"/>
        <v>12.675224706870276</v>
      </c>
      <c r="P35" s="9"/>
    </row>
    <row r="36" spans="1:16" ht="15.75">
      <c r="A36" s="28" t="s">
        <v>49</v>
      </c>
      <c r="B36" s="29"/>
      <c r="C36" s="30"/>
      <c r="D36" s="31">
        <f aca="true" t="shared" si="9" ref="D36:M36">SUM(D37:D38)</f>
        <v>99320</v>
      </c>
      <c r="E36" s="31">
        <f t="shared" si="9"/>
        <v>1255508</v>
      </c>
      <c r="F36" s="31">
        <f t="shared" si="9"/>
        <v>0</v>
      </c>
      <c r="G36" s="31">
        <f t="shared" si="9"/>
        <v>38444</v>
      </c>
      <c r="H36" s="31">
        <f t="shared" si="9"/>
        <v>0</v>
      </c>
      <c r="I36" s="31">
        <f t="shared" si="9"/>
        <v>345230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1738502</v>
      </c>
      <c r="O36" s="43">
        <f t="shared" si="1"/>
        <v>13.517416726277485</v>
      </c>
      <c r="P36" s="10"/>
    </row>
    <row r="37" spans="1:16" ht="15">
      <c r="A37" s="12"/>
      <c r="B37" s="44">
        <v>562</v>
      </c>
      <c r="C37" s="20" t="s">
        <v>79</v>
      </c>
      <c r="D37" s="46">
        <v>0</v>
      </c>
      <c r="E37" s="46">
        <v>44327</v>
      </c>
      <c r="F37" s="46">
        <v>0</v>
      </c>
      <c r="G37" s="46">
        <v>0</v>
      </c>
      <c r="H37" s="46">
        <v>0</v>
      </c>
      <c r="I37" s="46">
        <v>345230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2">SUM(D37:M37)</f>
        <v>389557</v>
      </c>
      <c r="O37" s="47">
        <f t="shared" si="1"/>
        <v>3.028931981463627</v>
      </c>
      <c r="P37" s="9"/>
    </row>
    <row r="38" spans="1:16" ht="15">
      <c r="A38" s="12"/>
      <c r="B38" s="44">
        <v>569</v>
      </c>
      <c r="C38" s="20" t="s">
        <v>51</v>
      </c>
      <c r="D38" s="46">
        <v>99320</v>
      </c>
      <c r="E38" s="46">
        <v>1211181</v>
      </c>
      <c r="F38" s="46">
        <v>0</v>
      </c>
      <c r="G38" s="46">
        <v>38444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1348945</v>
      </c>
      <c r="O38" s="47">
        <f t="shared" si="1"/>
        <v>10.488484744813858</v>
      </c>
      <c r="P38" s="9"/>
    </row>
    <row r="39" spans="1:16" ht="15.75">
      <c r="A39" s="28" t="s">
        <v>52</v>
      </c>
      <c r="B39" s="29"/>
      <c r="C39" s="30"/>
      <c r="D39" s="31">
        <f aca="true" t="shared" si="11" ref="D39:M39">SUM(D40:D42)</f>
        <v>7723176</v>
      </c>
      <c r="E39" s="31">
        <f t="shared" si="11"/>
        <v>3072627</v>
      </c>
      <c r="F39" s="31">
        <f t="shared" si="11"/>
        <v>0</v>
      </c>
      <c r="G39" s="31">
        <f t="shared" si="11"/>
        <v>4141296</v>
      </c>
      <c r="H39" s="31">
        <f t="shared" si="11"/>
        <v>0</v>
      </c>
      <c r="I39" s="31">
        <f t="shared" si="11"/>
        <v>1659475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16596574</v>
      </c>
      <c r="O39" s="43">
        <f t="shared" si="1"/>
        <v>129.04374397412371</v>
      </c>
      <c r="P39" s="9"/>
    </row>
    <row r="40" spans="1:16" ht="15">
      <c r="A40" s="12"/>
      <c r="B40" s="44">
        <v>572</v>
      </c>
      <c r="C40" s="20" t="s">
        <v>80</v>
      </c>
      <c r="D40" s="46">
        <v>5816872</v>
      </c>
      <c r="E40" s="46">
        <v>1619648</v>
      </c>
      <c r="F40" s="46">
        <v>0</v>
      </c>
      <c r="G40" s="46">
        <v>4141296</v>
      </c>
      <c r="H40" s="46">
        <v>0</v>
      </c>
      <c r="I40" s="46">
        <v>1659475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13237291</v>
      </c>
      <c r="O40" s="47">
        <f t="shared" si="1"/>
        <v>102.92422946536871</v>
      </c>
      <c r="P40" s="9"/>
    </row>
    <row r="41" spans="1:16" ht="15">
      <c r="A41" s="12"/>
      <c r="B41" s="44">
        <v>573</v>
      </c>
      <c r="C41" s="20" t="s">
        <v>54</v>
      </c>
      <c r="D41" s="46">
        <v>751281</v>
      </c>
      <c r="E41" s="46">
        <v>1369585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2120866</v>
      </c>
      <c r="O41" s="47">
        <f t="shared" si="1"/>
        <v>16.490420800547383</v>
      </c>
      <c r="P41" s="9"/>
    </row>
    <row r="42" spans="1:16" ht="15">
      <c r="A42" s="12"/>
      <c r="B42" s="44">
        <v>575</v>
      </c>
      <c r="C42" s="20" t="s">
        <v>81</v>
      </c>
      <c r="D42" s="46">
        <v>1155023</v>
      </c>
      <c r="E42" s="46">
        <v>83394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1238417</v>
      </c>
      <c r="O42" s="47">
        <f t="shared" si="1"/>
        <v>9.629093708207632</v>
      </c>
      <c r="P42" s="9"/>
    </row>
    <row r="43" spans="1:16" ht="15.75">
      <c r="A43" s="28" t="s">
        <v>82</v>
      </c>
      <c r="B43" s="29"/>
      <c r="C43" s="30"/>
      <c r="D43" s="31">
        <f aca="true" t="shared" si="12" ref="D43:M43">SUM(D44:D46)</f>
        <v>16642736</v>
      </c>
      <c r="E43" s="31">
        <f t="shared" si="12"/>
        <v>1927381</v>
      </c>
      <c r="F43" s="31">
        <f t="shared" si="12"/>
        <v>18956550</v>
      </c>
      <c r="G43" s="31">
        <f t="shared" si="12"/>
        <v>2610541</v>
      </c>
      <c r="H43" s="31">
        <f t="shared" si="12"/>
        <v>0</v>
      </c>
      <c r="I43" s="31">
        <f t="shared" si="12"/>
        <v>37505113</v>
      </c>
      <c r="J43" s="31">
        <f t="shared" si="12"/>
        <v>41179486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118821807</v>
      </c>
      <c r="O43" s="43">
        <f t="shared" si="1"/>
        <v>923.8780751407334</v>
      </c>
      <c r="P43" s="9"/>
    </row>
    <row r="44" spans="1:16" ht="15">
      <c r="A44" s="12"/>
      <c r="B44" s="44">
        <v>581</v>
      </c>
      <c r="C44" s="20" t="s">
        <v>83</v>
      </c>
      <c r="D44" s="46">
        <v>16642736</v>
      </c>
      <c r="E44" s="46">
        <v>1927381</v>
      </c>
      <c r="F44" s="46">
        <v>7031405</v>
      </c>
      <c r="G44" s="46">
        <v>2610541</v>
      </c>
      <c r="H44" s="46">
        <v>0</v>
      </c>
      <c r="I44" s="46">
        <v>37505113</v>
      </c>
      <c r="J44" s="46">
        <v>74776</v>
      </c>
      <c r="K44" s="46">
        <v>0</v>
      </c>
      <c r="L44" s="46">
        <v>0</v>
      </c>
      <c r="M44" s="46">
        <v>0</v>
      </c>
      <c r="N44" s="46">
        <f>SUM(D44:M44)</f>
        <v>65791952</v>
      </c>
      <c r="O44" s="47">
        <f t="shared" si="1"/>
        <v>511.5537585917333</v>
      </c>
      <c r="P44" s="9"/>
    </row>
    <row r="45" spans="1:16" ht="15">
      <c r="A45" s="12"/>
      <c r="B45" s="44">
        <v>585</v>
      </c>
      <c r="C45" s="20" t="s">
        <v>93</v>
      </c>
      <c r="D45" s="46">
        <v>0</v>
      </c>
      <c r="E45" s="46">
        <v>0</v>
      </c>
      <c r="F45" s="46">
        <v>11925145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11925145</v>
      </c>
      <c r="O45" s="47">
        <f t="shared" si="1"/>
        <v>92.72186887693216</v>
      </c>
      <c r="P45" s="9"/>
    </row>
    <row r="46" spans="1:16" ht="15.75" thickBot="1">
      <c r="A46" s="12"/>
      <c r="B46" s="44">
        <v>590</v>
      </c>
      <c r="C46" s="20" t="s">
        <v>84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41104710</v>
      </c>
      <c r="K46" s="46">
        <v>0</v>
      </c>
      <c r="L46" s="46">
        <v>0</v>
      </c>
      <c r="M46" s="46">
        <v>0</v>
      </c>
      <c r="N46" s="46">
        <f>SUM(D46:M46)</f>
        <v>41104710</v>
      </c>
      <c r="O46" s="47">
        <f t="shared" si="1"/>
        <v>319.6024476720679</v>
      </c>
      <c r="P46" s="9"/>
    </row>
    <row r="47" spans="1:119" ht="16.5" thickBot="1">
      <c r="A47" s="14" t="s">
        <v>10</v>
      </c>
      <c r="B47" s="23"/>
      <c r="C47" s="22"/>
      <c r="D47" s="15">
        <f aca="true" t="shared" si="13" ref="D47:M47">SUM(D5,D13,D19,D27,D32,D36,D39,D43)</f>
        <v>107985815</v>
      </c>
      <c r="E47" s="15">
        <f t="shared" si="13"/>
        <v>18902779</v>
      </c>
      <c r="F47" s="15">
        <f t="shared" si="13"/>
        <v>34205774</v>
      </c>
      <c r="G47" s="15">
        <f t="shared" si="13"/>
        <v>22105454</v>
      </c>
      <c r="H47" s="15">
        <f t="shared" si="13"/>
        <v>0</v>
      </c>
      <c r="I47" s="15">
        <f t="shared" si="13"/>
        <v>504305323</v>
      </c>
      <c r="J47" s="15">
        <f t="shared" si="13"/>
        <v>41370362</v>
      </c>
      <c r="K47" s="15">
        <f t="shared" si="13"/>
        <v>58983743</v>
      </c>
      <c r="L47" s="15">
        <f t="shared" si="13"/>
        <v>0</v>
      </c>
      <c r="M47" s="15">
        <f t="shared" si="13"/>
        <v>0</v>
      </c>
      <c r="N47" s="15">
        <f>SUM(D47:M47)</f>
        <v>787859250</v>
      </c>
      <c r="O47" s="37">
        <f t="shared" si="1"/>
        <v>6125.861117158585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93" t="s">
        <v>94</v>
      </c>
      <c r="M49" s="93"/>
      <c r="N49" s="93"/>
      <c r="O49" s="41">
        <v>128612</v>
      </c>
    </row>
    <row r="50" spans="1:15" ht="1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1:15" ht="15.75" customHeight="1" thickBot="1">
      <c r="A51" s="97" t="s">
        <v>63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9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15040492</v>
      </c>
      <c r="E5" s="26">
        <f t="shared" si="0"/>
        <v>413425</v>
      </c>
      <c r="F5" s="26">
        <f t="shared" si="0"/>
        <v>13252071</v>
      </c>
      <c r="G5" s="26">
        <f t="shared" si="0"/>
        <v>588483</v>
      </c>
      <c r="H5" s="26">
        <f t="shared" si="0"/>
        <v>0</v>
      </c>
      <c r="I5" s="26">
        <f t="shared" si="0"/>
        <v>1313461</v>
      </c>
      <c r="J5" s="26">
        <f t="shared" si="0"/>
        <v>198482</v>
      </c>
      <c r="K5" s="26">
        <f t="shared" si="0"/>
        <v>61966397</v>
      </c>
      <c r="L5" s="26">
        <f t="shared" si="0"/>
        <v>0</v>
      </c>
      <c r="M5" s="26">
        <f t="shared" si="0"/>
        <v>0</v>
      </c>
      <c r="N5" s="27">
        <f>SUM(D5:M5)</f>
        <v>92772811</v>
      </c>
      <c r="O5" s="32">
        <f aca="true" t="shared" si="1" ref="O5:O44">(N5/O$46)</f>
        <v>725.0424836856707</v>
      </c>
      <c r="P5" s="6"/>
    </row>
    <row r="6" spans="1:16" ht="15">
      <c r="A6" s="12"/>
      <c r="B6" s="44">
        <v>511</v>
      </c>
      <c r="C6" s="20" t="s">
        <v>19</v>
      </c>
      <c r="D6" s="46">
        <v>1381746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1381746</v>
      </c>
      <c r="O6" s="47">
        <f t="shared" si="1"/>
        <v>10.798687038411941</v>
      </c>
      <c r="P6" s="9"/>
    </row>
    <row r="7" spans="1:16" ht="15">
      <c r="A7" s="12"/>
      <c r="B7" s="44">
        <v>512</v>
      </c>
      <c r="C7" s="20" t="s">
        <v>20</v>
      </c>
      <c r="D7" s="46">
        <v>1863053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1863053</v>
      </c>
      <c r="O7" s="47">
        <f t="shared" si="1"/>
        <v>14.560220389980852</v>
      </c>
      <c r="P7" s="9"/>
    </row>
    <row r="8" spans="1:16" ht="15">
      <c r="A8" s="12"/>
      <c r="B8" s="44">
        <v>513</v>
      </c>
      <c r="C8" s="20" t="s">
        <v>21</v>
      </c>
      <c r="D8" s="46">
        <v>4160712</v>
      </c>
      <c r="E8" s="46">
        <v>250041</v>
      </c>
      <c r="F8" s="46">
        <v>0</v>
      </c>
      <c r="G8" s="46">
        <v>21395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4432148</v>
      </c>
      <c r="O8" s="47">
        <f t="shared" si="1"/>
        <v>34.63833378922278</v>
      </c>
      <c r="P8" s="9"/>
    </row>
    <row r="9" spans="1:16" ht="15">
      <c r="A9" s="12"/>
      <c r="B9" s="44">
        <v>514</v>
      </c>
      <c r="C9" s="20" t="s">
        <v>22</v>
      </c>
      <c r="D9" s="46">
        <v>1530122</v>
      </c>
      <c r="E9" s="46">
        <v>70544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1600666</v>
      </c>
      <c r="O9" s="47">
        <f t="shared" si="1"/>
        <v>12.509601031612677</v>
      </c>
      <c r="P9" s="9"/>
    </row>
    <row r="10" spans="1:16" ht="15">
      <c r="A10" s="12"/>
      <c r="B10" s="44">
        <v>515</v>
      </c>
      <c r="C10" s="20" t="s">
        <v>23</v>
      </c>
      <c r="D10" s="46">
        <v>1383068</v>
      </c>
      <c r="E10" s="46">
        <v>3018</v>
      </c>
      <c r="F10" s="46">
        <v>0</v>
      </c>
      <c r="G10" s="46">
        <v>0</v>
      </c>
      <c r="H10" s="46">
        <v>0</v>
      </c>
      <c r="I10" s="46">
        <v>64566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1450652</v>
      </c>
      <c r="O10" s="47">
        <f t="shared" si="1"/>
        <v>11.337204485952093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1229857</v>
      </c>
      <c r="J11" s="46">
        <v>198482</v>
      </c>
      <c r="K11" s="46">
        <v>54230228</v>
      </c>
      <c r="L11" s="46">
        <v>0</v>
      </c>
      <c r="M11" s="46">
        <v>0</v>
      </c>
      <c r="N11" s="46">
        <f t="shared" si="2"/>
        <v>55658567</v>
      </c>
      <c r="O11" s="47">
        <f t="shared" si="1"/>
        <v>434.98547927005586</v>
      </c>
      <c r="P11" s="9"/>
    </row>
    <row r="12" spans="1:16" ht="15">
      <c r="A12" s="12"/>
      <c r="B12" s="44">
        <v>519</v>
      </c>
      <c r="C12" s="20" t="s">
        <v>74</v>
      </c>
      <c r="D12" s="46">
        <v>4721791</v>
      </c>
      <c r="E12" s="46">
        <v>89822</v>
      </c>
      <c r="F12" s="46">
        <v>13252071</v>
      </c>
      <c r="G12" s="46">
        <v>567088</v>
      </c>
      <c r="H12" s="46">
        <v>0</v>
      </c>
      <c r="I12" s="46">
        <v>19038</v>
      </c>
      <c r="J12" s="46">
        <v>0</v>
      </c>
      <c r="K12" s="46">
        <v>7736169</v>
      </c>
      <c r="L12" s="46">
        <v>0</v>
      </c>
      <c r="M12" s="46">
        <v>0</v>
      </c>
      <c r="N12" s="46">
        <f t="shared" si="2"/>
        <v>26385979</v>
      </c>
      <c r="O12" s="47">
        <f t="shared" si="1"/>
        <v>206.21295768043453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54028475</v>
      </c>
      <c r="E13" s="31">
        <f t="shared" si="3"/>
        <v>3182816</v>
      </c>
      <c r="F13" s="31">
        <f t="shared" si="3"/>
        <v>0</v>
      </c>
      <c r="G13" s="31">
        <f t="shared" si="3"/>
        <v>1355005</v>
      </c>
      <c r="H13" s="31">
        <f t="shared" si="3"/>
        <v>0</v>
      </c>
      <c r="I13" s="31">
        <f t="shared" si="3"/>
        <v>2149626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60715922</v>
      </c>
      <c r="O13" s="43">
        <f t="shared" si="1"/>
        <v>474.50996053299986</v>
      </c>
      <c r="P13" s="10"/>
    </row>
    <row r="14" spans="1:16" ht="15">
      <c r="A14" s="12"/>
      <c r="B14" s="44">
        <v>521</v>
      </c>
      <c r="C14" s="20" t="s">
        <v>27</v>
      </c>
      <c r="D14" s="46">
        <v>35898295</v>
      </c>
      <c r="E14" s="46">
        <v>2423393</v>
      </c>
      <c r="F14" s="46">
        <v>0</v>
      </c>
      <c r="G14" s="46">
        <v>654110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38975798</v>
      </c>
      <c r="O14" s="47">
        <f t="shared" si="1"/>
        <v>304.60550974952133</v>
      </c>
      <c r="P14" s="9"/>
    </row>
    <row r="15" spans="1:16" ht="15">
      <c r="A15" s="12"/>
      <c r="B15" s="44">
        <v>522</v>
      </c>
      <c r="C15" s="20" t="s">
        <v>28</v>
      </c>
      <c r="D15" s="46">
        <v>17011755</v>
      </c>
      <c r="E15" s="46">
        <v>613133</v>
      </c>
      <c r="F15" s="46">
        <v>0</v>
      </c>
      <c r="G15" s="46">
        <v>700895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18325783</v>
      </c>
      <c r="O15" s="47">
        <f t="shared" si="1"/>
        <v>143.2205306553085</v>
      </c>
      <c r="P15" s="9"/>
    </row>
    <row r="16" spans="1:16" ht="15">
      <c r="A16" s="12"/>
      <c r="B16" s="44">
        <v>524</v>
      </c>
      <c r="C16" s="20" t="s">
        <v>29</v>
      </c>
      <c r="D16" s="46">
        <v>1118425</v>
      </c>
      <c r="E16" s="46">
        <v>146290</v>
      </c>
      <c r="F16" s="46">
        <v>0</v>
      </c>
      <c r="G16" s="46">
        <v>0</v>
      </c>
      <c r="H16" s="46">
        <v>0</v>
      </c>
      <c r="I16" s="46">
        <v>2149626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3414341</v>
      </c>
      <c r="O16" s="47">
        <f t="shared" si="1"/>
        <v>26.683920128170058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SUM(D18:D24)</f>
        <v>190834</v>
      </c>
      <c r="E17" s="31">
        <f t="shared" si="5"/>
        <v>537880</v>
      </c>
      <c r="F17" s="31">
        <f t="shared" si="5"/>
        <v>0</v>
      </c>
      <c r="G17" s="31">
        <f t="shared" si="5"/>
        <v>1750</v>
      </c>
      <c r="H17" s="31">
        <f t="shared" si="5"/>
        <v>0</v>
      </c>
      <c r="I17" s="31">
        <f t="shared" si="5"/>
        <v>419267515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419997979</v>
      </c>
      <c r="O17" s="43">
        <f t="shared" si="1"/>
        <v>3282.38817553046</v>
      </c>
      <c r="P17" s="10"/>
    </row>
    <row r="18" spans="1:16" ht="15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313895606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313895606</v>
      </c>
      <c r="O18" s="47">
        <f t="shared" si="1"/>
        <v>2453.171865108827</v>
      </c>
      <c r="P18" s="9"/>
    </row>
    <row r="19" spans="1:16" ht="15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23103162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23103162</v>
      </c>
      <c r="O19" s="47">
        <f t="shared" si="1"/>
        <v>180.55693017076317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26014440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26014440</v>
      </c>
      <c r="O20" s="47">
        <f t="shared" si="1"/>
        <v>203.30928842171076</v>
      </c>
      <c r="P20" s="9"/>
    </row>
    <row r="21" spans="1:16" ht="15">
      <c r="A21" s="12"/>
      <c r="B21" s="44">
        <v>534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8571864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8571864</v>
      </c>
      <c r="O21" s="47">
        <f t="shared" si="1"/>
        <v>66.99123910749873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27884979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27884979</v>
      </c>
      <c r="O22" s="47">
        <f t="shared" si="1"/>
        <v>217.9280137548357</v>
      </c>
      <c r="P22" s="9"/>
    </row>
    <row r="23" spans="1:16" ht="15">
      <c r="A23" s="12"/>
      <c r="B23" s="44">
        <v>538</v>
      </c>
      <c r="C23" s="20" t="s">
        <v>76</v>
      </c>
      <c r="D23" s="46">
        <v>0</v>
      </c>
      <c r="E23" s="46">
        <v>1900</v>
      </c>
      <c r="F23" s="46">
        <v>0</v>
      </c>
      <c r="G23" s="46">
        <v>0</v>
      </c>
      <c r="H23" s="46">
        <v>0</v>
      </c>
      <c r="I23" s="46">
        <v>6053381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6055281</v>
      </c>
      <c r="O23" s="47">
        <f t="shared" si="1"/>
        <v>47.3235199874956</v>
      </c>
      <c r="P23" s="9"/>
    </row>
    <row r="24" spans="1:16" ht="15">
      <c r="A24" s="12"/>
      <c r="B24" s="44">
        <v>539</v>
      </c>
      <c r="C24" s="20" t="s">
        <v>39</v>
      </c>
      <c r="D24" s="46">
        <v>190834</v>
      </c>
      <c r="E24" s="46">
        <v>535980</v>
      </c>
      <c r="F24" s="46">
        <v>0</v>
      </c>
      <c r="G24" s="46">
        <v>1750</v>
      </c>
      <c r="H24" s="46">
        <v>0</v>
      </c>
      <c r="I24" s="46">
        <v>13744083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14472647</v>
      </c>
      <c r="O24" s="47">
        <f t="shared" si="1"/>
        <v>113.10731897932867</v>
      </c>
      <c r="P24" s="9"/>
    </row>
    <row r="25" spans="1:16" ht="15.75">
      <c r="A25" s="28" t="s">
        <v>40</v>
      </c>
      <c r="B25" s="29"/>
      <c r="C25" s="30"/>
      <c r="D25" s="31">
        <f aca="true" t="shared" si="6" ref="D25:M25">SUM(D26:D29)</f>
        <v>10713872</v>
      </c>
      <c r="E25" s="31">
        <f t="shared" si="6"/>
        <v>4085846</v>
      </c>
      <c r="F25" s="31">
        <f t="shared" si="6"/>
        <v>0</v>
      </c>
      <c r="G25" s="31">
        <f t="shared" si="6"/>
        <v>6266788</v>
      </c>
      <c r="H25" s="31">
        <f t="shared" si="6"/>
        <v>0</v>
      </c>
      <c r="I25" s="31">
        <f t="shared" si="6"/>
        <v>5657733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26724239</v>
      </c>
      <c r="O25" s="43">
        <f t="shared" si="1"/>
        <v>208.85654331600952</v>
      </c>
      <c r="P25" s="10"/>
    </row>
    <row r="26" spans="1:16" ht="15">
      <c r="A26" s="12"/>
      <c r="B26" s="44">
        <v>541</v>
      </c>
      <c r="C26" s="20" t="s">
        <v>77</v>
      </c>
      <c r="D26" s="46">
        <v>9874487</v>
      </c>
      <c r="E26" s="46">
        <v>3944072</v>
      </c>
      <c r="F26" s="46">
        <v>0</v>
      </c>
      <c r="G26" s="46">
        <v>6099362</v>
      </c>
      <c r="H26" s="46">
        <v>0</v>
      </c>
      <c r="I26" s="46">
        <v>1595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19919516</v>
      </c>
      <c r="O26" s="47">
        <f t="shared" si="1"/>
        <v>155.67594857567113</v>
      </c>
      <c r="P26" s="9"/>
    </row>
    <row r="27" spans="1:16" ht="15">
      <c r="A27" s="12"/>
      <c r="B27" s="44">
        <v>542</v>
      </c>
      <c r="C27" s="20" t="s">
        <v>42</v>
      </c>
      <c r="D27" s="46">
        <v>326600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326600</v>
      </c>
      <c r="O27" s="47">
        <f t="shared" si="1"/>
        <v>2.5524598491657224</v>
      </c>
      <c r="P27" s="9"/>
    </row>
    <row r="28" spans="1:16" ht="15">
      <c r="A28" s="12"/>
      <c r="B28" s="44">
        <v>544</v>
      </c>
      <c r="C28" s="20" t="s">
        <v>78</v>
      </c>
      <c r="D28" s="46">
        <v>0</v>
      </c>
      <c r="E28" s="46">
        <v>141774</v>
      </c>
      <c r="F28" s="46">
        <v>0</v>
      </c>
      <c r="G28" s="46">
        <v>90607</v>
      </c>
      <c r="H28" s="46">
        <v>0</v>
      </c>
      <c r="I28" s="46">
        <v>5656138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5888519</v>
      </c>
      <c r="O28" s="47">
        <f t="shared" si="1"/>
        <v>46.020233675901686</v>
      </c>
      <c r="P28" s="9"/>
    </row>
    <row r="29" spans="1:16" ht="15">
      <c r="A29" s="12"/>
      <c r="B29" s="44">
        <v>545</v>
      </c>
      <c r="C29" s="20" t="s">
        <v>44</v>
      </c>
      <c r="D29" s="46">
        <v>512785</v>
      </c>
      <c r="E29" s="46">
        <v>0</v>
      </c>
      <c r="F29" s="46">
        <v>0</v>
      </c>
      <c r="G29" s="46">
        <v>76819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589604</v>
      </c>
      <c r="O29" s="47">
        <f t="shared" si="1"/>
        <v>4.607901215270994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SUM(D31:D33)</f>
        <v>432146</v>
      </c>
      <c r="E30" s="31">
        <f t="shared" si="8"/>
        <v>5247521</v>
      </c>
      <c r="F30" s="31">
        <f t="shared" si="8"/>
        <v>0</v>
      </c>
      <c r="G30" s="31">
        <f t="shared" si="8"/>
        <v>70140</v>
      </c>
      <c r="H30" s="31">
        <f t="shared" si="8"/>
        <v>0</v>
      </c>
      <c r="I30" s="31">
        <f t="shared" si="8"/>
        <v>19293958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25043765</v>
      </c>
      <c r="O30" s="43">
        <f t="shared" si="1"/>
        <v>195.72322300808878</v>
      </c>
      <c r="P30" s="10"/>
    </row>
    <row r="31" spans="1:16" ht="15">
      <c r="A31" s="13"/>
      <c r="B31" s="45">
        <v>552</v>
      </c>
      <c r="C31" s="21" t="s">
        <v>46</v>
      </c>
      <c r="D31" s="46">
        <v>50000</v>
      </c>
      <c r="E31" s="46">
        <v>3541607</v>
      </c>
      <c r="F31" s="46">
        <v>0</v>
      </c>
      <c r="G31" s="46">
        <v>5159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3596766</v>
      </c>
      <c r="O31" s="47">
        <f t="shared" si="1"/>
        <v>28.109616662107772</v>
      </c>
      <c r="P31" s="9"/>
    </row>
    <row r="32" spans="1:16" ht="15">
      <c r="A32" s="13"/>
      <c r="B32" s="45">
        <v>554</v>
      </c>
      <c r="C32" s="21" t="s">
        <v>47</v>
      </c>
      <c r="D32" s="46">
        <v>10236</v>
      </c>
      <c r="E32" s="46">
        <v>1528413</v>
      </c>
      <c r="F32" s="46">
        <v>0</v>
      </c>
      <c r="G32" s="46">
        <v>62673</v>
      </c>
      <c r="H32" s="46">
        <v>0</v>
      </c>
      <c r="I32" s="46">
        <v>19293958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20895280</v>
      </c>
      <c r="O32" s="47">
        <f t="shared" si="1"/>
        <v>163.30178578406472</v>
      </c>
      <c r="P32" s="9"/>
    </row>
    <row r="33" spans="1:16" ht="15">
      <c r="A33" s="13"/>
      <c r="B33" s="45">
        <v>559</v>
      </c>
      <c r="C33" s="21" t="s">
        <v>48</v>
      </c>
      <c r="D33" s="46">
        <v>371910</v>
      </c>
      <c r="E33" s="46">
        <v>177501</v>
      </c>
      <c r="F33" s="46">
        <v>0</v>
      </c>
      <c r="G33" s="46">
        <v>2308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551719</v>
      </c>
      <c r="O33" s="47">
        <f t="shared" si="1"/>
        <v>4.311820561916298</v>
      </c>
      <c r="P33" s="9"/>
    </row>
    <row r="34" spans="1:16" ht="15.75">
      <c r="A34" s="28" t="s">
        <v>49</v>
      </c>
      <c r="B34" s="29"/>
      <c r="C34" s="30"/>
      <c r="D34" s="31">
        <f aca="true" t="shared" si="9" ref="D34:M34">SUM(D35:D36)</f>
        <v>137404</v>
      </c>
      <c r="E34" s="31">
        <f t="shared" si="9"/>
        <v>1241610</v>
      </c>
      <c r="F34" s="31">
        <f t="shared" si="9"/>
        <v>0</v>
      </c>
      <c r="G34" s="31">
        <f t="shared" si="9"/>
        <v>344514</v>
      </c>
      <c r="H34" s="31">
        <f t="shared" si="9"/>
        <v>0</v>
      </c>
      <c r="I34" s="31">
        <f t="shared" si="9"/>
        <v>350144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2073672</v>
      </c>
      <c r="O34" s="43">
        <f t="shared" si="1"/>
        <v>16.20626001328592</v>
      </c>
      <c r="P34" s="10"/>
    </row>
    <row r="35" spans="1:16" ht="15">
      <c r="A35" s="12"/>
      <c r="B35" s="44">
        <v>562</v>
      </c>
      <c r="C35" s="20" t="s">
        <v>79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350144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0">SUM(D35:M35)</f>
        <v>350144</v>
      </c>
      <c r="O35" s="47">
        <f t="shared" si="1"/>
        <v>2.736462037435036</v>
      </c>
      <c r="P35" s="9"/>
    </row>
    <row r="36" spans="1:16" ht="15">
      <c r="A36" s="12"/>
      <c r="B36" s="44">
        <v>569</v>
      </c>
      <c r="C36" s="20" t="s">
        <v>51</v>
      </c>
      <c r="D36" s="46">
        <v>137404</v>
      </c>
      <c r="E36" s="46">
        <v>1241610</v>
      </c>
      <c r="F36" s="46">
        <v>0</v>
      </c>
      <c r="G36" s="46">
        <v>344514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1723528</v>
      </c>
      <c r="O36" s="47">
        <f t="shared" si="1"/>
        <v>13.469797975850884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SUM(D38:D40)</f>
        <v>7086048</v>
      </c>
      <c r="E37" s="31">
        <f t="shared" si="11"/>
        <v>1671960</v>
      </c>
      <c r="F37" s="31">
        <f t="shared" si="11"/>
        <v>0</v>
      </c>
      <c r="G37" s="31">
        <f t="shared" si="11"/>
        <v>1616228</v>
      </c>
      <c r="H37" s="31">
        <f t="shared" si="11"/>
        <v>0</v>
      </c>
      <c r="I37" s="31">
        <f t="shared" si="11"/>
        <v>1565913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11940149</v>
      </c>
      <c r="O37" s="43">
        <f t="shared" si="1"/>
        <v>93.31522019459966</v>
      </c>
      <c r="P37" s="9"/>
    </row>
    <row r="38" spans="1:16" ht="15">
      <c r="A38" s="12"/>
      <c r="B38" s="44">
        <v>572</v>
      </c>
      <c r="C38" s="20" t="s">
        <v>80</v>
      </c>
      <c r="D38" s="46">
        <v>5488033</v>
      </c>
      <c r="E38" s="46">
        <v>224868</v>
      </c>
      <c r="F38" s="46">
        <v>0</v>
      </c>
      <c r="G38" s="46">
        <v>1616228</v>
      </c>
      <c r="H38" s="46">
        <v>0</v>
      </c>
      <c r="I38" s="46">
        <v>1565913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8895042</v>
      </c>
      <c r="O38" s="47">
        <f t="shared" si="1"/>
        <v>69.51695517955531</v>
      </c>
      <c r="P38" s="9"/>
    </row>
    <row r="39" spans="1:16" ht="15">
      <c r="A39" s="12"/>
      <c r="B39" s="44">
        <v>573</v>
      </c>
      <c r="C39" s="20" t="s">
        <v>54</v>
      </c>
      <c r="D39" s="46">
        <v>594035</v>
      </c>
      <c r="E39" s="46">
        <v>1328118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1922153</v>
      </c>
      <c r="O39" s="47">
        <f t="shared" si="1"/>
        <v>15.022101520065648</v>
      </c>
      <c r="P39" s="9"/>
    </row>
    <row r="40" spans="1:16" ht="15">
      <c r="A40" s="12"/>
      <c r="B40" s="44">
        <v>575</v>
      </c>
      <c r="C40" s="20" t="s">
        <v>81</v>
      </c>
      <c r="D40" s="46">
        <v>1003980</v>
      </c>
      <c r="E40" s="46">
        <v>118974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1122954</v>
      </c>
      <c r="O40" s="47">
        <f t="shared" si="1"/>
        <v>8.776163494978704</v>
      </c>
      <c r="P40" s="9"/>
    </row>
    <row r="41" spans="1:16" ht="15.75">
      <c r="A41" s="28" t="s">
        <v>82</v>
      </c>
      <c r="B41" s="29"/>
      <c r="C41" s="30"/>
      <c r="D41" s="31">
        <f aca="true" t="shared" si="12" ref="D41:M41">SUM(D42:D43)</f>
        <v>16744009</v>
      </c>
      <c r="E41" s="31">
        <f t="shared" si="12"/>
        <v>3054951</v>
      </c>
      <c r="F41" s="31">
        <f t="shared" si="12"/>
        <v>13126042</v>
      </c>
      <c r="G41" s="31">
        <f t="shared" si="12"/>
        <v>2844166</v>
      </c>
      <c r="H41" s="31">
        <f t="shared" si="12"/>
        <v>0</v>
      </c>
      <c r="I41" s="31">
        <f t="shared" si="12"/>
        <v>37484875</v>
      </c>
      <c r="J41" s="31">
        <f t="shared" si="12"/>
        <v>39385714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112639757</v>
      </c>
      <c r="O41" s="43">
        <f t="shared" si="1"/>
        <v>880.3075846977453</v>
      </c>
      <c r="P41" s="9"/>
    </row>
    <row r="42" spans="1:16" ht="15">
      <c r="A42" s="12"/>
      <c r="B42" s="44">
        <v>581</v>
      </c>
      <c r="C42" s="20" t="s">
        <v>83</v>
      </c>
      <c r="D42" s="46">
        <v>16744009</v>
      </c>
      <c r="E42" s="46">
        <v>3054951</v>
      </c>
      <c r="F42" s="46">
        <v>13126042</v>
      </c>
      <c r="G42" s="46">
        <v>2844166</v>
      </c>
      <c r="H42" s="46">
        <v>0</v>
      </c>
      <c r="I42" s="46">
        <v>37484875</v>
      </c>
      <c r="J42" s="46">
        <v>72455</v>
      </c>
      <c r="K42" s="46">
        <v>0</v>
      </c>
      <c r="L42" s="46">
        <v>0</v>
      </c>
      <c r="M42" s="46">
        <v>0</v>
      </c>
      <c r="N42" s="46">
        <f>SUM(D42:M42)</f>
        <v>73326498</v>
      </c>
      <c r="O42" s="47">
        <f t="shared" si="1"/>
        <v>573.0647336954398</v>
      </c>
      <c r="P42" s="9"/>
    </row>
    <row r="43" spans="1:16" ht="15.75" thickBot="1">
      <c r="A43" s="12"/>
      <c r="B43" s="44">
        <v>590</v>
      </c>
      <c r="C43" s="20" t="s">
        <v>84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39313259</v>
      </c>
      <c r="K43" s="46">
        <v>0</v>
      </c>
      <c r="L43" s="46">
        <v>0</v>
      </c>
      <c r="M43" s="46">
        <v>0</v>
      </c>
      <c r="N43" s="46">
        <f>SUM(D43:M43)</f>
        <v>39313259</v>
      </c>
      <c r="O43" s="47">
        <f t="shared" si="1"/>
        <v>307.2428510023055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3" ref="D44:M44">SUM(D5,D13,D17,D25,D30,D34,D37,D41)</f>
        <v>104373280</v>
      </c>
      <c r="E44" s="15">
        <f t="shared" si="13"/>
        <v>19436009</v>
      </c>
      <c r="F44" s="15">
        <f t="shared" si="13"/>
        <v>26378113</v>
      </c>
      <c r="G44" s="15">
        <f t="shared" si="13"/>
        <v>13087074</v>
      </c>
      <c r="H44" s="15">
        <f t="shared" si="13"/>
        <v>0</v>
      </c>
      <c r="I44" s="15">
        <f t="shared" si="13"/>
        <v>487083225</v>
      </c>
      <c r="J44" s="15">
        <f t="shared" si="13"/>
        <v>39584196</v>
      </c>
      <c r="K44" s="15">
        <f t="shared" si="13"/>
        <v>61966397</v>
      </c>
      <c r="L44" s="15">
        <f t="shared" si="13"/>
        <v>0</v>
      </c>
      <c r="M44" s="15">
        <f t="shared" si="13"/>
        <v>0</v>
      </c>
      <c r="N44" s="15">
        <f>SUM(D44:M44)</f>
        <v>751908294</v>
      </c>
      <c r="O44" s="37">
        <f t="shared" si="1"/>
        <v>5876.34945097886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90</v>
      </c>
      <c r="M46" s="93"/>
      <c r="N46" s="93"/>
      <c r="O46" s="41">
        <v>127955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14867086</v>
      </c>
      <c r="E5" s="59">
        <f t="shared" si="0"/>
        <v>350833</v>
      </c>
      <c r="F5" s="59">
        <f t="shared" si="0"/>
        <v>34418677</v>
      </c>
      <c r="G5" s="59">
        <f t="shared" si="0"/>
        <v>2672102</v>
      </c>
      <c r="H5" s="59">
        <f t="shared" si="0"/>
        <v>0</v>
      </c>
      <c r="I5" s="59">
        <f t="shared" si="0"/>
        <v>53453</v>
      </c>
      <c r="J5" s="59">
        <f t="shared" si="0"/>
        <v>0</v>
      </c>
      <c r="K5" s="59">
        <f t="shared" si="0"/>
        <v>48141732</v>
      </c>
      <c r="L5" s="59">
        <f t="shared" si="0"/>
        <v>0</v>
      </c>
      <c r="M5" s="59">
        <f t="shared" si="0"/>
        <v>0</v>
      </c>
      <c r="N5" s="60">
        <f>SUM(D5:M5)</f>
        <v>100503883</v>
      </c>
      <c r="O5" s="61">
        <f aca="true" t="shared" si="1" ref="O5:O44">(N5/O$46)</f>
        <v>799.801712544067</v>
      </c>
      <c r="P5" s="62"/>
    </row>
    <row r="6" spans="1:16" ht="15">
      <c r="A6" s="64"/>
      <c r="B6" s="65">
        <v>511</v>
      </c>
      <c r="C6" s="66" t="s">
        <v>19</v>
      </c>
      <c r="D6" s="67">
        <v>1324623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1324623</v>
      </c>
      <c r="O6" s="68">
        <f t="shared" si="1"/>
        <v>10.541241912765297</v>
      </c>
      <c r="P6" s="69"/>
    </row>
    <row r="7" spans="1:16" ht="15">
      <c r="A7" s="64"/>
      <c r="B7" s="65">
        <v>512</v>
      </c>
      <c r="C7" s="66" t="s">
        <v>20</v>
      </c>
      <c r="D7" s="67">
        <v>1949446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1949446</v>
      </c>
      <c r="O7" s="68">
        <f t="shared" si="1"/>
        <v>15.513532440454874</v>
      </c>
      <c r="P7" s="69"/>
    </row>
    <row r="8" spans="1:16" ht="15">
      <c r="A8" s="64"/>
      <c r="B8" s="65">
        <v>513</v>
      </c>
      <c r="C8" s="66" t="s">
        <v>21</v>
      </c>
      <c r="D8" s="67">
        <v>4027539</v>
      </c>
      <c r="E8" s="67">
        <v>250000</v>
      </c>
      <c r="F8" s="67">
        <v>0</v>
      </c>
      <c r="G8" s="67">
        <v>15510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4293049</v>
      </c>
      <c r="O8" s="68">
        <f t="shared" si="1"/>
        <v>34.16373417368953</v>
      </c>
      <c r="P8" s="69"/>
    </row>
    <row r="9" spans="1:16" ht="15">
      <c r="A9" s="64"/>
      <c r="B9" s="65">
        <v>514</v>
      </c>
      <c r="C9" s="66" t="s">
        <v>22</v>
      </c>
      <c r="D9" s="67">
        <v>1512396</v>
      </c>
      <c r="E9" s="67">
        <v>68345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1580741</v>
      </c>
      <c r="O9" s="68">
        <f t="shared" si="1"/>
        <v>12.579408090019975</v>
      </c>
      <c r="P9" s="69"/>
    </row>
    <row r="10" spans="1:16" ht="15">
      <c r="A10" s="64"/>
      <c r="B10" s="65">
        <v>515</v>
      </c>
      <c r="C10" s="66" t="s">
        <v>23</v>
      </c>
      <c r="D10" s="67">
        <v>1463865</v>
      </c>
      <c r="E10" s="67">
        <v>594</v>
      </c>
      <c r="F10" s="67">
        <v>0</v>
      </c>
      <c r="G10" s="67">
        <v>0</v>
      </c>
      <c r="H10" s="67">
        <v>0</v>
      </c>
      <c r="I10" s="67">
        <v>45572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1510031</v>
      </c>
      <c r="O10" s="68">
        <f t="shared" si="1"/>
        <v>12.016703670987816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46838581</v>
      </c>
      <c r="L11" s="67">
        <v>0</v>
      </c>
      <c r="M11" s="67">
        <v>0</v>
      </c>
      <c r="N11" s="67">
        <f t="shared" si="2"/>
        <v>46838581</v>
      </c>
      <c r="O11" s="68">
        <f t="shared" si="1"/>
        <v>372.73761151033335</v>
      </c>
      <c r="P11" s="69"/>
    </row>
    <row r="12" spans="1:16" ht="15">
      <c r="A12" s="64"/>
      <c r="B12" s="65">
        <v>519</v>
      </c>
      <c r="C12" s="66" t="s">
        <v>74</v>
      </c>
      <c r="D12" s="67">
        <v>4589217</v>
      </c>
      <c r="E12" s="67">
        <v>31894</v>
      </c>
      <c r="F12" s="67">
        <v>34418677</v>
      </c>
      <c r="G12" s="67">
        <v>2656592</v>
      </c>
      <c r="H12" s="67">
        <v>0</v>
      </c>
      <c r="I12" s="67">
        <v>7881</v>
      </c>
      <c r="J12" s="67">
        <v>0</v>
      </c>
      <c r="K12" s="67">
        <v>1303151</v>
      </c>
      <c r="L12" s="67">
        <v>0</v>
      </c>
      <c r="M12" s="67">
        <v>0</v>
      </c>
      <c r="N12" s="67">
        <f t="shared" si="2"/>
        <v>43007412</v>
      </c>
      <c r="O12" s="68">
        <f t="shared" si="1"/>
        <v>342.24948074581613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55009624</v>
      </c>
      <c r="E13" s="73">
        <f t="shared" si="3"/>
        <v>5040536</v>
      </c>
      <c r="F13" s="73">
        <f t="shared" si="3"/>
        <v>0</v>
      </c>
      <c r="G13" s="73">
        <f t="shared" si="3"/>
        <v>7517717</v>
      </c>
      <c r="H13" s="73">
        <f t="shared" si="3"/>
        <v>0</v>
      </c>
      <c r="I13" s="73">
        <f t="shared" si="3"/>
        <v>2224436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4">SUM(D13:M13)</f>
        <v>69792313</v>
      </c>
      <c r="O13" s="75">
        <f t="shared" si="1"/>
        <v>555.4015406530268</v>
      </c>
      <c r="P13" s="76"/>
    </row>
    <row r="14" spans="1:16" ht="15">
      <c r="A14" s="64"/>
      <c r="B14" s="65">
        <v>521</v>
      </c>
      <c r="C14" s="66" t="s">
        <v>27</v>
      </c>
      <c r="D14" s="67">
        <v>36078205</v>
      </c>
      <c r="E14" s="67">
        <v>4026449</v>
      </c>
      <c r="F14" s="67">
        <v>0</v>
      </c>
      <c r="G14" s="67">
        <v>6332587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46437241</v>
      </c>
      <c r="O14" s="68">
        <f t="shared" si="1"/>
        <v>369.5437804887754</v>
      </c>
      <c r="P14" s="69"/>
    </row>
    <row r="15" spans="1:16" ht="15">
      <c r="A15" s="64"/>
      <c r="B15" s="65">
        <v>522</v>
      </c>
      <c r="C15" s="66" t="s">
        <v>28</v>
      </c>
      <c r="D15" s="67">
        <v>17959819</v>
      </c>
      <c r="E15" s="67">
        <v>835339</v>
      </c>
      <c r="F15" s="67">
        <v>0</v>
      </c>
      <c r="G15" s="67">
        <v>1185130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19980288</v>
      </c>
      <c r="O15" s="68">
        <f t="shared" si="1"/>
        <v>159.00150404660158</v>
      </c>
      <c r="P15" s="69"/>
    </row>
    <row r="16" spans="1:16" ht="15">
      <c r="A16" s="64"/>
      <c r="B16" s="65">
        <v>524</v>
      </c>
      <c r="C16" s="66" t="s">
        <v>29</v>
      </c>
      <c r="D16" s="67">
        <v>971600</v>
      </c>
      <c r="E16" s="67">
        <v>178748</v>
      </c>
      <c r="F16" s="67">
        <v>0</v>
      </c>
      <c r="G16" s="67">
        <v>0</v>
      </c>
      <c r="H16" s="67">
        <v>0</v>
      </c>
      <c r="I16" s="67">
        <v>2224436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3374784</v>
      </c>
      <c r="O16" s="68">
        <f t="shared" si="1"/>
        <v>26.856256117649867</v>
      </c>
      <c r="P16" s="69"/>
    </row>
    <row r="17" spans="1:16" ht="15.75">
      <c r="A17" s="70" t="s">
        <v>31</v>
      </c>
      <c r="B17" s="71"/>
      <c r="C17" s="72"/>
      <c r="D17" s="73">
        <f aca="true" t="shared" si="5" ref="D17:M17">SUM(D18:D24)</f>
        <v>181997</v>
      </c>
      <c r="E17" s="73">
        <f t="shared" si="5"/>
        <v>2163814</v>
      </c>
      <c r="F17" s="73">
        <f t="shared" si="5"/>
        <v>0</v>
      </c>
      <c r="G17" s="73">
        <f t="shared" si="5"/>
        <v>243463</v>
      </c>
      <c r="H17" s="73">
        <f t="shared" si="5"/>
        <v>0</v>
      </c>
      <c r="I17" s="73">
        <f t="shared" si="5"/>
        <v>384029180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386618454</v>
      </c>
      <c r="O17" s="75">
        <f t="shared" si="1"/>
        <v>3076.6781579010194</v>
      </c>
      <c r="P17" s="76"/>
    </row>
    <row r="18" spans="1:16" ht="15">
      <c r="A18" s="64"/>
      <c r="B18" s="65">
        <v>531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290620356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290620356</v>
      </c>
      <c r="O18" s="68">
        <f t="shared" si="1"/>
        <v>2312.733115286366</v>
      </c>
      <c r="P18" s="69"/>
    </row>
    <row r="19" spans="1:16" ht="15">
      <c r="A19" s="64"/>
      <c r="B19" s="65">
        <v>532</v>
      </c>
      <c r="C19" s="66" t="s">
        <v>33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22697870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22697870</v>
      </c>
      <c r="O19" s="68">
        <f t="shared" si="1"/>
        <v>180.62780019258162</v>
      </c>
      <c r="P19" s="69"/>
    </row>
    <row r="20" spans="1:16" ht="15">
      <c r="A20" s="64"/>
      <c r="B20" s="65">
        <v>533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25416310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25416310</v>
      </c>
      <c r="O20" s="68">
        <f t="shared" si="1"/>
        <v>202.26092423265771</v>
      </c>
      <c r="P20" s="69"/>
    </row>
    <row r="21" spans="1:16" ht="15">
      <c r="A21" s="64"/>
      <c r="B21" s="65">
        <v>534</v>
      </c>
      <c r="C21" s="66" t="s">
        <v>75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369016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369016</v>
      </c>
      <c r="O21" s="68">
        <f t="shared" si="1"/>
        <v>2.9365992630967446</v>
      </c>
      <c r="P21" s="69"/>
    </row>
    <row r="22" spans="1:16" ht="15">
      <c r="A22" s="64"/>
      <c r="B22" s="65">
        <v>535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27607842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27607842</v>
      </c>
      <c r="O22" s="68">
        <f t="shared" si="1"/>
        <v>219.70095733759877</v>
      </c>
      <c r="P22" s="69"/>
    </row>
    <row r="23" spans="1:16" ht="15">
      <c r="A23" s="64"/>
      <c r="B23" s="65">
        <v>538</v>
      </c>
      <c r="C23" s="66" t="s">
        <v>76</v>
      </c>
      <c r="D23" s="67">
        <v>0</v>
      </c>
      <c r="E23" s="67">
        <v>2118552</v>
      </c>
      <c r="F23" s="67">
        <v>0</v>
      </c>
      <c r="G23" s="67">
        <v>0</v>
      </c>
      <c r="H23" s="67">
        <v>0</v>
      </c>
      <c r="I23" s="67">
        <v>5597714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7716266</v>
      </c>
      <c r="O23" s="68">
        <f t="shared" si="1"/>
        <v>61.40541615934936</v>
      </c>
      <c r="P23" s="69"/>
    </row>
    <row r="24" spans="1:16" ht="15">
      <c r="A24" s="64"/>
      <c r="B24" s="65">
        <v>539</v>
      </c>
      <c r="C24" s="66" t="s">
        <v>39</v>
      </c>
      <c r="D24" s="67">
        <v>181997</v>
      </c>
      <c r="E24" s="67">
        <v>45262</v>
      </c>
      <c r="F24" s="67">
        <v>0</v>
      </c>
      <c r="G24" s="67">
        <v>243463</v>
      </c>
      <c r="H24" s="67">
        <v>0</v>
      </c>
      <c r="I24" s="67">
        <v>11720072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12190794</v>
      </c>
      <c r="O24" s="68">
        <f t="shared" si="1"/>
        <v>97.0133454293695</v>
      </c>
      <c r="P24" s="69"/>
    </row>
    <row r="25" spans="1:16" ht="15.75">
      <c r="A25" s="70" t="s">
        <v>40</v>
      </c>
      <c r="B25" s="71"/>
      <c r="C25" s="72"/>
      <c r="D25" s="73">
        <f aca="true" t="shared" si="6" ref="D25:M25">SUM(D26:D29)</f>
        <v>11159632</v>
      </c>
      <c r="E25" s="73">
        <f t="shared" si="6"/>
        <v>2333758</v>
      </c>
      <c r="F25" s="73">
        <f t="shared" si="6"/>
        <v>0</v>
      </c>
      <c r="G25" s="73">
        <f t="shared" si="6"/>
        <v>5827736</v>
      </c>
      <c r="H25" s="73">
        <f t="shared" si="6"/>
        <v>0</v>
      </c>
      <c r="I25" s="73">
        <f t="shared" si="6"/>
        <v>12032528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4">SUM(D25:M25)</f>
        <v>31353654</v>
      </c>
      <c r="O25" s="75">
        <f t="shared" si="1"/>
        <v>249.50982405042137</v>
      </c>
      <c r="P25" s="76"/>
    </row>
    <row r="26" spans="1:16" ht="15">
      <c r="A26" s="64"/>
      <c r="B26" s="65">
        <v>541</v>
      </c>
      <c r="C26" s="66" t="s">
        <v>77</v>
      </c>
      <c r="D26" s="67">
        <v>10292250</v>
      </c>
      <c r="E26" s="67">
        <v>1926697</v>
      </c>
      <c r="F26" s="67">
        <v>0</v>
      </c>
      <c r="G26" s="67">
        <v>5759206</v>
      </c>
      <c r="H26" s="67">
        <v>0</v>
      </c>
      <c r="I26" s="67">
        <v>7486454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25464607</v>
      </c>
      <c r="O26" s="68">
        <f t="shared" si="1"/>
        <v>202.64526782374801</v>
      </c>
      <c r="P26" s="69"/>
    </row>
    <row r="27" spans="1:16" ht="15">
      <c r="A27" s="64"/>
      <c r="B27" s="65">
        <v>542</v>
      </c>
      <c r="C27" s="66" t="s">
        <v>42</v>
      </c>
      <c r="D27" s="67">
        <v>336882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336882</v>
      </c>
      <c r="O27" s="68">
        <f t="shared" si="1"/>
        <v>2.6808795091555853</v>
      </c>
      <c r="P27" s="69"/>
    </row>
    <row r="28" spans="1:16" ht="15">
      <c r="A28" s="64"/>
      <c r="B28" s="65">
        <v>544</v>
      </c>
      <c r="C28" s="66" t="s">
        <v>78</v>
      </c>
      <c r="D28" s="67">
        <v>0</v>
      </c>
      <c r="E28" s="67">
        <v>407061</v>
      </c>
      <c r="F28" s="67">
        <v>0</v>
      </c>
      <c r="G28" s="67">
        <v>0</v>
      </c>
      <c r="H28" s="67">
        <v>0</v>
      </c>
      <c r="I28" s="67">
        <v>4546074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4953135</v>
      </c>
      <c r="O28" s="68">
        <f t="shared" si="1"/>
        <v>39.41664478239072</v>
      </c>
      <c r="P28" s="69"/>
    </row>
    <row r="29" spans="1:16" ht="15">
      <c r="A29" s="64"/>
      <c r="B29" s="65">
        <v>545</v>
      </c>
      <c r="C29" s="66" t="s">
        <v>44</v>
      </c>
      <c r="D29" s="67">
        <v>530500</v>
      </c>
      <c r="E29" s="67">
        <v>0</v>
      </c>
      <c r="F29" s="67">
        <v>0</v>
      </c>
      <c r="G29" s="67">
        <v>68530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599030</v>
      </c>
      <c r="O29" s="68">
        <f t="shared" si="1"/>
        <v>4.767031935127048</v>
      </c>
      <c r="P29" s="69"/>
    </row>
    <row r="30" spans="1:16" ht="15.75">
      <c r="A30" s="70" t="s">
        <v>45</v>
      </c>
      <c r="B30" s="71"/>
      <c r="C30" s="72"/>
      <c r="D30" s="73">
        <f aca="true" t="shared" si="8" ref="D30:M30">SUM(D31:D33)</f>
        <v>398114</v>
      </c>
      <c r="E30" s="73">
        <f t="shared" si="8"/>
        <v>7924388</v>
      </c>
      <c r="F30" s="73">
        <f t="shared" si="8"/>
        <v>0</v>
      </c>
      <c r="G30" s="73">
        <f t="shared" si="8"/>
        <v>228111</v>
      </c>
      <c r="H30" s="73">
        <f t="shared" si="8"/>
        <v>0</v>
      </c>
      <c r="I30" s="73">
        <f t="shared" si="8"/>
        <v>19391383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7"/>
        <v>27941996</v>
      </c>
      <c r="O30" s="75">
        <f t="shared" si="1"/>
        <v>222.36012764501316</v>
      </c>
      <c r="P30" s="76"/>
    </row>
    <row r="31" spans="1:16" ht="15">
      <c r="A31" s="64"/>
      <c r="B31" s="65">
        <v>552</v>
      </c>
      <c r="C31" s="66" t="s">
        <v>46</v>
      </c>
      <c r="D31" s="67">
        <v>0</v>
      </c>
      <c r="E31" s="67">
        <v>5972270</v>
      </c>
      <c r="F31" s="67">
        <v>0</v>
      </c>
      <c r="G31" s="67">
        <v>226080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6198350</v>
      </c>
      <c r="O31" s="68">
        <f t="shared" si="1"/>
        <v>49.325964300777486</v>
      </c>
      <c r="P31" s="69"/>
    </row>
    <row r="32" spans="1:16" ht="15">
      <c r="A32" s="64"/>
      <c r="B32" s="65">
        <v>554</v>
      </c>
      <c r="C32" s="66" t="s">
        <v>47</v>
      </c>
      <c r="D32" s="67">
        <v>8328</v>
      </c>
      <c r="E32" s="67">
        <v>1661427</v>
      </c>
      <c r="F32" s="67">
        <v>0</v>
      </c>
      <c r="G32" s="67">
        <v>1956</v>
      </c>
      <c r="H32" s="67">
        <v>0</v>
      </c>
      <c r="I32" s="67">
        <v>19391383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7"/>
        <v>21063094</v>
      </c>
      <c r="O32" s="68">
        <f t="shared" si="1"/>
        <v>167.61838597496438</v>
      </c>
      <c r="P32" s="69"/>
    </row>
    <row r="33" spans="1:16" ht="15">
      <c r="A33" s="64"/>
      <c r="B33" s="65">
        <v>559</v>
      </c>
      <c r="C33" s="66" t="s">
        <v>48</v>
      </c>
      <c r="D33" s="67">
        <v>389786</v>
      </c>
      <c r="E33" s="67">
        <v>290691</v>
      </c>
      <c r="F33" s="67">
        <v>0</v>
      </c>
      <c r="G33" s="67">
        <v>75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680552</v>
      </c>
      <c r="O33" s="68">
        <f t="shared" si="1"/>
        <v>5.415777369271294</v>
      </c>
      <c r="P33" s="69"/>
    </row>
    <row r="34" spans="1:16" ht="15.75">
      <c r="A34" s="70" t="s">
        <v>49</v>
      </c>
      <c r="B34" s="71"/>
      <c r="C34" s="72"/>
      <c r="D34" s="73">
        <f aca="true" t="shared" si="9" ref="D34:M34">SUM(D35:D36)</f>
        <v>112518</v>
      </c>
      <c r="E34" s="73">
        <f t="shared" si="9"/>
        <v>707018</v>
      </c>
      <c r="F34" s="73">
        <f t="shared" si="9"/>
        <v>0</v>
      </c>
      <c r="G34" s="73">
        <f t="shared" si="9"/>
        <v>1396951</v>
      </c>
      <c r="H34" s="73">
        <f t="shared" si="9"/>
        <v>0</v>
      </c>
      <c r="I34" s="73">
        <f t="shared" si="9"/>
        <v>279329</v>
      </c>
      <c r="J34" s="73">
        <f t="shared" si="9"/>
        <v>0</v>
      </c>
      <c r="K34" s="73">
        <f t="shared" si="9"/>
        <v>0</v>
      </c>
      <c r="L34" s="73">
        <f t="shared" si="9"/>
        <v>0</v>
      </c>
      <c r="M34" s="73">
        <f t="shared" si="9"/>
        <v>0</v>
      </c>
      <c r="N34" s="73">
        <f t="shared" si="7"/>
        <v>2495816</v>
      </c>
      <c r="O34" s="75">
        <f t="shared" si="1"/>
        <v>19.861500385959047</v>
      </c>
      <c r="P34" s="76"/>
    </row>
    <row r="35" spans="1:16" ht="15">
      <c r="A35" s="64"/>
      <c r="B35" s="65">
        <v>562</v>
      </c>
      <c r="C35" s="66" t="s">
        <v>79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279329</v>
      </c>
      <c r="J35" s="67">
        <v>0</v>
      </c>
      <c r="K35" s="67">
        <v>0</v>
      </c>
      <c r="L35" s="67">
        <v>0</v>
      </c>
      <c r="M35" s="67">
        <v>0</v>
      </c>
      <c r="N35" s="67">
        <f aca="true" t="shared" si="10" ref="N35:N40">SUM(D35:M35)</f>
        <v>279329</v>
      </c>
      <c r="O35" s="68">
        <f t="shared" si="1"/>
        <v>2.2228774241809313</v>
      </c>
      <c r="P35" s="69"/>
    </row>
    <row r="36" spans="1:16" ht="15">
      <c r="A36" s="64"/>
      <c r="B36" s="65">
        <v>569</v>
      </c>
      <c r="C36" s="66" t="s">
        <v>51</v>
      </c>
      <c r="D36" s="67">
        <v>112518</v>
      </c>
      <c r="E36" s="67">
        <v>707018</v>
      </c>
      <c r="F36" s="67">
        <v>0</v>
      </c>
      <c r="G36" s="67">
        <v>1396951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2216487</v>
      </c>
      <c r="O36" s="68">
        <f t="shared" si="1"/>
        <v>17.63862296177812</v>
      </c>
      <c r="P36" s="69"/>
    </row>
    <row r="37" spans="1:16" ht="15.75">
      <c r="A37" s="70" t="s">
        <v>52</v>
      </c>
      <c r="B37" s="71"/>
      <c r="C37" s="72"/>
      <c r="D37" s="73">
        <f aca="true" t="shared" si="11" ref="D37:M37">SUM(D38:D40)</f>
        <v>6776558</v>
      </c>
      <c r="E37" s="73">
        <f t="shared" si="11"/>
        <v>1362014</v>
      </c>
      <c r="F37" s="73">
        <f t="shared" si="11"/>
        <v>0</v>
      </c>
      <c r="G37" s="73">
        <f t="shared" si="11"/>
        <v>795908</v>
      </c>
      <c r="H37" s="73">
        <f t="shared" si="11"/>
        <v>0</v>
      </c>
      <c r="I37" s="73">
        <f t="shared" si="11"/>
        <v>1440333</v>
      </c>
      <c r="J37" s="73">
        <f t="shared" si="11"/>
        <v>0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>SUM(D37:M37)</f>
        <v>10374813</v>
      </c>
      <c r="O37" s="75">
        <f t="shared" si="1"/>
        <v>82.561916585098</v>
      </c>
      <c r="P37" s="69"/>
    </row>
    <row r="38" spans="1:16" ht="15">
      <c r="A38" s="64"/>
      <c r="B38" s="65">
        <v>572</v>
      </c>
      <c r="C38" s="66" t="s">
        <v>80</v>
      </c>
      <c r="D38" s="67">
        <v>5067505</v>
      </c>
      <c r="E38" s="67">
        <v>1805</v>
      </c>
      <c r="F38" s="67">
        <v>0</v>
      </c>
      <c r="G38" s="67">
        <v>795908</v>
      </c>
      <c r="H38" s="67">
        <v>0</v>
      </c>
      <c r="I38" s="67">
        <v>1440333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7305551</v>
      </c>
      <c r="O38" s="68">
        <f t="shared" si="1"/>
        <v>58.136979651602324</v>
      </c>
      <c r="P38" s="69"/>
    </row>
    <row r="39" spans="1:16" ht="15">
      <c r="A39" s="64"/>
      <c r="B39" s="65">
        <v>573</v>
      </c>
      <c r="C39" s="66" t="s">
        <v>54</v>
      </c>
      <c r="D39" s="67">
        <v>734641</v>
      </c>
      <c r="E39" s="67">
        <v>1331739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2066380</v>
      </c>
      <c r="O39" s="68">
        <f t="shared" si="1"/>
        <v>16.444083685471227</v>
      </c>
      <c r="P39" s="69"/>
    </row>
    <row r="40" spans="1:16" ht="15">
      <c r="A40" s="64"/>
      <c r="B40" s="65">
        <v>575</v>
      </c>
      <c r="C40" s="66" t="s">
        <v>81</v>
      </c>
      <c r="D40" s="67">
        <v>974412</v>
      </c>
      <c r="E40" s="67">
        <v>28470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1002882</v>
      </c>
      <c r="O40" s="68">
        <f t="shared" si="1"/>
        <v>7.980853248024447</v>
      </c>
      <c r="P40" s="69"/>
    </row>
    <row r="41" spans="1:16" ht="15.75">
      <c r="A41" s="70" t="s">
        <v>82</v>
      </c>
      <c r="B41" s="71"/>
      <c r="C41" s="72"/>
      <c r="D41" s="73">
        <f aca="true" t="shared" si="12" ref="D41:M41">SUM(D42:D43)</f>
        <v>16640920</v>
      </c>
      <c r="E41" s="73">
        <f t="shared" si="12"/>
        <v>3269644</v>
      </c>
      <c r="F41" s="73">
        <f t="shared" si="12"/>
        <v>73363</v>
      </c>
      <c r="G41" s="73">
        <f t="shared" si="12"/>
        <v>1673084</v>
      </c>
      <c r="H41" s="73">
        <f t="shared" si="12"/>
        <v>0</v>
      </c>
      <c r="I41" s="73">
        <f t="shared" si="12"/>
        <v>40514433</v>
      </c>
      <c r="J41" s="73">
        <f t="shared" si="12"/>
        <v>41354048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>SUM(D41:M41)</f>
        <v>103525492</v>
      </c>
      <c r="O41" s="75">
        <f t="shared" si="1"/>
        <v>823.8474307860037</v>
      </c>
      <c r="P41" s="69"/>
    </row>
    <row r="42" spans="1:16" ht="15">
      <c r="A42" s="64"/>
      <c r="B42" s="65">
        <v>581</v>
      </c>
      <c r="C42" s="66" t="s">
        <v>83</v>
      </c>
      <c r="D42" s="67">
        <v>16640920</v>
      </c>
      <c r="E42" s="67">
        <v>3269644</v>
      </c>
      <c r="F42" s="67">
        <v>73363</v>
      </c>
      <c r="G42" s="67">
        <v>1672927</v>
      </c>
      <c r="H42" s="67">
        <v>0</v>
      </c>
      <c r="I42" s="67">
        <v>40514433</v>
      </c>
      <c r="J42" s="67">
        <v>194379</v>
      </c>
      <c r="K42" s="67">
        <v>0</v>
      </c>
      <c r="L42" s="67">
        <v>0</v>
      </c>
      <c r="M42" s="67">
        <v>0</v>
      </c>
      <c r="N42" s="67">
        <f>SUM(D42:M42)</f>
        <v>62365666</v>
      </c>
      <c r="O42" s="68">
        <f t="shared" si="1"/>
        <v>496.30088889949945</v>
      </c>
      <c r="P42" s="69"/>
    </row>
    <row r="43" spans="1:16" ht="15.75" thickBot="1">
      <c r="A43" s="64"/>
      <c r="B43" s="65">
        <v>590</v>
      </c>
      <c r="C43" s="66" t="s">
        <v>84</v>
      </c>
      <c r="D43" s="67">
        <v>0</v>
      </c>
      <c r="E43" s="67">
        <v>0</v>
      </c>
      <c r="F43" s="67">
        <v>0</v>
      </c>
      <c r="G43" s="67">
        <v>157</v>
      </c>
      <c r="H43" s="67">
        <v>0</v>
      </c>
      <c r="I43" s="67">
        <v>0</v>
      </c>
      <c r="J43" s="67">
        <v>41159669</v>
      </c>
      <c r="K43" s="67">
        <v>0</v>
      </c>
      <c r="L43" s="67">
        <v>0</v>
      </c>
      <c r="M43" s="67">
        <v>0</v>
      </c>
      <c r="N43" s="67">
        <f>SUM(D43:M43)</f>
        <v>41159826</v>
      </c>
      <c r="O43" s="68">
        <f t="shared" si="1"/>
        <v>327.54654188650414</v>
      </c>
      <c r="P43" s="69"/>
    </row>
    <row r="44" spans="1:119" ht="16.5" thickBot="1">
      <c r="A44" s="77" t="s">
        <v>10</v>
      </c>
      <c r="B44" s="78"/>
      <c r="C44" s="79"/>
      <c r="D44" s="80">
        <f aca="true" t="shared" si="13" ref="D44:M44">SUM(D5,D13,D17,D25,D30,D34,D37,D41)</f>
        <v>105146449</v>
      </c>
      <c r="E44" s="80">
        <f t="shared" si="13"/>
        <v>23152005</v>
      </c>
      <c r="F44" s="80">
        <f t="shared" si="13"/>
        <v>34492040</v>
      </c>
      <c r="G44" s="80">
        <f t="shared" si="13"/>
        <v>20355072</v>
      </c>
      <c r="H44" s="80">
        <f t="shared" si="13"/>
        <v>0</v>
      </c>
      <c r="I44" s="80">
        <f t="shared" si="13"/>
        <v>459965075</v>
      </c>
      <c r="J44" s="80">
        <f t="shared" si="13"/>
        <v>41354048</v>
      </c>
      <c r="K44" s="80">
        <f t="shared" si="13"/>
        <v>48141732</v>
      </c>
      <c r="L44" s="80">
        <f t="shared" si="13"/>
        <v>0</v>
      </c>
      <c r="M44" s="80">
        <f t="shared" si="13"/>
        <v>0</v>
      </c>
      <c r="N44" s="80">
        <f>SUM(D44:M44)</f>
        <v>732606421</v>
      </c>
      <c r="O44" s="81">
        <f t="shared" si="1"/>
        <v>5830.022210550608</v>
      </c>
      <c r="P44" s="6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</row>
    <row r="45" spans="1:15" ht="15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1:15" ht="15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117" t="s">
        <v>85</v>
      </c>
      <c r="M46" s="117"/>
      <c r="N46" s="117"/>
      <c r="O46" s="91">
        <v>125661</v>
      </c>
    </row>
    <row r="47" spans="1:15" ht="1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1:15" ht="15.75" customHeight="1" thickBot="1">
      <c r="A48" s="121" t="s">
        <v>63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14531919</v>
      </c>
      <c r="E5" s="26">
        <f t="shared" si="0"/>
        <v>355919</v>
      </c>
      <c r="F5" s="26">
        <f t="shared" si="0"/>
        <v>16983905</v>
      </c>
      <c r="G5" s="26">
        <f t="shared" si="0"/>
        <v>8183252</v>
      </c>
      <c r="H5" s="26">
        <f t="shared" si="0"/>
        <v>0</v>
      </c>
      <c r="I5" s="26">
        <f t="shared" si="0"/>
        <v>58288</v>
      </c>
      <c r="J5" s="26">
        <f t="shared" si="0"/>
        <v>0</v>
      </c>
      <c r="K5" s="26">
        <f t="shared" si="0"/>
        <v>49716755</v>
      </c>
      <c r="L5" s="26">
        <f t="shared" si="0"/>
        <v>0</v>
      </c>
      <c r="M5" s="26">
        <f t="shared" si="0"/>
        <v>0</v>
      </c>
      <c r="N5" s="27">
        <f>SUM(D5:M5)</f>
        <v>89830038</v>
      </c>
      <c r="O5" s="32">
        <f aca="true" t="shared" si="1" ref="O5:O45">(N5/O$47)</f>
        <v>722.1586609963744</v>
      </c>
      <c r="P5" s="6"/>
    </row>
    <row r="6" spans="1:16" ht="15">
      <c r="A6" s="12"/>
      <c r="B6" s="44">
        <v>511</v>
      </c>
      <c r="C6" s="20" t="s">
        <v>19</v>
      </c>
      <c r="D6" s="46">
        <v>1141805</v>
      </c>
      <c r="E6" s="46">
        <v>22249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1164054</v>
      </c>
      <c r="O6" s="47">
        <f t="shared" si="1"/>
        <v>9.358024294362131</v>
      </c>
      <c r="P6" s="9"/>
    </row>
    <row r="7" spans="1:16" ht="15">
      <c r="A7" s="12"/>
      <c r="B7" s="44">
        <v>512</v>
      </c>
      <c r="C7" s="20" t="s">
        <v>20</v>
      </c>
      <c r="D7" s="46">
        <v>1755338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1755338</v>
      </c>
      <c r="O7" s="47">
        <f t="shared" si="1"/>
        <v>14.111455008802888</v>
      </c>
      <c r="P7" s="9"/>
    </row>
    <row r="8" spans="1:16" ht="15">
      <c r="A8" s="12"/>
      <c r="B8" s="44">
        <v>513</v>
      </c>
      <c r="C8" s="20" t="s">
        <v>21</v>
      </c>
      <c r="D8" s="46">
        <v>4389202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4639202</v>
      </c>
      <c r="O8" s="47">
        <f t="shared" si="1"/>
        <v>37.29531879316028</v>
      </c>
      <c r="P8" s="9"/>
    </row>
    <row r="9" spans="1:16" ht="15">
      <c r="A9" s="12"/>
      <c r="B9" s="44">
        <v>514</v>
      </c>
      <c r="C9" s="20" t="s">
        <v>22</v>
      </c>
      <c r="D9" s="46">
        <v>1576225</v>
      </c>
      <c r="E9" s="46">
        <v>50929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1627154</v>
      </c>
      <c r="O9" s="47">
        <f t="shared" si="1"/>
        <v>13.08096244905178</v>
      </c>
      <c r="P9" s="9"/>
    </row>
    <row r="10" spans="1:16" ht="15">
      <c r="A10" s="12"/>
      <c r="B10" s="44">
        <v>515</v>
      </c>
      <c r="C10" s="20" t="s">
        <v>23</v>
      </c>
      <c r="D10" s="46">
        <v>1286609</v>
      </c>
      <c r="E10" s="46">
        <v>2505</v>
      </c>
      <c r="F10" s="46">
        <v>0</v>
      </c>
      <c r="G10" s="46">
        <v>0</v>
      </c>
      <c r="H10" s="46">
        <v>0</v>
      </c>
      <c r="I10" s="46">
        <v>45309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1334423</v>
      </c>
      <c r="O10" s="47">
        <f t="shared" si="1"/>
        <v>10.727649106446608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48686763</v>
      </c>
      <c r="L11" s="46">
        <v>0</v>
      </c>
      <c r="M11" s="46">
        <v>0</v>
      </c>
      <c r="N11" s="46">
        <f t="shared" si="2"/>
        <v>48686763</v>
      </c>
      <c r="O11" s="47">
        <f t="shared" si="1"/>
        <v>391.4010097193527</v>
      </c>
      <c r="P11" s="9"/>
    </row>
    <row r="12" spans="1:16" ht="15">
      <c r="A12" s="12"/>
      <c r="B12" s="44">
        <v>519</v>
      </c>
      <c r="C12" s="20" t="s">
        <v>25</v>
      </c>
      <c r="D12" s="46">
        <v>4382740</v>
      </c>
      <c r="E12" s="46">
        <v>30236</v>
      </c>
      <c r="F12" s="46">
        <v>16983905</v>
      </c>
      <c r="G12" s="46">
        <v>8183252</v>
      </c>
      <c r="H12" s="46">
        <v>0</v>
      </c>
      <c r="I12" s="46">
        <v>12979</v>
      </c>
      <c r="J12" s="46">
        <v>0</v>
      </c>
      <c r="K12" s="46">
        <v>1029992</v>
      </c>
      <c r="L12" s="46">
        <v>0</v>
      </c>
      <c r="M12" s="46">
        <v>0</v>
      </c>
      <c r="N12" s="46">
        <f t="shared" si="2"/>
        <v>30623104</v>
      </c>
      <c r="O12" s="47">
        <f t="shared" si="1"/>
        <v>246.18424162519796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54099796</v>
      </c>
      <c r="E13" s="31">
        <f t="shared" si="3"/>
        <v>3544841</v>
      </c>
      <c r="F13" s="31">
        <f t="shared" si="3"/>
        <v>0</v>
      </c>
      <c r="G13" s="31">
        <f t="shared" si="3"/>
        <v>3662143</v>
      </c>
      <c r="H13" s="31">
        <f t="shared" si="3"/>
        <v>0</v>
      </c>
      <c r="I13" s="31">
        <f t="shared" si="3"/>
        <v>2049049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63355829</v>
      </c>
      <c r="O13" s="43">
        <f t="shared" si="1"/>
        <v>509.3280783979548</v>
      </c>
      <c r="P13" s="10"/>
    </row>
    <row r="14" spans="1:16" ht="15">
      <c r="A14" s="12"/>
      <c r="B14" s="44">
        <v>521</v>
      </c>
      <c r="C14" s="20" t="s">
        <v>27</v>
      </c>
      <c r="D14" s="46">
        <v>36696811</v>
      </c>
      <c r="E14" s="46">
        <v>2620277</v>
      </c>
      <c r="F14" s="46">
        <v>0</v>
      </c>
      <c r="G14" s="46">
        <v>3659364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42976452</v>
      </c>
      <c r="O14" s="47">
        <f t="shared" si="1"/>
        <v>345.49486699198496</v>
      </c>
      <c r="P14" s="9"/>
    </row>
    <row r="15" spans="1:16" ht="15">
      <c r="A15" s="12"/>
      <c r="B15" s="44">
        <v>522</v>
      </c>
      <c r="C15" s="20" t="s">
        <v>28</v>
      </c>
      <c r="D15" s="46">
        <v>16379134</v>
      </c>
      <c r="E15" s="46">
        <v>723762</v>
      </c>
      <c r="F15" s="46">
        <v>0</v>
      </c>
      <c r="G15" s="46">
        <v>2779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17105675</v>
      </c>
      <c r="O15" s="47">
        <f t="shared" si="1"/>
        <v>137.51537490654468</v>
      </c>
      <c r="P15" s="9"/>
    </row>
    <row r="16" spans="1:16" ht="15">
      <c r="A16" s="12"/>
      <c r="B16" s="44">
        <v>524</v>
      </c>
      <c r="C16" s="20" t="s">
        <v>29</v>
      </c>
      <c r="D16" s="46">
        <v>1023851</v>
      </c>
      <c r="E16" s="46">
        <v>200802</v>
      </c>
      <c r="F16" s="46">
        <v>0</v>
      </c>
      <c r="G16" s="46">
        <v>0</v>
      </c>
      <c r="H16" s="46">
        <v>0</v>
      </c>
      <c r="I16" s="46">
        <v>2049049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3273702</v>
      </c>
      <c r="O16" s="47">
        <f t="shared" si="1"/>
        <v>26.317836499425198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SUM(D18:D24)</f>
        <v>189699</v>
      </c>
      <c r="E17" s="31">
        <f t="shared" si="5"/>
        <v>3232571</v>
      </c>
      <c r="F17" s="31">
        <f t="shared" si="5"/>
        <v>0</v>
      </c>
      <c r="G17" s="31">
        <f t="shared" si="5"/>
        <v>672645</v>
      </c>
      <c r="H17" s="31">
        <f t="shared" si="5"/>
        <v>0</v>
      </c>
      <c r="I17" s="31">
        <f t="shared" si="5"/>
        <v>326646720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330741635</v>
      </c>
      <c r="O17" s="43">
        <f t="shared" si="1"/>
        <v>2658.8871783328377</v>
      </c>
      <c r="P17" s="10"/>
    </row>
    <row r="18" spans="1:16" ht="15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228962632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228962632</v>
      </c>
      <c r="O18" s="47">
        <f t="shared" si="1"/>
        <v>1840.6687943661518</v>
      </c>
      <c r="P18" s="9"/>
    </row>
    <row r="19" spans="1:16" ht="15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21655124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21655124</v>
      </c>
      <c r="O19" s="47">
        <f t="shared" si="1"/>
        <v>174.08915436004213</v>
      </c>
      <c r="P19" s="9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25315974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25315974</v>
      </c>
      <c r="O20" s="47">
        <f t="shared" si="1"/>
        <v>203.51933821578731</v>
      </c>
      <c r="P20" s="9"/>
    </row>
    <row r="21" spans="1:16" ht="15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7272230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7272230</v>
      </c>
      <c r="O21" s="47">
        <f t="shared" si="1"/>
        <v>58.46267012886784</v>
      </c>
      <c r="P21" s="9"/>
    </row>
    <row r="22" spans="1:16" ht="15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28055386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28055386</v>
      </c>
      <c r="O22" s="47">
        <f t="shared" si="1"/>
        <v>225.5419282745536</v>
      </c>
      <c r="P22" s="9"/>
    </row>
    <row r="23" spans="1:16" ht="15">
      <c r="A23" s="12"/>
      <c r="B23" s="44">
        <v>538</v>
      </c>
      <c r="C23" s="20" t="s">
        <v>38</v>
      </c>
      <c r="D23" s="46">
        <v>0</v>
      </c>
      <c r="E23" s="46">
        <v>3151841</v>
      </c>
      <c r="F23" s="46">
        <v>0</v>
      </c>
      <c r="G23" s="46">
        <v>0</v>
      </c>
      <c r="H23" s="46">
        <v>0</v>
      </c>
      <c r="I23" s="46">
        <v>4744241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7896082</v>
      </c>
      <c r="O23" s="47">
        <f t="shared" si="1"/>
        <v>63.47792042832681</v>
      </c>
      <c r="P23" s="9"/>
    </row>
    <row r="24" spans="1:16" ht="15">
      <c r="A24" s="12"/>
      <c r="B24" s="44">
        <v>539</v>
      </c>
      <c r="C24" s="20" t="s">
        <v>39</v>
      </c>
      <c r="D24" s="46">
        <v>189699</v>
      </c>
      <c r="E24" s="46">
        <v>80730</v>
      </c>
      <c r="F24" s="46">
        <v>0</v>
      </c>
      <c r="G24" s="46">
        <v>672645</v>
      </c>
      <c r="H24" s="46">
        <v>0</v>
      </c>
      <c r="I24" s="46">
        <v>10641133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11584207</v>
      </c>
      <c r="O24" s="47">
        <f t="shared" si="1"/>
        <v>93.12737255910797</v>
      </c>
      <c r="P24" s="9"/>
    </row>
    <row r="25" spans="1:16" ht="15.75">
      <c r="A25" s="28" t="s">
        <v>40</v>
      </c>
      <c r="B25" s="29"/>
      <c r="C25" s="30"/>
      <c r="D25" s="31">
        <f aca="true" t="shared" si="6" ref="D25:M25">SUM(D26:D29)</f>
        <v>10792136</v>
      </c>
      <c r="E25" s="31">
        <f t="shared" si="6"/>
        <v>1325190</v>
      </c>
      <c r="F25" s="31">
        <f t="shared" si="6"/>
        <v>0</v>
      </c>
      <c r="G25" s="31">
        <f t="shared" si="6"/>
        <v>2408990</v>
      </c>
      <c r="H25" s="31">
        <f t="shared" si="6"/>
        <v>0</v>
      </c>
      <c r="I25" s="31">
        <f t="shared" si="6"/>
        <v>25219024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4">SUM(D25:M25)</f>
        <v>39745340</v>
      </c>
      <c r="O25" s="43">
        <f t="shared" si="1"/>
        <v>319.5194186074555</v>
      </c>
      <c r="P25" s="10"/>
    </row>
    <row r="26" spans="1:16" ht="15">
      <c r="A26" s="12"/>
      <c r="B26" s="44">
        <v>541</v>
      </c>
      <c r="C26" s="20" t="s">
        <v>41</v>
      </c>
      <c r="D26" s="46">
        <v>9893176</v>
      </c>
      <c r="E26" s="46">
        <v>1209019</v>
      </c>
      <c r="F26" s="46">
        <v>0</v>
      </c>
      <c r="G26" s="46">
        <v>2327320</v>
      </c>
      <c r="H26" s="46">
        <v>0</v>
      </c>
      <c r="I26" s="46">
        <v>1894311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15323826</v>
      </c>
      <c r="O26" s="47">
        <f t="shared" si="1"/>
        <v>123.19079354615688</v>
      </c>
      <c r="P26" s="9"/>
    </row>
    <row r="27" spans="1:16" ht="15">
      <c r="A27" s="12"/>
      <c r="B27" s="44">
        <v>542</v>
      </c>
      <c r="C27" s="20" t="s">
        <v>42</v>
      </c>
      <c r="D27" s="46">
        <v>369830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369830</v>
      </c>
      <c r="O27" s="47">
        <f t="shared" si="1"/>
        <v>2.9731250653182304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116171</v>
      </c>
      <c r="F28" s="46">
        <v>0</v>
      </c>
      <c r="G28" s="46">
        <v>0</v>
      </c>
      <c r="H28" s="46">
        <v>0</v>
      </c>
      <c r="I28" s="46">
        <v>23324713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23440884</v>
      </c>
      <c r="O28" s="47">
        <f t="shared" si="1"/>
        <v>188.4451769018659</v>
      </c>
      <c r="P28" s="9"/>
    </row>
    <row r="29" spans="1:16" ht="15">
      <c r="A29" s="12"/>
      <c r="B29" s="44">
        <v>545</v>
      </c>
      <c r="C29" s="20" t="s">
        <v>44</v>
      </c>
      <c r="D29" s="46">
        <v>529130</v>
      </c>
      <c r="E29" s="46">
        <v>0</v>
      </c>
      <c r="F29" s="46">
        <v>0</v>
      </c>
      <c r="G29" s="46">
        <v>81670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610800</v>
      </c>
      <c r="O29" s="47">
        <f t="shared" si="1"/>
        <v>4.910323094114526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SUM(D31:D33)</f>
        <v>331851</v>
      </c>
      <c r="E30" s="31">
        <f t="shared" si="8"/>
        <v>6992687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7324538</v>
      </c>
      <c r="O30" s="43">
        <f t="shared" si="1"/>
        <v>58.88318286692767</v>
      </c>
      <c r="P30" s="10"/>
    </row>
    <row r="31" spans="1:16" ht="15">
      <c r="A31" s="13"/>
      <c r="B31" s="45">
        <v>552</v>
      </c>
      <c r="C31" s="21" t="s">
        <v>46</v>
      </c>
      <c r="D31" s="46">
        <v>0</v>
      </c>
      <c r="E31" s="46">
        <v>4339264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4339264</v>
      </c>
      <c r="O31" s="47">
        <f t="shared" si="1"/>
        <v>34.884067175277956</v>
      </c>
      <c r="P31" s="9"/>
    </row>
    <row r="32" spans="1:16" ht="15">
      <c r="A32" s="13"/>
      <c r="B32" s="45">
        <v>554</v>
      </c>
      <c r="C32" s="21" t="s">
        <v>47</v>
      </c>
      <c r="D32" s="46">
        <v>8204</v>
      </c>
      <c r="E32" s="46">
        <v>2180574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2188778</v>
      </c>
      <c r="O32" s="47">
        <f t="shared" si="1"/>
        <v>17.59595147558907</v>
      </c>
      <c r="P32" s="9"/>
    </row>
    <row r="33" spans="1:16" ht="15">
      <c r="A33" s="13"/>
      <c r="B33" s="45">
        <v>559</v>
      </c>
      <c r="C33" s="21" t="s">
        <v>48</v>
      </c>
      <c r="D33" s="46">
        <v>323647</v>
      </c>
      <c r="E33" s="46">
        <v>472849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796496</v>
      </c>
      <c r="O33" s="47">
        <f t="shared" si="1"/>
        <v>6.403164216060648</v>
      </c>
      <c r="P33" s="9"/>
    </row>
    <row r="34" spans="1:16" ht="15.75">
      <c r="A34" s="28" t="s">
        <v>49</v>
      </c>
      <c r="B34" s="29"/>
      <c r="C34" s="30"/>
      <c r="D34" s="31">
        <f aca="true" t="shared" si="9" ref="D34:M34">SUM(D35:D36)</f>
        <v>111428</v>
      </c>
      <c r="E34" s="31">
        <f t="shared" si="9"/>
        <v>279341</v>
      </c>
      <c r="F34" s="31">
        <f t="shared" si="9"/>
        <v>0</v>
      </c>
      <c r="G34" s="31">
        <f t="shared" si="9"/>
        <v>89268</v>
      </c>
      <c r="H34" s="31">
        <f t="shared" si="9"/>
        <v>0</v>
      </c>
      <c r="I34" s="31">
        <f t="shared" si="9"/>
        <v>322347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802384</v>
      </c>
      <c r="O34" s="43">
        <f t="shared" si="1"/>
        <v>6.450498830301227</v>
      </c>
      <c r="P34" s="10"/>
    </row>
    <row r="35" spans="1:16" ht="15">
      <c r="A35" s="12"/>
      <c r="B35" s="44">
        <v>562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322347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0">SUM(D35:M35)</f>
        <v>322347</v>
      </c>
      <c r="O35" s="47">
        <f t="shared" si="1"/>
        <v>2.591401307168525</v>
      </c>
      <c r="P35" s="9"/>
    </row>
    <row r="36" spans="1:16" ht="15">
      <c r="A36" s="12"/>
      <c r="B36" s="44">
        <v>569</v>
      </c>
      <c r="C36" s="20" t="s">
        <v>51</v>
      </c>
      <c r="D36" s="46">
        <v>111428</v>
      </c>
      <c r="E36" s="46">
        <v>279341</v>
      </c>
      <c r="F36" s="46">
        <v>0</v>
      </c>
      <c r="G36" s="46">
        <v>89268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480037</v>
      </c>
      <c r="O36" s="47">
        <f t="shared" si="1"/>
        <v>3.8590975231327027</v>
      </c>
      <c r="P36" s="9"/>
    </row>
    <row r="37" spans="1:16" ht="15.75">
      <c r="A37" s="28" t="s">
        <v>52</v>
      </c>
      <c r="B37" s="29"/>
      <c r="C37" s="30"/>
      <c r="D37" s="31">
        <f aca="true" t="shared" si="11" ref="D37:M37">SUM(D38:D40)</f>
        <v>6949034</v>
      </c>
      <c r="E37" s="31">
        <f t="shared" si="11"/>
        <v>1333496</v>
      </c>
      <c r="F37" s="31">
        <f t="shared" si="11"/>
        <v>0</v>
      </c>
      <c r="G37" s="31">
        <f t="shared" si="11"/>
        <v>6941814</v>
      </c>
      <c r="H37" s="31">
        <f t="shared" si="11"/>
        <v>0</v>
      </c>
      <c r="I37" s="31">
        <f t="shared" si="11"/>
        <v>1467640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16691984</v>
      </c>
      <c r="O37" s="43">
        <f t="shared" si="1"/>
        <v>134.1896439453015</v>
      </c>
      <c r="P37" s="9"/>
    </row>
    <row r="38" spans="1:16" ht="15">
      <c r="A38" s="12"/>
      <c r="B38" s="44">
        <v>572</v>
      </c>
      <c r="C38" s="20" t="s">
        <v>53</v>
      </c>
      <c r="D38" s="46">
        <v>5088579</v>
      </c>
      <c r="E38" s="46">
        <v>1161</v>
      </c>
      <c r="F38" s="46">
        <v>0</v>
      </c>
      <c r="G38" s="46">
        <v>6941814</v>
      </c>
      <c r="H38" s="46">
        <v>0</v>
      </c>
      <c r="I38" s="46">
        <v>1467640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13499194</v>
      </c>
      <c r="O38" s="47">
        <f t="shared" si="1"/>
        <v>108.52227251167689</v>
      </c>
      <c r="P38" s="9"/>
    </row>
    <row r="39" spans="1:16" ht="15">
      <c r="A39" s="12"/>
      <c r="B39" s="44">
        <v>573</v>
      </c>
      <c r="C39" s="20" t="s">
        <v>54</v>
      </c>
      <c r="D39" s="46">
        <v>730048</v>
      </c>
      <c r="E39" s="46">
        <v>1328580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2058628</v>
      </c>
      <c r="O39" s="47">
        <f t="shared" si="1"/>
        <v>16.549653913868365</v>
      </c>
      <c r="P39" s="9"/>
    </row>
    <row r="40" spans="1:16" ht="15">
      <c r="A40" s="12"/>
      <c r="B40" s="44">
        <v>575</v>
      </c>
      <c r="C40" s="20" t="s">
        <v>55</v>
      </c>
      <c r="D40" s="46">
        <v>1130407</v>
      </c>
      <c r="E40" s="46">
        <v>3755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1134162</v>
      </c>
      <c r="O40" s="47">
        <f t="shared" si="1"/>
        <v>9.117717519756253</v>
      </c>
      <c r="P40" s="9"/>
    </row>
    <row r="41" spans="1:16" ht="15.75">
      <c r="A41" s="28" t="s">
        <v>58</v>
      </c>
      <c r="B41" s="29"/>
      <c r="C41" s="30"/>
      <c r="D41" s="31">
        <f aca="true" t="shared" si="12" ref="D41:M41">SUM(D42:D44)</f>
        <v>17050528</v>
      </c>
      <c r="E41" s="31">
        <f t="shared" si="12"/>
        <v>3584280</v>
      </c>
      <c r="F41" s="31">
        <f t="shared" si="12"/>
        <v>0</v>
      </c>
      <c r="G41" s="31">
        <f t="shared" si="12"/>
        <v>1209161</v>
      </c>
      <c r="H41" s="31">
        <f t="shared" si="12"/>
        <v>0</v>
      </c>
      <c r="I41" s="31">
        <f t="shared" si="12"/>
        <v>56540981</v>
      </c>
      <c r="J41" s="31">
        <f t="shared" si="12"/>
        <v>40767270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119152220</v>
      </c>
      <c r="O41" s="43">
        <f t="shared" si="1"/>
        <v>957.8845736427877</v>
      </c>
      <c r="P41" s="9"/>
    </row>
    <row r="42" spans="1:16" ht="15">
      <c r="A42" s="12"/>
      <c r="B42" s="44">
        <v>581</v>
      </c>
      <c r="C42" s="20" t="s">
        <v>56</v>
      </c>
      <c r="D42" s="46">
        <v>17050528</v>
      </c>
      <c r="E42" s="46">
        <v>3584280</v>
      </c>
      <c r="F42" s="46">
        <v>0</v>
      </c>
      <c r="G42" s="46">
        <v>1208433</v>
      </c>
      <c r="H42" s="46">
        <v>0</v>
      </c>
      <c r="I42" s="46">
        <v>38649829</v>
      </c>
      <c r="J42" s="46">
        <v>3212598</v>
      </c>
      <c r="K42" s="46">
        <v>0</v>
      </c>
      <c r="L42" s="46">
        <v>0</v>
      </c>
      <c r="M42" s="46">
        <v>0</v>
      </c>
      <c r="N42" s="46">
        <f>SUM(D42:M42)</f>
        <v>63705668</v>
      </c>
      <c r="O42" s="47">
        <f t="shared" si="1"/>
        <v>512.1404924793594</v>
      </c>
      <c r="P42" s="9"/>
    </row>
    <row r="43" spans="1:16" ht="15">
      <c r="A43" s="12"/>
      <c r="B43" s="44">
        <v>590</v>
      </c>
      <c r="C43" s="20" t="s">
        <v>57</v>
      </c>
      <c r="D43" s="46">
        <v>0</v>
      </c>
      <c r="E43" s="46">
        <v>0</v>
      </c>
      <c r="F43" s="46">
        <v>0</v>
      </c>
      <c r="G43" s="46">
        <v>728</v>
      </c>
      <c r="H43" s="46">
        <v>0</v>
      </c>
      <c r="I43" s="46">
        <v>0</v>
      </c>
      <c r="J43" s="46">
        <v>37554672</v>
      </c>
      <c r="K43" s="46">
        <v>0</v>
      </c>
      <c r="L43" s="46">
        <v>0</v>
      </c>
      <c r="M43" s="46">
        <v>0</v>
      </c>
      <c r="N43" s="46">
        <f>SUM(D43:M43)</f>
        <v>37555400</v>
      </c>
      <c r="O43" s="47">
        <f t="shared" si="1"/>
        <v>301.91412562002074</v>
      </c>
      <c r="P43" s="9"/>
    </row>
    <row r="44" spans="1:16" ht="15.75" thickBot="1">
      <c r="A44" s="12"/>
      <c r="B44" s="44">
        <v>593</v>
      </c>
      <c r="C44" s="20" t="s">
        <v>71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17891152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17891152</v>
      </c>
      <c r="O44" s="47">
        <f t="shared" si="1"/>
        <v>143.8299555434075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3" ref="D45:M45">SUM(D5,D13,D17,D25,D30,D34,D37,D41)</f>
        <v>104056391</v>
      </c>
      <c r="E45" s="15">
        <f t="shared" si="13"/>
        <v>20648325</v>
      </c>
      <c r="F45" s="15">
        <f t="shared" si="13"/>
        <v>16983905</v>
      </c>
      <c r="G45" s="15">
        <f t="shared" si="13"/>
        <v>23167273</v>
      </c>
      <c r="H45" s="15">
        <f t="shared" si="13"/>
        <v>0</v>
      </c>
      <c r="I45" s="15">
        <f t="shared" si="13"/>
        <v>412304049</v>
      </c>
      <c r="J45" s="15">
        <f t="shared" si="13"/>
        <v>40767270</v>
      </c>
      <c r="K45" s="15">
        <f t="shared" si="13"/>
        <v>49716755</v>
      </c>
      <c r="L45" s="15">
        <f t="shared" si="13"/>
        <v>0</v>
      </c>
      <c r="M45" s="15">
        <f t="shared" si="13"/>
        <v>0</v>
      </c>
      <c r="N45" s="15">
        <f>SUM(D45:M45)</f>
        <v>667643968</v>
      </c>
      <c r="O45" s="37">
        <f t="shared" si="1"/>
        <v>5367.301235619941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72</v>
      </c>
      <c r="M47" s="93"/>
      <c r="N47" s="93"/>
      <c r="O47" s="41">
        <v>124391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2023-01-27T22:19:31Z</cp:lastPrinted>
  <dcterms:created xsi:type="dcterms:W3CDTF">2000-08-31T21:26:31Z</dcterms:created>
  <dcterms:modified xsi:type="dcterms:W3CDTF">2023-01-27T22:19:39Z</dcterms:modified>
  <cp:category/>
  <cp:version/>
  <cp:contentType/>
  <cp:contentStatus/>
</cp:coreProperties>
</file>