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'2008'!$A$1:$O$97</definedName>
    <definedName name="_xlnm.Print_Area" localSheetId="12">'2009'!$A$1:$O$97</definedName>
    <definedName name="_xlnm.Print_Area" localSheetId="11">'2010'!$A$1:$O$95</definedName>
    <definedName name="_xlnm.Print_Area" localSheetId="10">'2011'!$A$1:$O$93</definedName>
    <definedName name="_xlnm.Print_Area" localSheetId="9">'2012'!$A$1:$O$90</definedName>
    <definedName name="_xlnm.Print_Area" localSheetId="8">'2013'!$A$1:$O$89</definedName>
    <definedName name="_xlnm.Print_Area" localSheetId="7">'2014'!$A$1:$O$88</definedName>
    <definedName name="_xlnm.Print_Area" localSheetId="6">'2015'!$A$1:$O$89</definedName>
    <definedName name="_xlnm.Print_Area" localSheetId="5">'2016'!$A$1:$O$90</definedName>
    <definedName name="_xlnm.Print_Area" localSheetId="4">'2017'!$A$1:$O$91</definedName>
    <definedName name="_xlnm.Print_Area" localSheetId="3">'2018'!$A$1:$O$86</definedName>
    <definedName name="_xlnm.Print_Area" localSheetId="2">'2019'!$A$1:$O$81</definedName>
    <definedName name="_xlnm.Print_Area" localSheetId="1">'2020'!$A$1:$O$81</definedName>
    <definedName name="_xlnm.Print_Area" localSheetId="0">'2021'!$A$1:$P$81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<sst xmlns="http://schemas.openxmlformats.org/spreadsheetml/2006/main" count="1417" uniqueCount="179">
  <si>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</si>
  <si>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</si>
  <si>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</si>
  <si>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</si>
  <si>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</si>
  <si>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</si>
  <si>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</si>
  <si>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</si>
  <si>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</si>
  <si>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</si>
  <si>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</si>
  <si>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</si>
  <si>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</si>
  <si>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</si>
  <si>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</si>
  <si>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</si>
  <si>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</si>
  <si>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</si>
  <si>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</si>
  <si>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Utility Service Tax - Propane</t>
  </si>
  <si>
    <t>Utility Service Tax - Other</t>
  </si>
  <si>
    <t>Local Business Tax</t>
  </si>
  <si>
    <t>Other General Taxes</t>
  </si>
  <si>
    <t>Permits, Fees, and Special Assessments</t>
  </si>
  <si>
    <t>Franchise Fee - Solid Waste</t>
  </si>
  <si>
    <t>Franchise Fee - Other</t>
  </si>
  <si>
    <t>Impact Fees - Commercial - Physical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</si>
  <si>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</si>
  <si>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</si>
  <si>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</si>
  <si>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</si>
  <si>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</si>
  <si>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</si>
  <si>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</si>
  <si>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</si>
  <si>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</si>
  <si>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State Grant - Physical Environment - Stormwater Management</t>
  </si>
  <si>
    <t>State Grant - Physical Environment - Other Physical Environment</t>
  </si>
  <si>
    <t>State Grant - Transportation - Mass Transit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</si>
  <si>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</si>
  <si>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</si>
  <si>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</si>
  <si>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</si>
  <si>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</si>
  <si>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</si>
  <si>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</si>
  <si>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</si>
  <si>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</si>
  <si>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</si>
  <si>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</si>
  <si>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</si>
  <si>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</si>
  <si>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</si>
  <si>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</si>
  <si>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</si>
  <si>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</si>
  <si>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</si>
  <si>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</si>
  <si>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</si>
  <si>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</si>
  <si>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</si>
  <si>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</si>
  <si>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</si>
  <si>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</si>
  <si>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</si>
  <si>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</si>
  <si>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</si>
  <si>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</si>
  <si>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</si>
  <si>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</si>
  <si>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</si>
  <si>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</si>
  <si>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Transportation (User Fees) - Parking Facilities</t>
  </si>
  <si>
    <t>Transportation (User Fees) - Other Transportation Charges</t>
  </si>
  <si>
    <t>Economic Environment - Housing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</si>
  <si>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</si>
  <si>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</si>
  <si>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</si>
  <si>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</si>
  <si>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</si>
  <si>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</si>
  <si>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</si>
  <si>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</si>
  <si>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</si>
  <si>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</si>
  <si>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</si>
  <si>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</si>
  <si>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</si>
  <si>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</si>
  <si>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</si>
  <si>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</si>
  <si>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</si>
  <si>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</si>
  <si>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</si>
  <si>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</si>
  <si>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</si>
  <si>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</si>
  <si>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</si>
  <si>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</si>
  <si>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</si>
  <si>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</si>
  <si>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</si>
  <si>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</si>
  <si>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</si>
  <si>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</si>
  <si>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</si>
  <si>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</si>
  <si>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Gainesville Revenues Reported by Account Code and Fund Type</t>
  </si>
  <si>
    <t>Local Fiscal Year Ended September 30, 2010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</si>
  <si>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</si>
  <si>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</si>
  <si>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</si>
  <si>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</si>
  <si>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of General Capital Asset Dispositions - Sales</t>
  </si>
  <si>
    <t>2011 Municipal Population:</t>
  </si>
  <si>
    <t>Local Fiscal Year Ended September 30, 2012</t>
  </si>
  <si>
    <t>State Shared Revenues - Public Safety - Emergency Management Assistance</t>
  </si>
  <si>
    <t>2012 Municipal Population:</t>
  </si>
  <si>
    <t>Local Fiscal Year Ended September 30, 2008</t>
  </si>
  <si>
    <t>Second Local Option Fuel Tax (1 to 5 Cents)</t>
  </si>
  <si>
    <t>Permits and Franchise Fees</t>
  </si>
  <si>
    <t>Other Permits and Fees</t>
  </si>
  <si>
    <t>Federal Grant - Human Services - Public Assistance</t>
  </si>
  <si>
    <t>State Grant - Human Services - Other Human Services</t>
  </si>
  <si>
    <t>State Grant - Other</t>
  </si>
  <si>
    <t>Grants from Other Local Units - General Government</t>
  </si>
  <si>
    <t>Special Assessments - Capital Improvement</t>
  </si>
  <si>
    <t>Other Miscellaneous Revenues - Settlements</t>
  </si>
  <si>
    <t>2008 Municipal Population:</t>
  </si>
  <si>
    <t>Local Fiscal Year Ended September 30, 2013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</si>
  <si>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</si>
  <si>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</si>
  <si>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</si>
  <si>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</si>
  <si>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</si>
  <si>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</si>
  <si>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</si>
  <si>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</si>
  <si>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</si>
  <si>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</si>
  <si>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</si>
  <si>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</si>
  <si>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</si>
  <si>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</si>
  <si>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Capital Contributions from Other Public Source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</si>
  <si>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</si>
  <si>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</si>
  <si>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</si>
  <si>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</si>
  <si>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</si>
  <si>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</si>
  <si>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</si>
  <si>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Culture / Recreation</t>
  </si>
  <si>
    <t>Grants from Other Local Units - Physical Environment</t>
  </si>
  <si>
    <t>2016 Municipal Population:</t>
  </si>
  <si>
    <t>Local Fiscal Year Ended September 30, 2017</t>
  </si>
  <si>
    <t>State Shared Revenues - Physical Environment - 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</si>
  <si>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</si>
  <si>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</si>
  <si>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</si>
  <si>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</si>
  <si>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</si>
  <si>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</si>
  <si>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Electric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</si>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</sst>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169</v>
      </c>
      <c r="B5" s="26"/>
      <c r="C5" s="26"/>
      <c r="D5" s="27">
        <f>SUM(D6:D16)</f>
        <v>58765059</v>
      </c>
      <c r="E5" s="27">
        <f>SUM(E6:E16)</f>
        <v>5474572</v>
      </c>
      <c r="F5" s="27">
        <f>SUM(F6:F16)</f>
        <v>0</v>
      </c>
      <c r="G5" s="27">
        <f>SUM(G6:G16)</f>
        <v>11300241</v>
      </c>
      <c r="H5" s="27">
        <f>SUM(H6:H16)</f>
        <v>0</v>
      </c>
      <c r="I5" s="27">
        <f>SUM(I6:I16)</f>
        <v>2088880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77628752</v>
      </c>
      <c r="P5" s="33">
        <f>(O5/P$79)</f>
        <v>539.7069697917754</v>
      </c>
      <c r="Q5" s="6"/>
    </row>
    <row r="6" spans="1:17" ht="15">
      <c r="A6" s="12"/>
      <c r="B6" s="25">
        <v>311</v>
      </c>
      <c r="C6" s="20" t="s">
        <v>3</v>
      </c>
      <c r="D6" s="46">
        <v>38926312</v>
      </c>
      <c r="E6" s="46">
        <v>5474572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44400884</v>
      </c>
      <c r="P6" s="47">
        <f>(O6/P$79)</f>
        <v>308.6931831612612</v>
      </c>
      <c r="Q6" s="9"/>
    </row>
    <row r="7" spans="1:17" ht="15">
      <c r="A7" s="12"/>
      <c r="B7" s="25">
        <v>312.43</v>
      </c>
      <c r="C7" s="20" t="s">
        <v>170</v>
      </c>
      <c r="D7" s="46">
        <v>931257</v>
      </c>
      <c r="E7" s="46">
        <v>0</v>
      </c>
      <c r="F7" s="46">
        <v>0</v>
      </c>
      <c r="G7" s="46">
        <v>2262108</v>
      </c>
      <c r="H7" s="46">
        <v>0</v>
      </c>
      <c r="I7" s="46">
        <v>2088880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5">SUM(D7:N7)</f>
        <v>5282245</v>
      </c>
      <c r="P7" s="47">
        <f>(O7/P$79)</f>
        <v>36.72433691382487</v>
      </c>
      <c r="Q7" s="9"/>
    </row>
    <row r="8" spans="1:17" ht="15">
      <c r="A8" s="12"/>
      <c r="B8" s="25">
        <v>312.63</v>
      </c>
      <c r="C8" s="20" t="s">
        <v>171</v>
      </c>
      <c r="D8" s="46">
        <v>0</v>
      </c>
      <c r="E8" s="46">
        <v>0</v>
      </c>
      <c r="F8" s="46">
        <v>0</v>
      </c>
      <c r="G8" s="46">
        <v>9038133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9038133</v>
      </c>
      <c r="P8" s="47">
        <f>(O8/P$79)</f>
        <v>62.83681301491292</v>
      </c>
      <c r="Q8" s="9"/>
    </row>
    <row r="9" spans="1:17" ht="15">
      <c r="A9" s="12"/>
      <c r="B9" s="25">
        <v>314.1</v>
      </c>
      <c r="C9" s="20" t="s">
        <v>14</v>
      </c>
      <c r="D9" s="46">
        <v>11385788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11385788</v>
      </c>
      <c r="P9" s="47">
        <f>(O9/P$79)</f>
        <v>79.15867487051135</v>
      </c>
      <c r="Q9" s="9"/>
    </row>
    <row r="10" spans="1:17" ht="15">
      <c r="A10" s="12"/>
      <c r="B10" s="25">
        <v>314.3</v>
      </c>
      <c r="C10" s="20" t="s">
        <v>15</v>
      </c>
      <c r="D10" s="46">
        <v>1814096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1814096</v>
      </c>
      <c r="P10" s="47">
        <f>(O10/P$79)</f>
        <v>12.612340529078457</v>
      </c>
      <c r="Q10" s="9"/>
    </row>
    <row r="11" spans="1:17" ht="15">
      <c r="A11" s="12"/>
      <c r="B11" s="25">
        <v>314.4</v>
      </c>
      <c r="C11" s="20" t="s">
        <v>17</v>
      </c>
      <c r="D11" s="46">
        <v>884246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884246</v>
      </c>
      <c r="P11" s="47">
        <f>(O11/P$79)</f>
        <v>6.147641394653596</v>
      </c>
      <c r="Q11" s="9"/>
    </row>
    <row r="12" spans="1:17" ht="15">
      <c r="A12" s="12"/>
      <c r="B12" s="25">
        <v>314.7</v>
      </c>
      <c r="C12" s="20" t="s">
        <v>18</v>
      </c>
      <c r="D12" s="46">
        <v>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166</v>
      </c>
      <c r="P12" s="47">
        <f>(O12/P$79)</f>
        <v>0.001154100184238885</v>
      </c>
      <c r="Q12" s="9"/>
    </row>
    <row r="13" spans="1:17" ht="15">
      <c r="A13" s="12"/>
      <c r="B13" s="25">
        <v>314.8</v>
      </c>
      <c r="C13" s="20" t="s">
        <v>19</v>
      </c>
      <c r="D13" s="46">
        <v>79771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79771</v>
      </c>
      <c r="P13" s="47">
        <f>(O13/P$79)</f>
        <v>0.5546007578127716</v>
      </c>
      <c r="Q13" s="9"/>
    </row>
    <row r="14" spans="1:17" ht="15">
      <c r="A14" s="12"/>
      <c r="B14" s="25">
        <v>314.9</v>
      </c>
      <c r="C14" s="20" t="s">
        <v>20</v>
      </c>
      <c r="D14" s="46">
        <v>3516691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3516691</v>
      </c>
      <c r="P14" s="47">
        <f>(O14/P$79)</f>
        <v>24.449480307296554</v>
      </c>
      <c r="Q14" s="9"/>
    </row>
    <row r="15" spans="1:17" ht="15">
      <c r="A15" s="12"/>
      <c r="B15" s="25">
        <v>316</v>
      </c>
      <c r="C15" s="20" t="s">
        <v>147</v>
      </c>
      <c r="D15" s="46">
        <v>1143210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1143210</v>
      </c>
      <c r="P15" s="47">
        <f>(O15/P$79)</f>
        <v>7.94806549170925</v>
      </c>
      <c r="Q15" s="9"/>
    </row>
    <row r="16" spans="1:17" ht="15">
      <c r="A16" s="12"/>
      <c r="B16" s="25">
        <v>319.9</v>
      </c>
      <c r="C16" s="20" t="s">
        <v>22</v>
      </c>
      <c r="D16" s="46">
        <v>83522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83522</v>
      </c>
      <c r="P16" s="47">
        <f>(O16/P$79)</f>
        <v>0.5806792505301214</v>
      </c>
      <c r="Q16" s="9"/>
    </row>
    <row r="17" spans="1:17" ht="15.75">
      <c r="A17" s="29" t="s">
        <v>23</v>
      </c>
      <c r="B17" s="30"/>
      <c r="C17" s="31"/>
      <c r="D17" s="32">
        <f>SUM(D18:D20)</f>
        <v>9442280</v>
      </c>
      <c r="E17" s="32">
        <f>SUM(E18:E20)</f>
        <v>0</v>
      </c>
      <c r="F17" s="32">
        <f>SUM(F18:F20)</f>
        <v>0</v>
      </c>
      <c r="G17" s="32">
        <f>SUM(G18:G20)</f>
        <v>0</v>
      </c>
      <c r="H17" s="32">
        <f>SUM(H18:H20)</f>
        <v>0</v>
      </c>
      <c r="I17" s="32">
        <f>SUM(I18:I20)</f>
        <v>5277500</v>
      </c>
      <c r="J17" s="32">
        <f>SUM(J18:J20)</f>
        <v>0</v>
      </c>
      <c r="K17" s="32">
        <f>SUM(K18:K20)</f>
        <v>0</v>
      </c>
      <c r="L17" s="32">
        <f>SUM(L18:L20)</f>
        <v>0</v>
      </c>
      <c r="M17" s="32">
        <f>SUM(M18:M20)</f>
        <v>0</v>
      </c>
      <c r="N17" s="32">
        <f>SUM(N18:N20)</f>
        <v>0</v>
      </c>
      <c r="O17" s="44">
        <f>SUM(D17:N17)</f>
        <v>14719780</v>
      </c>
      <c r="P17" s="45">
        <f>(O17/P$79)</f>
        <v>102.33795668648104</v>
      </c>
      <c r="Q17" s="10"/>
    </row>
    <row r="18" spans="1:17" ht="15">
      <c r="A18" s="12"/>
      <c r="B18" s="25">
        <v>322</v>
      </c>
      <c r="C18" s="20" t="s">
        <v>172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3663380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3663380</v>
      </c>
      <c r="P18" s="47">
        <f>(O18/P$79)</f>
        <v>25.469322487572565</v>
      </c>
      <c r="Q18" s="9"/>
    </row>
    <row r="19" spans="1:17" ht="15">
      <c r="A19" s="12"/>
      <c r="B19" s="25">
        <v>323.7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1362628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1362628</v>
      </c>
      <c r="P19" s="47">
        <f>(O19/P$79)</f>
        <v>9.47354955330761</v>
      </c>
      <c r="Q19" s="9"/>
    </row>
    <row r="20" spans="1:17" ht="15">
      <c r="A20" s="12"/>
      <c r="B20" s="25">
        <v>329.5</v>
      </c>
      <c r="C20" s="20" t="s">
        <v>173</v>
      </c>
      <c r="D20" s="46">
        <v>9442280</v>
      </c>
      <c r="E20" s="46">
        <v>0</v>
      </c>
      <c r="F20" s="46">
        <v>0</v>
      </c>
      <c r="G20" s="46">
        <v>0</v>
      </c>
      <c r="H20" s="46">
        <v>0</v>
      </c>
      <c r="I20" s="46">
        <v>251492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9693772</v>
      </c>
      <c r="P20" s="47">
        <f>(O20/P$79)</f>
        <v>67.39508464560086</v>
      </c>
      <c r="Q20" s="9"/>
    </row>
    <row r="21" spans="1:17" ht="15.75">
      <c r="A21" s="29" t="s">
        <v>174</v>
      </c>
      <c r="B21" s="30"/>
      <c r="C21" s="31"/>
      <c r="D21" s="32">
        <f>SUM(D22:D37)</f>
        <v>18141506</v>
      </c>
      <c r="E21" s="32">
        <f>SUM(E22:E37)</f>
        <v>4248461</v>
      </c>
      <c r="F21" s="32">
        <f>SUM(F22:F37)</f>
        <v>1095000</v>
      </c>
      <c r="G21" s="32">
        <f>SUM(G22:G37)</f>
        <v>298405</v>
      </c>
      <c r="H21" s="32">
        <f>SUM(H22:H37)</f>
        <v>0</v>
      </c>
      <c r="I21" s="32">
        <f>SUM(I22:I37)</f>
        <v>23311590</v>
      </c>
      <c r="J21" s="32">
        <f>SUM(J22:J37)</f>
        <v>0</v>
      </c>
      <c r="K21" s="32">
        <f>SUM(K22:K37)</f>
        <v>0</v>
      </c>
      <c r="L21" s="32">
        <f>SUM(L22:L37)</f>
        <v>0</v>
      </c>
      <c r="M21" s="32">
        <f>SUM(M22:M37)</f>
        <v>0</v>
      </c>
      <c r="N21" s="32">
        <f>SUM(N22:N37)</f>
        <v>0</v>
      </c>
      <c r="O21" s="44">
        <f>SUM(D21:N21)</f>
        <v>47094962</v>
      </c>
      <c r="P21" s="45">
        <f>(O21/P$79)</f>
        <v>327.42352000556195</v>
      </c>
      <c r="Q21" s="10"/>
    </row>
    <row r="22" spans="1:17" ht="15">
      <c r="A22" s="12"/>
      <c r="B22" s="25">
        <v>331.2</v>
      </c>
      <c r="C22" s="20" t="s">
        <v>29</v>
      </c>
      <c r="D22" s="46">
        <v>0</v>
      </c>
      <c r="E22" s="46">
        <v>692410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692410</v>
      </c>
      <c r="P22" s="47">
        <f>(O22/P$79)</f>
        <v>4.8139187263183505</v>
      </c>
      <c r="Q22" s="9"/>
    </row>
    <row r="23" spans="1:17" ht="15">
      <c r="A23" s="12"/>
      <c r="B23" s="25">
        <v>331.39</v>
      </c>
      <c r="C23" s="20" t="s">
        <v>34</v>
      </c>
      <c r="D23" s="46">
        <v>0</v>
      </c>
      <c r="E23" s="46">
        <v>1672353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35">SUM(D23:N23)</f>
        <v>1672353</v>
      </c>
      <c r="P23" s="47">
        <f>(O23/P$79)</f>
        <v>11.626884972364167</v>
      </c>
      <c r="Q23" s="9"/>
    </row>
    <row r="24" spans="1:17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19279210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19279210</v>
      </c>
      <c r="P24" s="47">
        <f>(O24/P$79)</f>
        <v>134.03698682518163</v>
      </c>
      <c r="Q24" s="9"/>
    </row>
    <row r="25" spans="1:17" ht="15">
      <c r="A25" s="12"/>
      <c r="B25" s="25">
        <v>331.5</v>
      </c>
      <c r="C25" s="20" t="s">
        <v>31</v>
      </c>
      <c r="D25" s="46">
        <v>0</v>
      </c>
      <c r="E25" s="46">
        <v>1252096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1252096</v>
      </c>
      <c r="P25" s="47">
        <f>(O25/P$79)</f>
        <v>8.705085688462475</v>
      </c>
      <c r="Q25" s="9"/>
    </row>
    <row r="26" spans="1:17" ht="15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476603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476603</v>
      </c>
      <c r="P26" s="47">
        <f>(O26/P$79)</f>
        <v>3.3135398199325614</v>
      </c>
      <c r="Q26" s="9"/>
    </row>
    <row r="27" spans="1:17" ht="15">
      <c r="A27" s="12"/>
      <c r="B27" s="25">
        <v>334.39</v>
      </c>
      <c r="C27" s="20" t="s">
        <v>37</v>
      </c>
      <c r="D27" s="46">
        <v>0</v>
      </c>
      <c r="E27" s="46">
        <v>584170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584170</v>
      </c>
      <c r="P27" s="47">
        <f>(O27/P$79)</f>
        <v>4.06138978690861</v>
      </c>
      <c r="Q27" s="9"/>
    </row>
    <row r="28" spans="1:17" ht="15">
      <c r="A28" s="12"/>
      <c r="B28" s="25">
        <v>334.42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3555777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3555777</v>
      </c>
      <c r="P28" s="47">
        <f>(O28/P$79)</f>
        <v>24.721222233809574</v>
      </c>
      <c r="Q28" s="9"/>
    </row>
    <row r="29" spans="1:17" ht="15">
      <c r="A29" s="12"/>
      <c r="B29" s="25">
        <v>334.49</v>
      </c>
      <c r="C29" s="20" t="s">
        <v>39</v>
      </c>
      <c r="D29" s="46">
        <v>1403463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1403463</v>
      </c>
      <c r="P29" s="47">
        <f>(O29/P$79)</f>
        <v>9.757451246219627</v>
      </c>
      <c r="Q29" s="9"/>
    </row>
    <row r="30" spans="1:17" ht="15">
      <c r="A30" s="12"/>
      <c r="B30" s="25">
        <v>334.7</v>
      </c>
      <c r="C30" s="20" t="s">
        <v>40</v>
      </c>
      <c r="D30" s="46">
        <v>0</v>
      </c>
      <c r="E30" s="46">
        <v>47432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47432</v>
      </c>
      <c r="P30" s="47">
        <f>(O30/P$79)</f>
        <v>0.32976674661939026</v>
      </c>
      <c r="Q30" s="9"/>
    </row>
    <row r="31" spans="1:17" ht="15">
      <c r="A31" s="12"/>
      <c r="B31" s="25">
        <v>335.14</v>
      </c>
      <c r="C31" s="20" t="s">
        <v>130</v>
      </c>
      <c r="D31" s="46">
        <v>46812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46812</v>
      </c>
      <c r="P31" s="47">
        <f>(O31/P$79)</f>
        <v>0.32545625195536554</v>
      </c>
      <c r="Q31" s="9"/>
    </row>
    <row r="32" spans="1:17" ht="15">
      <c r="A32" s="12"/>
      <c r="B32" s="25">
        <v>335.15</v>
      </c>
      <c r="C32" s="20" t="s">
        <v>131</v>
      </c>
      <c r="D32" s="46">
        <v>128126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128126</v>
      </c>
      <c r="P32" s="47">
        <f>(O32/P$79)</f>
        <v>0.89078457955296</v>
      </c>
      <c r="Q32" s="9"/>
    </row>
    <row r="33" spans="1:17" ht="15">
      <c r="A33" s="12"/>
      <c r="B33" s="25">
        <v>335.18</v>
      </c>
      <c r="C33" s="20" t="s">
        <v>175</v>
      </c>
      <c r="D33" s="46">
        <v>9331556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9331556</v>
      </c>
      <c r="P33" s="47">
        <f>(O33/P$79)</f>
        <v>64.87681023394862</v>
      </c>
      <c r="Q33" s="9"/>
    </row>
    <row r="34" spans="1:17" ht="15">
      <c r="A34" s="12"/>
      <c r="B34" s="25">
        <v>335.19</v>
      </c>
      <c r="C34" s="20" t="s">
        <v>133</v>
      </c>
      <c r="D34" s="46">
        <v>1617662</v>
      </c>
      <c r="E34" s="46">
        <v>0</v>
      </c>
      <c r="F34" s="46">
        <v>1095000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2712662</v>
      </c>
      <c r="P34" s="47">
        <f>(O34/P$79)</f>
        <v>18.85954044564953</v>
      </c>
      <c r="Q34" s="9"/>
    </row>
    <row r="35" spans="1:17" ht="15">
      <c r="A35" s="12"/>
      <c r="B35" s="25">
        <v>335.21</v>
      </c>
      <c r="C35" s="20" t="s">
        <v>45</v>
      </c>
      <c r="D35" s="46">
        <v>4387673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4387673</v>
      </c>
      <c r="P35" s="47">
        <f>(O35/P$79)</f>
        <v>30.504904925783016</v>
      </c>
      <c r="Q35" s="9"/>
    </row>
    <row r="36" spans="1:17" ht="15">
      <c r="A36" s="12"/>
      <c r="B36" s="25">
        <v>337.9</v>
      </c>
      <c r="C36" s="20" t="s">
        <v>48</v>
      </c>
      <c r="D36" s="46">
        <v>1213733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1213733</v>
      </c>
      <c r="P36" s="47">
        <f>(O36/P$79)</f>
        <v>8.438370354920568</v>
      </c>
      <c r="Q36" s="9"/>
    </row>
    <row r="37" spans="1:17" ht="15">
      <c r="A37" s="12"/>
      <c r="B37" s="25">
        <v>338</v>
      </c>
      <c r="C37" s="20" t="s">
        <v>49</v>
      </c>
      <c r="D37" s="46">
        <v>12481</v>
      </c>
      <c r="E37" s="46">
        <v>0</v>
      </c>
      <c r="F37" s="46">
        <v>0</v>
      </c>
      <c r="G37" s="46">
        <v>298405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310886</v>
      </c>
      <c r="P37" s="47">
        <f>(O37/P$79)</f>
        <v>2.1614071679354816</v>
      </c>
      <c r="Q37" s="9"/>
    </row>
    <row r="38" spans="1:17" ht="15.75">
      <c r="A38" s="29" t="s">
        <v>54</v>
      </c>
      <c r="B38" s="30"/>
      <c r="C38" s="31"/>
      <c r="D38" s="32">
        <f>SUM(D39:D59)</f>
        <v>14133077</v>
      </c>
      <c r="E38" s="32">
        <f>SUM(E39:E59)</f>
        <v>3639945</v>
      </c>
      <c r="F38" s="32">
        <f>SUM(F39:F59)</f>
        <v>3832004</v>
      </c>
      <c r="G38" s="32">
        <f>SUM(G39:G59)</f>
        <v>0</v>
      </c>
      <c r="H38" s="32">
        <f>SUM(H39:H59)</f>
        <v>0</v>
      </c>
      <c r="I38" s="32">
        <f>SUM(I39:I59)</f>
        <v>446717134</v>
      </c>
      <c r="J38" s="32">
        <f>SUM(J39:J59)</f>
        <v>39947183</v>
      </c>
      <c r="K38" s="32">
        <f>SUM(K39:K59)</f>
        <v>0</v>
      </c>
      <c r="L38" s="32">
        <f>SUM(L39:L59)</f>
        <v>0</v>
      </c>
      <c r="M38" s="32">
        <f>SUM(M39:M59)</f>
        <v>0</v>
      </c>
      <c r="N38" s="32">
        <f>SUM(N39:N59)</f>
        <v>0</v>
      </c>
      <c r="O38" s="32">
        <f>SUM(D38:N38)</f>
        <v>508269343</v>
      </c>
      <c r="P38" s="45">
        <f>(O38/P$79)</f>
        <v>3533.697243369138</v>
      </c>
      <c r="Q38" s="10"/>
    </row>
    <row r="39" spans="1:17" ht="15">
      <c r="A39" s="12"/>
      <c r="B39" s="25">
        <v>341.2</v>
      </c>
      <c r="C39" s="20" t="s">
        <v>134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39947183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2" ref="O39:O59">SUM(D39:N39)</f>
        <v>39947183</v>
      </c>
      <c r="P39" s="47">
        <f>(O39/P$79)</f>
        <v>277.72922445858103</v>
      </c>
      <c r="Q39" s="9"/>
    </row>
    <row r="40" spans="1:17" ht="15">
      <c r="A40" s="12"/>
      <c r="B40" s="25">
        <v>341.3</v>
      </c>
      <c r="C40" s="20" t="s">
        <v>135</v>
      </c>
      <c r="D40" s="46">
        <v>4793191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4793191</v>
      </c>
      <c r="P40" s="47">
        <f>(O40/P$79)</f>
        <v>33.32423262766364</v>
      </c>
      <c r="Q40" s="9"/>
    </row>
    <row r="41" spans="1:17" ht="15">
      <c r="A41" s="12"/>
      <c r="B41" s="25">
        <v>341.9</v>
      </c>
      <c r="C41" s="20" t="s">
        <v>136</v>
      </c>
      <c r="D41" s="46">
        <v>204409</v>
      </c>
      <c r="E41" s="46">
        <v>0</v>
      </c>
      <c r="F41" s="46">
        <v>3832004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4036413</v>
      </c>
      <c r="P41" s="47">
        <f>(O41/P$79)</f>
        <v>28.06280112629054</v>
      </c>
      <c r="Q41" s="9"/>
    </row>
    <row r="42" spans="1:17" ht="15">
      <c r="A42" s="12"/>
      <c r="B42" s="25">
        <v>342.1</v>
      </c>
      <c r="C42" s="20" t="s">
        <v>61</v>
      </c>
      <c r="D42" s="46">
        <v>1419355</v>
      </c>
      <c r="E42" s="46">
        <v>659152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2078507</v>
      </c>
      <c r="P42" s="47">
        <f>(O42/P$79)</f>
        <v>14.450634407480793</v>
      </c>
      <c r="Q42" s="9"/>
    </row>
    <row r="43" spans="1:17" ht="15">
      <c r="A43" s="12"/>
      <c r="B43" s="25">
        <v>342.2</v>
      </c>
      <c r="C43" s="20" t="s">
        <v>62</v>
      </c>
      <c r="D43" s="46">
        <v>765044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765044</v>
      </c>
      <c r="P43" s="47">
        <f>(O43/P$79)</f>
        <v>5.318900128619599</v>
      </c>
      <c r="Q43" s="9"/>
    </row>
    <row r="44" spans="1:17" ht="15">
      <c r="A44" s="12"/>
      <c r="B44" s="25">
        <v>342.9</v>
      </c>
      <c r="C44" s="20" t="s">
        <v>63</v>
      </c>
      <c r="D44" s="46">
        <v>167935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167935</v>
      </c>
      <c r="P44" s="47">
        <f>(O44/P$79)</f>
        <v>1.167553099037091</v>
      </c>
      <c r="Q44" s="9"/>
    </row>
    <row r="45" spans="1:17" ht="15">
      <c r="A45" s="12"/>
      <c r="B45" s="25">
        <v>343.1</v>
      </c>
      <c r="C45" s="20" t="s">
        <v>64</v>
      </c>
      <c r="D45" s="46">
        <v>3367107</v>
      </c>
      <c r="E45" s="46">
        <v>0</v>
      </c>
      <c r="F45" s="46">
        <v>0</v>
      </c>
      <c r="G45" s="46">
        <v>0</v>
      </c>
      <c r="H45" s="46">
        <v>0</v>
      </c>
      <c r="I45" s="46">
        <v>293306230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296673337</v>
      </c>
      <c r="P45" s="47">
        <f>(O45/P$79)</f>
        <v>2062.5948969305105</v>
      </c>
      <c r="Q45" s="9"/>
    </row>
    <row r="46" spans="1:17" ht="15">
      <c r="A46" s="12"/>
      <c r="B46" s="25">
        <v>343.2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25713681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25713681</v>
      </c>
      <c r="P46" s="47">
        <f>(O46/P$79)</f>
        <v>178.77207216602358</v>
      </c>
      <c r="Q46" s="9"/>
    </row>
    <row r="47" spans="1:17" ht="15">
      <c r="A47" s="12"/>
      <c r="B47" s="25">
        <v>343.3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34422192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34422192</v>
      </c>
      <c r="P47" s="47">
        <f>(O47/P$79)</f>
        <v>239.31721764521848</v>
      </c>
      <c r="Q47" s="9"/>
    </row>
    <row r="48" spans="1:17" ht="15">
      <c r="A48" s="12"/>
      <c r="B48" s="25">
        <v>343.4</v>
      </c>
      <c r="C48" s="20" t="s">
        <v>67</v>
      </c>
      <c r="D48" s="46">
        <v>167380</v>
      </c>
      <c r="E48" s="46">
        <v>0</v>
      </c>
      <c r="F48" s="46">
        <v>0</v>
      </c>
      <c r="G48" s="46">
        <v>0</v>
      </c>
      <c r="H48" s="46">
        <v>0</v>
      </c>
      <c r="I48" s="46">
        <v>9520816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2"/>
        <v>9688196</v>
      </c>
      <c r="P48" s="47">
        <f>(O48/P$79)</f>
        <v>67.35631800326763</v>
      </c>
      <c r="Q48" s="9"/>
    </row>
    <row r="49" spans="1:17" ht="15">
      <c r="A49" s="12"/>
      <c r="B49" s="25">
        <v>343.5</v>
      </c>
      <c r="C49" s="20" t="s">
        <v>68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54358862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54358862</v>
      </c>
      <c r="P49" s="47">
        <f>(O49/P$79)</f>
        <v>377.92513644106094</v>
      </c>
      <c r="Q49" s="9"/>
    </row>
    <row r="50" spans="1:17" ht="15">
      <c r="A50" s="12"/>
      <c r="B50" s="25">
        <v>343.8</v>
      </c>
      <c r="C50" s="20" t="s">
        <v>69</v>
      </c>
      <c r="D50" s="46">
        <v>55825</v>
      </c>
      <c r="E50" s="46">
        <v>65190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2"/>
        <v>121015</v>
      </c>
      <c r="P50" s="47">
        <f>(O50/P$79)</f>
        <v>0.8413459867208954</v>
      </c>
      <c r="Q50" s="9"/>
    </row>
    <row r="51" spans="1:17" ht="15">
      <c r="A51" s="12"/>
      <c r="B51" s="25">
        <v>343.9</v>
      </c>
      <c r="C51" s="20" t="s">
        <v>70</v>
      </c>
      <c r="D51" s="46">
        <v>481570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2"/>
        <v>481570</v>
      </c>
      <c r="P51" s="47">
        <f>(O51/P$79)</f>
        <v>3.3480724441199987</v>
      </c>
      <c r="Q51" s="9"/>
    </row>
    <row r="52" spans="1:17" ht="15">
      <c r="A52" s="12"/>
      <c r="B52" s="25">
        <v>344.3</v>
      </c>
      <c r="C52" s="20" t="s">
        <v>137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15164216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2"/>
        <v>15164216</v>
      </c>
      <c r="P52" s="47">
        <f>(O52/P$79)</f>
        <v>105.42785830986895</v>
      </c>
      <c r="Q52" s="9"/>
    </row>
    <row r="53" spans="1:17" ht="15">
      <c r="A53" s="12"/>
      <c r="B53" s="25">
        <v>344.5</v>
      </c>
      <c r="C53" s="20" t="s">
        <v>138</v>
      </c>
      <c r="D53" s="46">
        <v>816644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2"/>
        <v>816644</v>
      </c>
      <c r="P53" s="47">
        <f>(O53/P$79)</f>
        <v>5.677644523238433</v>
      </c>
      <c r="Q53" s="9"/>
    </row>
    <row r="54" spans="1:17" ht="15">
      <c r="A54" s="12"/>
      <c r="B54" s="25">
        <v>344.9</v>
      </c>
      <c r="C54" s="20" t="s">
        <v>139</v>
      </c>
      <c r="D54" s="46">
        <v>506474</v>
      </c>
      <c r="E54" s="46">
        <v>1906054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2"/>
        <v>2412528</v>
      </c>
      <c r="P54" s="47">
        <f>(O54/P$79)</f>
        <v>16.772885598081135</v>
      </c>
      <c r="Q54" s="9"/>
    </row>
    <row r="55" spans="1:17" ht="15">
      <c r="A55" s="12"/>
      <c r="B55" s="25">
        <v>347.2</v>
      </c>
      <c r="C55" s="20" t="s">
        <v>76</v>
      </c>
      <c r="D55" s="46">
        <v>1386935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2"/>
        <v>1386935</v>
      </c>
      <c r="P55" s="47">
        <f>(O55/P$79)</f>
        <v>9.642541801369624</v>
      </c>
      <c r="Q55" s="9"/>
    </row>
    <row r="56" spans="1:17" ht="15">
      <c r="A56" s="12"/>
      <c r="B56" s="25">
        <v>347.3</v>
      </c>
      <c r="C56" s="20" t="s">
        <v>77</v>
      </c>
      <c r="D56" s="46">
        <v>0</v>
      </c>
      <c r="E56" s="46">
        <v>87712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2"/>
        <v>87712</v>
      </c>
      <c r="P56" s="47">
        <f>(O56/P$79)</f>
        <v>0.6098098515660305</v>
      </c>
      <c r="Q56" s="9"/>
    </row>
    <row r="57" spans="1:17" ht="15">
      <c r="A57" s="12"/>
      <c r="B57" s="25">
        <v>347.4</v>
      </c>
      <c r="C57" s="20" t="s">
        <v>78</v>
      </c>
      <c r="D57" s="46">
        <v>353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2"/>
        <v>353</v>
      </c>
      <c r="P57" s="47">
        <f>(O57/P$79)</f>
        <v>0.002454200994194737</v>
      </c>
      <c r="Q57" s="9"/>
    </row>
    <row r="58" spans="1:17" ht="15">
      <c r="A58" s="12"/>
      <c r="B58" s="25">
        <v>347.9</v>
      </c>
      <c r="C58" s="20" t="s">
        <v>80</v>
      </c>
      <c r="D58" s="46">
        <v>855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2"/>
        <v>855</v>
      </c>
      <c r="P58" s="47">
        <f>(O58/P$79)</f>
        <v>0.005944311189905099</v>
      </c>
      <c r="Q58" s="9"/>
    </row>
    <row r="59" spans="1:17" ht="15">
      <c r="A59" s="12"/>
      <c r="B59" s="25">
        <v>349</v>
      </c>
      <c r="C59" s="20" t="s">
        <v>176</v>
      </c>
      <c r="D59" s="46">
        <v>0</v>
      </c>
      <c r="E59" s="46">
        <v>921837</v>
      </c>
      <c r="F59" s="46">
        <v>0</v>
      </c>
      <c r="G59" s="46">
        <v>0</v>
      </c>
      <c r="H59" s="46">
        <v>0</v>
      </c>
      <c r="I59" s="46">
        <v>14231137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2"/>
        <v>15152974</v>
      </c>
      <c r="P59" s="47">
        <f>(O59/P$79)</f>
        <v>105.34969930823513</v>
      </c>
      <c r="Q59" s="9"/>
    </row>
    <row r="60" spans="1:17" ht="15.75">
      <c r="A60" s="29" t="s">
        <v>55</v>
      </c>
      <c r="B60" s="30"/>
      <c r="C60" s="31"/>
      <c r="D60" s="32">
        <f>SUM(D61:D63)</f>
        <v>971122</v>
      </c>
      <c r="E60" s="32">
        <f>SUM(E61:E63)</f>
        <v>147399</v>
      </c>
      <c r="F60" s="32">
        <f>SUM(F61:F63)</f>
        <v>0</v>
      </c>
      <c r="G60" s="32">
        <f>SUM(G61:G63)</f>
        <v>0</v>
      </c>
      <c r="H60" s="32">
        <f>SUM(H61:H63)</f>
        <v>0</v>
      </c>
      <c r="I60" s="32">
        <f>SUM(I61:I63)</f>
        <v>0</v>
      </c>
      <c r="J60" s="32">
        <f>SUM(J61:J63)</f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>
        <f>SUM(N61:N63)</f>
        <v>0</v>
      </c>
      <c r="O60" s="32">
        <f>SUM(D60:N60)</f>
        <v>1118521</v>
      </c>
      <c r="P60" s="45">
        <f>(O60/P$79)</f>
        <v>7.776417422741336</v>
      </c>
      <c r="Q60" s="10"/>
    </row>
    <row r="61" spans="1:17" ht="15">
      <c r="A61" s="13"/>
      <c r="B61" s="39">
        <v>351.9</v>
      </c>
      <c r="C61" s="21" t="s">
        <v>177</v>
      </c>
      <c r="D61" s="46">
        <v>208165</v>
      </c>
      <c r="E61" s="46">
        <v>89739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297904</v>
      </c>
      <c r="P61" s="47">
        <f>(O61/P$79)</f>
        <v>2.071150971599402</v>
      </c>
      <c r="Q61" s="9"/>
    </row>
    <row r="62" spans="1:17" ht="15">
      <c r="A62" s="13"/>
      <c r="B62" s="39">
        <v>354</v>
      </c>
      <c r="C62" s="21" t="s">
        <v>83</v>
      </c>
      <c r="D62" s="46">
        <v>41629</v>
      </c>
      <c r="E62" s="46">
        <v>36724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78353</v>
      </c>
      <c r="P62" s="47">
        <f>(O62/P$79)</f>
        <v>0.5447422393715021</v>
      </c>
      <c r="Q62" s="9"/>
    </row>
    <row r="63" spans="1:17" ht="15">
      <c r="A63" s="13"/>
      <c r="B63" s="39">
        <v>359</v>
      </c>
      <c r="C63" s="21" t="s">
        <v>84</v>
      </c>
      <c r="D63" s="46">
        <v>721328</v>
      </c>
      <c r="E63" s="46">
        <v>20936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742264</v>
      </c>
      <c r="P63" s="47">
        <f>(O63/P$79)</f>
        <v>5.160524211770431</v>
      </c>
      <c r="Q63" s="9"/>
    </row>
    <row r="64" spans="1:17" ht="15.75">
      <c r="A64" s="29" t="s">
        <v>4</v>
      </c>
      <c r="B64" s="30"/>
      <c r="C64" s="31"/>
      <c r="D64" s="32">
        <f>SUM(D65:D71)</f>
        <v>1122898</v>
      </c>
      <c r="E64" s="32">
        <f>SUM(E65:E71)</f>
        <v>4405600</v>
      </c>
      <c r="F64" s="32">
        <f>SUM(F65:F71)</f>
        <v>11989</v>
      </c>
      <c r="G64" s="32">
        <f>SUM(G65:G71)</f>
        <v>168998</v>
      </c>
      <c r="H64" s="32">
        <f>SUM(H65:H71)</f>
        <v>0</v>
      </c>
      <c r="I64" s="32">
        <f>SUM(I65:I71)</f>
        <v>6304558</v>
      </c>
      <c r="J64" s="32">
        <f>SUM(J65:J71)</f>
        <v>2942325</v>
      </c>
      <c r="K64" s="32">
        <f>SUM(K65:K71)</f>
        <v>246736932</v>
      </c>
      <c r="L64" s="32">
        <f>SUM(L65:L71)</f>
        <v>0</v>
      </c>
      <c r="M64" s="32">
        <f>SUM(M65:M71)</f>
        <v>0</v>
      </c>
      <c r="N64" s="32">
        <f>SUM(N65:N71)</f>
        <v>0</v>
      </c>
      <c r="O64" s="32">
        <f>SUM(D64:N64)</f>
        <v>261693300</v>
      </c>
      <c r="P64" s="45">
        <f>(O64/P$79)</f>
        <v>1819.399311711336</v>
      </c>
      <c r="Q64" s="10"/>
    </row>
    <row r="65" spans="1:17" ht="15">
      <c r="A65" s="12"/>
      <c r="B65" s="25">
        <v>361.1</v>
      </c>
      <c r="C65" s="20" t="s">
        <v>86</v>
      </c>
      <c r="D65" s="46">
        <v>177447</v>
      </c>
      <c r="E65" s="46">
        <v>635031</v>
      </c>
      <c r="F65" s="46">
        <v>11989</v>
      </c>
      <c r="G65" s="46">
        <v>158198</v>
      </c>
      <c r="H65" s="46">
        <v>0</v>
      </c>
      <c r="I65" s="46">
        <v>6272098</v>
      </c>
      <c r="J65" s="46">
        <v>132735</v>
      </c>
      <c r="K65" s="46">
        <v>14768356</v>
      </c>
      <c r="L65" s="46">
        <v>0</v>
      </c>
      <c r="M65" s="46">
        <v>0</v>
      </c>
      <c r="N65" s="46">
        <v>0</v>
      </c>
      <c r="O65" s="46">
        <f>SUM(D65:N65)</f>
        <v>22155854</v>
      </c>
      <c r="P65" s="47">
        <f>(O65/P$79)</f>
        <v>154.03659749017973</v>
      </c>
      <c r="Q65" s="9"/>
    </row>
    <row r="66" spans="1:17" ht="15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210044028</v>
      </c>
      <c r="L66" s="46">
        <v>0</v>
      </c>
      <c r="M66" s="46">
        <v>0</v>
      </c>
      <c r="N66" s="46">
        <v>0</v>
      </c>
      <c r="O66" s="46">
        <f aca="true" t="shared" si="3" ref="O66:O71">SUM(D66:N66)</f>
        <v>210044028</v>
      </c>
      <c r="P66" s="47">
        <f>(O66/P$79)</f>
        <v>1460.3123579101052</v>
      </c>
      <c r="Q66" s="9"/>
    </row>
    <row r="67" spans="1:17" ht="15">
      <c r="A67" s="12"/>
      <c r="B67" s="25">
        <v>362</v>
      </c>
      <c r="C67" s="20" t="s">
        <v>89</v>
      </c>
      <c r="D67" s="46">
        <v>726306</v>
      </c>
      <c r="E67" s="46">
        <v>3392449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3"/>
        <v>4129555</v>
      </c>
      <c r="P67" s="47">
        <f>(O67/P$79)</f>
        <v>28.710362568220532</v>
      </c>
      <c r="Q67" s="9"/>
    </row>
    <row r="68" spans="1:17" ht="15">
      <c r="A68" s="12"/>
      <c r="B68" s="25">
        <v>364</v>
      </c>
      <c r="C68" s="20" t="s">
        <v>142</v>
      </c>
      <c r="D68" s="46">
        <v>134902</v>
      </c>
      <c r="E68" s="46">
        <v>28271</v>
      </c>
      <c r="F68" s="46">
        <v>0</v>
      </c>
      <c r="G68" s="46">
        <v>0</v>
      </c>
      <c r="H68" s="46">
        <v>0</v>
      </c>
      <c r="I68" s="46">
        <v>32460</v>
      </c>
      <c r="J68" s="46">
        <v>589493</v>
      </c>
      <c r="K68" s="46">
        <v>0</v>
      </c>
      <c r="L68" s="46">
        <v>0</v>
      </c>
      <c r="M68" s="46">
        <v>0</v>
      </c>
      <c r="N68" s="46">
        <v>0</v>
      </c>
      <c r="O68" s="46">
        <f t="shared" si="3"/>
        <v>785126</v>
      </c>
      <c r="P68" s="47">
        <f>(O68/P$79)</f>
        <v>5.4585184412695105</v>
      </c>
      <c r="Q68" s="9"/>
    </row>
    <row r="69" spans="1:17" ht="15">
      <c r="A69" s="12"/>
      <c r="B69" s="25">
        <v>366</v>
      </c>
      <c r="C69" s="20" t="s">
        <v>92</v>
      </c>
      <c r="D69" s="46">
        <v>1133</v>
      </c>
      <c r="E69" s="46">
        <v>213689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3"/>
        <v>214822</v>
      </c>
      <c r="P69" s="47">
        <f>(O69/P$79)</f>
        <v>1.4935307817985886</v>
      </c>
      <c r="Q69" s="9"/>
    </row>
    <row r="70" spans="1:17" ht="15">
      <c r="A70" s="12"/>
      <c r="B70" s="25">
        <v>368</v>
      </c>
      <c r="C70" s="20" t="s">
        <v>94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21924548</v>
      </c>
      <c r="L70" s="46">
        <v>0</v>
      </c>
      <c r="M70" s="46">
        <v>0</v>
      </c>
      <c r="N70" s="46">
        <v>0</v>
      </c>
      <c r="O70" s="46">
        <f t="shared" si="3"/>
        <v>21924548</v>
      </c>
      <c r="P70" s="47">
        <f>(O70/P$79)</f>
        <v>152.42846316960407</v>
      </c>
      <c r="Q70" s="9"/>
    </row>
    <row r="71" spans="1:17" ht="15">
      <c r="A71" s="12"/>
      <c r="B71" s="25">
        <v>369.9</v>
      </c>
      <c r="C71" s="20" t="s">
        <v>95</v>
      </c>
      <c r="D71" s="46">
        <v>83110</v>
      </c>
      <c r="E71" s="46">
        <v>136160</v>
      </c>
      <c r="F71" s="46">
        <v>0</v>
      </c>
      <c r="G71" s="46">
        <v>0</v>
      </c>
      <c r="H71" s="46">
        <v>0</v>
      </c>
      <c r="I71" s="46">
        <v>0</v>
      </c>
      <c r="J71" s="46">
        <v>2220097</v>
      </c>
      <c r="K71" s="46">
        <v>0</v>
      </c>
      <c r="L71" s="46">
        <v>0</v>
      </c>
      <c r="M71" s="46">
        <v>0</v>
      </c>
      <c r="N71" s="46">
        <v>0</v>
      </c>
      <c r="O71" s="46">
        <f t="shared" si="3"/>
        <v>2439367</v>
      </c>
      <c r="P71" s="47">
        <f>(O71/P$79)</f>
        <v>16.959481350158168</v>
      </c>
      <c r="Q71" s="9"/>
    </row>
    <row r="72" spans="1:17" ht="15.75">
      <c r="A72" s="29" t="s">
        <v>56</v>
      </c>
      <c r="B72" s="30"/>
      <c r="C72" s="31"/>
      <c r="D72" s="32">
        <f>SUM(D73:D76)</f>
        <v>44329429</v>
      </c>
      <c r="E72" s="32">
        <f>SUM(E73:E76)</f>
        <v>5798755</v>
      </c>
      <c r="F72" s="32">
        <f>SUM(F73:F76)</f>
        <v>29048550</v>
      </c>
      <c r="G72" s="32">
        <f>SUM(G73:G76)</f>
        <v>4894261</v>
      </c>
      <c r="H72" s="32">
        <f>SUM(H73:H76)</f>
        <v>0</v>
      </c>
      <c r="I72" s="32">
        <f>SUM(I73:I76)</f>
        <v>5967202</v>
      </c>
      <c r="J72" s="32">
        <f>SUM(J73:J76)</f>
        <v>303276</v>
      </c>
      <c r="K72" s="32">
        <f>SUM(K73:K76)</f>
        <v>0</v>
      </c>
      <c r="L72" s="32">
        <f>SUM(L73:L76)</f>
        <v>0</v>
      </c>
      <c r="M72" s="32">
        <f>SUM(M73:M76)</f>
        <v>0</v>
      </c>
      <c r="N72" s="32">
        <f>SUM(N73:N76)</f>
        <v>0</v>
      </c>
      <c r="O72" s="32">
        <f>SUM(D72:N72)</f>
        <v>90341473</v>
      </c>
      <c r="P72" s="45">
        <f>(O72/P$79)</f>
        <v>628.0910279139291</v>
      </c>
      <c r="Q72" s="9"/>
    </row>
    <row r="73" spans="1:17" ht="15">
      <c r="A73" s="12"/>
      <c r="B73" s="25">
        <v>381</v>
      </c>
      <c r="C73" s="20" t="s">
        <v>96</v>
      </c>
      <c r="D73" s="46">
        <v>5044430</v>
      </c>
      <c r="E73" s="46">
        <v>5798755</v>
      </c>
      <c r="F73" s="46">
        <v>17575550</v>
      </c>
      <c r="G73" s="46">
        <v>2822192</v>
      </c>
      <c r="H73" s="46">
        <v>0</v>
      </c>
      <c r="I73" s="46">
        <v>1757791</v>
      </c>
      <c r="J73" s="46">
        <v>303276</v>
      </c>
      <c r="K73" s="46">
        <v>0</v>
      </c>
      <c r="L73" s="46">
        <v>0</v>
      </c>
      <c r="M73" s="46">
        <v>0</v>
      </c>
      <c r="N73" s="46">
        <v>0</v>
      </c>
      <c r="O73" s="46">
        <f>SUM(D73:N73)</f>
        <v>33301994</v>
      </c>
      <c r="P73" s="47">
        <f>(O73/P$79)</f>
        <v>231.52914102965204</v>
      </c>
      <c r="Q73" s="9"/>
    </row>
    <row r="74" spans="1:17" ht="15">
      <c r="A74" s="12"/>
      <c r="B74" s="25">
        <v>382</v>
      </c>
      <c r="C74" s="20" t="s">
        <v>106</v>
      </c>
      <c r="D74" s="46">
        <v>39284999</v>
      </c>
      <c r="E74" s="46">
        <v>0</v>
      </c>
      <c r="F74" s="46">
        <v>0</v>
      </c>
      <c r="G74" s="46">
        <v>2072069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41357068</v>
      </c>
      <c r="P74" s="47">
        <f>(O74/P$79)</f>
        <v>287.531324086627</v>
      </c>
      <c r="Q74" s="9"/>
    </row>
    <row r="75" spans="1:17" ht="15">
      <c r="A75" s="12"/>
      <c r="B75" s="25">
        <v>384</v>
      </c>
      <c r="C75" s="20" t="s">
        <v>97</v>
      </c>
      <c r="D75" s="46">
        <v>0</v>
      </c>
      <c r="E75" s="46">
        <v>0</v>
      </c>
      <c r="F75" s="46">
        <v>11473000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11473000</v>
      </c>
      <c r="P75" s="47">
        <f>(O75/P$79)</f>
        <v>79.76500851670316</v>
      </c>
      <c r="Q75" s="9"/>
    </row>
    <row r="76" spans="1:17" ht="15.75" thickBot="1">
      <c r="A76" s="12"/>
      <c r="B76" s="25">
        <v>389.7</v>
      </c>
      <c r="C76" s="20" t="s">
        <v>98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4209411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4209411</v>
      </c>
      <c r="P76" s="47">
        <f>(O76/P$79)</f>
        <v>29.26555428094692</v>
      </c>
      <c r="Q76" s="9"/>
    </row>
    <row r="77" spans="1:120" ht="16.5" thickBot="1">
      <c r="A77" s="14" t="s">
        <v>81</v>
      </c>
      <c r="B77" s="23"/>
      <c r="C77" s="22"/>
      <c r="D77" s="15">
        <f>SUM(D5,D17,D21,D38,D60,D64,D72)</f>
        <v>146905371</v>
      </c>
      <c r="E77" s="15">
        <f>SUM(E5,E17,E21,E38,E60,E64,E72)</f>
        <v>23714732</v>
      </c>
      <c r="F77" s="15">
        <f>SUM(F5,F17,F21,F38,F60,F64,F72)</f>
        <v>33987543</v>
      </c>
      <c r="G77" s="15">
        <f>SUM(G5,G17,G21,G38,G60,G64,G72)</f>
        <v>16661905</v>
      </c>
      <c r="H77" s="15">
        <f>SUM(H5,H17,H21,H38,H60,H64,H72)</f>
        <v>0</v>
      </c>
      <c r="I77" s="15">
        <f>SUM(I5,I17,I21,I38,I60,I64,I72)</f>
        <v>489666864</v>
      </c>
      <c r="J77" s="15">
        <f>SUM(J5,J17,J21,J38,J60,J64,J72)</f>
        <v>43192784</v>
      </c>
      <c r="K77" s="15">
        <f>SUM(K5,K17,K21,K38,K60,K64,K72)</f>
        <v>246736932</v>
      </c>
      <c r="L77" s="15">
        <f>SUM(L5,L17,L21,L38,L60,L64,L72)</f>
        <v>0</v>
      </c>
      <c r="M77" s="15">
        <f>SUM(M5,M17,M21,M38,M60,M64,M72)</f>
        <v>0</v>
      </c>
      <c r="N77" s="15">
        <f>SUM(N5,N17,N21,N38,N60,N64,N72)</f>
        <v>0</v>
      </c>
      <c r="O77" s="15">
        <f>SUM(D77:N77)</f>
        <v>1000866131</v>
      </c>
      <c r="P77" s="38">
        <f>(O77/P$79)</f>
        <v>6958.4324469009625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6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6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178</v>
      </c>
      <c r="N79" s="48"/>
      <c r="O79" s="48"/>
      <c r="P79" s="43">
        <v>143835</v>
      </c>
    </row>
    <row r="80" spans="1:16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sheetProtection/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39824185</v>
      </c>
      <c r="E5" s="27">
        <f t="shared" si="0"/>
        <v>3705442</v>
      </c>
      <c r="F5" s="27">
        <f t="shared" si="0"/>
        <v>0</v>
      </c>
      <c r="G5" s="27">
        <f t="shared" si="0"/>
        <v>1874565</v>
      </c>
      <c r="H5" s="27">
        <f t="shared" si="0"/>
        <v>0</v>
      </c>
      <c r="I5" s="27">
        <f t="shared" si="0"/>
        <v>1767311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47171503</v>
      </c>
      <c r="O5" s="33">
        <f aca="true" t="shared" si="1" ref="O5:O36">(N5/O$88)</f>
        <v>380.3386655916146</v>
      </c>
      <c r="P5" s="6"/>
    </row>
    <row r="6" spans="1:16" ht="15">
      <c r="A6" s="12"/>
      <c r="B6" s="25">
        <v>311</v>
      </c>
      <c r="C6" s="20" t="s">
        <v>3</v>
      </c>
      <c r="D6" s="46">
        <v>22120462</v>
      </c>
      <c r="E6" s="46">
        <v>3705442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25825904</v>
      </c>
      <c r="O6" s="47">
        <f t="shared" si="1"/>
        <v>208.23143721023987</v>
      </c>
      <c r="P6" s="9"/>
    </row>
    <row r="7" spans="1:16" ht="15">
      <c r="A7" s="12"/>
      <c r="B7" s="25">
        <v>312.1</v>
      </c>
      <c r="C7" s="20" t="s">
        <v>11</v>
      </c>
      <c r="D7" s="46">
        <v>783087</v>
      </c>
      <c r="E7" s="46">
        <v>0</v>
      </c>
      <c r="F7" s="46">
        <v>0</v>
      </c>
      <c r="G7" s="46">
        <v>1874565</v>
      </c>
      <c r="H7" s="46">
        <v>0</v>
      </c>
      <c r="I7" s="46">
        <v>1767311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4424963</v>
      </c>
      <c r="O7" s="47">
        <f t="shared" si="1"/>
        <v>35.67799234025398</v>
      </c>
      <c r="P7" s="9"/>
    </row>
    <row r="8" spans="1:16" ht="15">
      <c r="A8" s="12"/>
      <c r="B8" s="25">
        <v>314.1</v>
      </c>
      <c r="C8" s="20" t="s">
        <v>14</v>
      </c>
      <c r="D8" s="46">
        <v>8336629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8336629</v>
      </c>
      <c r="O8" s="47">
        <f t="shared" si="1"/>
        <v>67.21732715178392</v>
      </c>
      <c r="P8" s="9"/>
    </row>
    <row r="9" spans="1:16" ht="15">
      <c r="A9" s="12"/>
      <c r="B9" s="25">
        <v>314.3</v>
      </c>
      <c r="C9" s="20" t="s">
        <v>15</v>
      </c>
      <c r="D9" s="46">
        <v>1563034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1563034</v>
      </c>
      <c r="O9" s="47">
        <f t="shared" si="1"/>
        <v>12.602572062084258</v>
      </c>
      <c r="P9" s="9"/>
    </row>
    <row r="10" spans="1:16" ht="15">
      <c r="A10" s="12"/>
      <c r="B10" s="25">
        <v>314.4</v>
      </c>
      <c r="C10" s="20" t="s">
        <v>17</v>
      </c>
      <c r="D10" s="46">
        <v>657138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657138</v>
      </c>
      <c r="O10" s="47">
        <f t="shared" si="1"/>
        <v>5.2984317677887525</v>
      </c>
      <c r="P10" s="9"/>
    </row>
    <row r="11" spans="1:16" ht="15">
      <c r="A11" s="12"/>
      <c r="B11" s="25">
        <v>314.7</v>
      </c>
      <c r="C11" s="20" t="s">
        <v>18</v>
      </c>
      <c r="D11" s="46">
        <v>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248</v>
      </c>
      <c r="O11" s="47">
        <f t="shared" si="1"/>
        <v>0.001999596855472687</v>
      </c>
      <c r="P11" s="9"/>
    </row>
    <row r="12" spans="1:16" ht="15">
      <c r="A12" s="12"/>
      <c r="B12" s="25">
        <v>314.8</v>
      </c>
      <c r="C12" s="20" t="s">
        <v>19</v>
      </c>
      <c r="D12" s="46">
        <v>128002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128002</v>
      </c>
      <c r="O12" s="47">
        <f t="shared" si="1"/>
        <v>1.0320661157024793</v>
      </c>
      <c r="P12" s="9"/>
    </row>
    <row r="13" spans="1:16" ht="15">
      <c r="A13" s="12"/>
      <c r="B13" s="25">
        <v>314.9</v>
      </c>
      <c r="C13" s="20" t="s">
        <v>20</v>
      </c>
      <c r="D13" s="46">
        <v>5070493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5070493</v>
      </c>
      <c r="O13" s="47">
        <f t="shared" si="1"/>
        <v>40.88283007458174</v>
      </c>
      <c r="P13" s="9"/>
    </row>
    <row r="14" spans="1:16" ht="15">
      <c r="A14" s="12"/>
      <c r="B14" s="25">
        <v>316</v>
      </c>
      <c r="C14" s="20" t="s">
        <v>21</v>
      </c>
      <c r="D14" s="46">
        <v>860280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860280</v>
      </c>
      <c r="O14" s="47">
        <f t="shared" si="1"/>
        <v>6.936343479137271</v>
      </c>
      <c r="P14" s="9"/>
    </row>
    <row r="15" spans="1:16" ht="15">
      <c r="A15" s="12"/>
      <c r="B15" s="25">
        <v>319</v>
      </c>
      <c r="C15" s="20" t="s">
        <v>22</v>
      </c>
      <c r="D15" s="46">
        <v>304812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304812</v>
      </c>
      <c r="O15" s="47">
        <f t="shared" si="1"/>
        <v>2.4576657931868575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SUM(D17:D21)</f>
        <v>866236</v>
      </c>
      <c r="E16" s="32">
        <f t="shared" si="3"/>
        <v>1818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2863686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3731740</v>
      </c>
      <c r="O16" s="45">
        <f t="shared" si="1"/>
        <v>30.088611167103405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1744272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1744272</v>
      </c>
      <c r="O17" s="47">
        <f t="shared" si="1"/>
        <v>14.063874218907479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1042331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1042331</v>
      </c>
      <c r="O18" s="47">
        <f t="shared" si="1"/>
        <v>8.404200765974602</v>
      </c>
      <c r="P18" s="9"/>
    </row>
    <row r="19" spans="1:16" ht="15">
      <c r="A19" s="12"/>
      <c r="B19" s="25">
        <v>323.9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1122</v>
      </c>
      <c r="O19" s="47">
        <f t="shared" si="1"/>
        <v>0.009046563192904656</v>
      </c>
      <c r="P19" s="9"/>
    </row>
    <row r="20" spans="1:16" ht="15">
      <c r="A20" s="12"/>
      <c r="B20" s="25">
        <v>325.2</v>
      </c>
      <c r="C20" s="20" t="s">
        <v>27</v>
      </c>
      <c r="D20" s="46">
        <v>0</v>
      </c>
      <c r="E20" s="46">
        <v>1818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1818</v>
      </c>
      <c r="O20" s="47">
        <f t="shared" si="1"/>
        <v>0.014658335013102198</v>
      </c>
      <c r="P20" s="9"/>
    </row>
    <row r="21" spans="1:16" ht="15">
      <c r="A21" s="12"/>
      <c r="B21" s="25">
        <v>329</v>
      </c>
      <c r="C21" s="20" t="s">
        <v>28</v>
      </c>
      <c r="D21" s="46">
        <v>866236</v>
      </c>
      <c r="E21" s="46">
        <v>0</v>
      </c>
      <c r="F21" s="46">
        <v>0</v>
      </c>
      <c r="G21" s="46">
        <v>0</v>
      </c>
      <c r="H21" s="46">
        <v>0</v>
      </c>
      <c r="I21" s="46">
        <v>75961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942197</v>
      </c>
      <c r="O21" s="47">
        <f t="shared" si="1"/>
        <v>7.59683128401532</v>
      </c>
      <c r="P21" s="9"/>
    </row>
    <row r="22" spans="1:16" ht="15.75">
      <c r="A22" s="29" t="s">
        <v>30</v>
      </c>
      <c r="B22" s="30"/>
      <c r="C22" s="31"/>
      <c r="D22" s="32">
        <f aca="true" t="shared" si="5" ref="D22:M22">SUM(D23:D42)</f>
        <v>10932673</v>
      </c>
      <c r="E22" s="32">
        <f t="shared" si="5"/>
        <v>7945281</v>
      </c>
      <c r="F22" s="32">
        <f t="shared" si="5"/>
        <v>4657468</v>
      </c>
      <c r="G22" s="32">
        <f t="shared" si="5"/>
        <v>1149594</v>
      </c>
      <c r="H22" s="32">
        <f t="shared" si="5"/>
        <v>0</v>
      </c>
      <c r="I22" s="32">
        <f t="shared" si="5"/>
        <v>6384981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31069997</v>
      </c>
      <c r="O22" s="45">
        <f t="shared" si="1"/>
        <v>250.5139850836525</v>
      </c>
      <c r="P22" s="10"/>
    </row>
    <row r="23" spans="1:16" ht="15">
      <c r="A23" s="12"/>
      <c r="B23" s="25">
        <v>331.2</v>
      </c>
      <c r="C23" s="20" t="s">
        <v>29</v>
      </c>
      <c r="D23" s="46">
        <v>0</v>
      </c>
      <c r="E23" s="46">
        <v>1418946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1418946</v>
      </c>
      <c r="O23" s="47">
        <f t="shared" si="1"/>
        <v>11.440806289054626</v>
      </c>
      <c r="P23" s="9"/>
    </row>
    <row r="24" spans="1:16" ht="15">
      <c r="A24" s="12"/>
      <c r="B24" s="25">
        <v>331.39</v>
      </c>
      <c r="C24" s="20" t="s">
        <v>34</v>
      </c>
      <c r="D24" s="46">
        <v>0</v>
      </c>
      <c r="E24" s="46">
        <v>2496901</v>
      </c>
      <c r="F24" s="46">
        <v>0</v>
      </c>
      <c r="G24" s="46">
        <v>477830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2974731</v>
      </c>
      <c r="O24" s="47">
        <f t="shared" si="1"/>
        <v>23.98493045756904</v>
      </c>
      <c r="P24" s="9"/>
    </row>
    <row r="25" spans="1:16" ht="15">
      <c r="A25" s="12"/>
      <c r="B25" s="25">
        <v>331.42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5586745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5586745</v>
      </c>
      <c r="O25" s="47">
        <f t="shared" si="1"/>
        <v>45.04531344486998</v>
      </c>
      <c r="P25" s="9"/>
    </row>
    <row r="26" spans="1:16" ht="15">
      <c r="A26" s="12"/>
      <c r="B26" s="25">
        <v>331.5</v>
      </c>
      <c r="C26" s="20" t="s">
        <v>31</v>
      </c>
      <c r="D26" s="46">
        <v>0</v>
      </c>
      <c r="E26" s="46">
        <v>2594093</v>
      </c>
      <c r="F26" s="46">
        <v>0</v>
      </c>
      <c r="G26" s="46">
        <v>67928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2662021</v>
      </c>
      <c r="O26" s="47">
        <f t="shared" si="1"/>
        <v>21.463583954847813</v>
      </c>
      <c r="P26" s="9"/>
    </row>
    <row r="27" spans="1:16" ht="15">
      <c r="A27" s="12"/>
      <c r="B27" s="25">
        <v>334.2</v>
      </c>
      <c r="C27" s="20" t="s">
        <v>33</v>
      </c>
      <c r="D27" s="46">
        <v>0</v>
      </c>
      <c r="E27" s="46">
        <v>107230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107230</v>
      </c>
      <c r="O27" s="47">
        <f t="shared" si="1"/>
        <v>0.8645837532755493</v>
      </c>
      <c r="P27" s="9"/>
    </row>
    <row r="28" spans="1:16" ht="15">
      <c r="A28" s="12"/>
      <c r="B28" s="25">
        <v>334.39</v>
      </c>
      <c r="C28" s="20" t="s">
        <v>37</v>
      </c>
      <c r="D28" s="46">
        <v>0</v>
      </c>
      <c r="E28" s="46">
        <v>0</v>
      </c>
      <c r="F28" s="46">
        <v>0</v>
      </c>
      <c r="G28" s="46">
        <v>163774</v>
      </c>
      <c r="H28" s="46">
        <v>0</v>
      </c>
      <c r="I28" s="46">
        <v>388925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9">SUM(D28:M28)</f>
        <v>552699</v>
      </c>
      <c r="O28" s="47">
        <f t="shared" si="1"/>
        <v>4.456351542027817</v>
      </c>
      <c r="P28" s="9"/>
    </row>
    <row r="29" spans="1:16" ht="15">
      <c r="A29" s="12"/>
      <c r="B29" s="25">
        <v>334.42</v>
      </c>
      <c r="C29" s="20" t="s">
        <v>38</v>
      </c>
      <c r="D29" s="46">
        <v>0</v>
      </c>
      <c r="E29" s="46">
        <v>539151</v>
      </c>
      <c r="F29" s="46">
        <v>0</v>
      </c>
      <c r="G29" s="46">
        <v>0</v>
      </c>
      <c r="H29" s="46">
        <v>0</v>
      </c>
      <c r="I29" s="46">
        <v>409311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948462</v>
      </c>
      <c r="O29" s="47">
        <f t="shared" si="1"/>
        <v>7.647345293287644</v>
      </c>
      <c r="P29" s="9"/>
    </row>
    <row r="30" spans="1:16" ht="15">
      <c r="A30" s="12"/>
      <c r="B30" s="25">
        <v>334.49</v>
      </c>
      <c r="C30" s="20" t="s">
        <v>39</v>
      </c>
      <c r="D30" s="46">
        <v>650429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650429</v>
      </c>
      <c r="O30" s="47">
        <f t="shared" si="1"/>
        <v>5.244337835113888</v>
      </c>
      <c r="P30" s="9"/>
    </row>
    <row r="31" spans="1:16" ht="15">
      <c r="A31" s="12"/>
      <c r="B31" s="25">
        <v>334.7</v>
      </c>
      <c r="C31" s="20" t="s">
        <v>40</v>
      </c>
      <c r="D31" s="46">
        <v>0</v>
      </c>
      <c r="E31" s="46">
        <v>24430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24430</v>
      </c>
      <c r="O31" s="47">
        <f t="shared" si="1"/>
        <v>0.19697641604515218</v>
      </c>
      <c r="P31" s="9"/>
    </row>
    <row r="32" spans="1:16" ht="15">
      <c r="A32" s="12"/>
      <c r="B32" s="25">
        <v>335.12</v>
      </c>
      <c r="C32" s="20" t="s">
        <v>41</v>
      </c>
      <c r="D32" s="46">
        <v>0</v>
      </c>
      <c r="E32" s="46">
        <v>0</v>
      </c>
      <c r="F32" s="46">
        <v>1040563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1040563</v>
      </c>
      <c r="O32" s="47">
        <f t="shared" si="1"/>
        <v>8.389945575488813</v>
      </c>
      <c r="P32" s="9"/>
    </row>
    <row r="33" spans="1:16" ht="15">
      <c r="A33" s="12"/>
      <c r="B33" s="25">
        <v>335.14</v>
      </c>
      <c r="C33" s="20" t="s">
        <v>42</v>
      </c>
      <c r="D33" s="46">
        <v>37706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37706</v>
      </c>
      <c r="O33" s="47">
        <f t="shared" si="1"/>
        <v>0.30401935093731103</v>
      </c>
      <c r="P33" s="9"/>
    </row>
    <row r="34" spans="1:16" ht="15">
      <c r="A34" s="12"/>
      <c r="B34" s="25">
        <v>335.15</v>
      </c>
      <c r="C34" s="20" t="s">
        <v>43</v>
      </c>
      <c r="D34" s="46">
        <v>109306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109306</v>
      </c>
      <c r="O34" s="47">
        <f t="shared" si="1"/>
        <v>0.8813223140495868</v>
      </c>
      <c r="P34" s="9"/>
    </row>
    <row r="35" spans="1:16" ht="15">
      <c r="A35" s="12"/>
      <c r="B35" s="25">
        <v>335.18</v>
      </c>
      <c r="C35" s="20" t="s">
        <v>44</v>
      </c>
      <c r="D35" s="46">
        <v>6196854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6196854</v>
      </c>
      <c r="O35" s="47">
        <f t="shared" si="1"/>
        <v>49.96455553315864</v>
      </c>
      <c r="P35" s="9"/>
    </row>
    <row r="36" spans="1:16" ht="15">
      <c r="A36" s="12"/>
      <c r="B36" s="25">
        <v>335.19</v>
      </c>
      <c r="C36" s="20" t="s">
        <v>57</v>
      </c>
      <c r="D36" s="46">
        <v>2672342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2672342</v>
      </c>
      <c r="O36" s="47">
        <f t="shared" si="1"/>
        <v>21.54680104817577</v>
      </c>
      <c r="P36" s="9"/>
    </row>
    <row r="37" spans="1:16" ht="15">
      <c r="A37" s="12"/>
      <c r="B37" s="25">
        <v>335.21</v>
      </c>
      <c r="C37" s="20" t="s">
        <v>45</v>
      </c>
      <c r="D37" s="46">
        <v>71470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71470</v>
      </c>
      <c r="O37" s="47">
        <f aca="true" t="shared" si="7" ref="O37:O68">(N37/O$88)</f>
        <v>0.5762547873412618</v>
      </c>
      <c r="P37" s="9"/>
    </row>
    <row r="38" spans="1:16" ht="15">
      <c r="A38" s="12"/>
      <c r="B38" s="25">
        <v>335.23</v>
      </c>
      <c r="C38" s="20" t="s">
        <v>116</v>
      </c>
      <c r="D38" s="46">
        <v>0</v>
      </c>
      <c r="E38" s="46">
        <v>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</v>
      </c>
      <c r="O38" s="47">
        <f t="shared" si="7"/>
        <v>0.0001370691392864342</v>
      </c>
      <c r="P38" s="9"/>
    </row>
    <row r="39" spans="1:16" ht="15">
      <c r="A39" s="12"/>
      <c r="B39" s="25">
        <v>335.9</v>
      </c>
      <c r="C39" s="20" t="s">
        <v>46</v>
      </c>
      <c r="D39" s="46">
        <v>1177922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1177922</v>
      </c>
      <c r="O39" s="47">
        <f t="shared" si="7"/>
        <v>9.497456158032655</v>
      </c>
      <c r="P39" s="9"/>
    </row>
    <row r="40" spans="1:16" ht="15">
      <c r="A40" s="12"/>
      <c r="B40" s="25">
        <v>337.7</v>
      </c>
      <c r="C40" s="20" t="s">
        <v>47</v>
      </c>
      <c r="D40" s="46">
        <v>0</v>
      </c>
      <c r="E40" s="46">
        <v>693715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693715</v>
      </c>
      <c r="O40" s="47">
        <f t="shared" si="7"/>
        <v>5.593348115299335</v>
      </c>
      <c r="P40" s="9"/>
    </row>
    <row r="41" spans="1:16" ht="15">
      <c r="A41" s="12"/>
      <c r="B41" s="25">
        <v>337.9</v>
      </c>
      <c r="C41" s="20" t="s">
        <v>48</v>
      </c>
      <c r="D41" s="46">
        <v>16644</v>
      </c>
      <c r="E41" s="46">
        <v>70798</v>
      </c>
      <c r="F41" s="46">
        <v>3616905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3704347</v>
      </c>
      <c r="O41" s="47">
        <f t="shared" si="7"/>
        <v>29.867744406369685</v>
      </c>
      <c r="P41" s="9"/>
    </row>
    <row r="42" spans="1:16" ht="15">
      <c r="A42" s="12"/>
      <c r="B42" s="25">
        <v>338</v>
      </c>
      <c r="C42" s="20" t="s">
        <v>49</v>
      </c>
      <c r="D42" s="46">
        <v>0</v>
      </c>
      <c r="E42" s="46">
        <v>0</v>
      </c>
      <c r="F42" s="46">
        <v>0</v>
      </c>
      <c r="G42" s="46">
        <v>440062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440062</v>
      </c>
      <c r="O42" s="47">
        <f t="shared" si="7"/>
        <v>3.548171739568635</v>
      </c>
      <c r="P42" s="9"/>
    </row>
    <row r="43" spans="1:16" ht="15.75">
      <c r="A43" s="29" t="s">
        <v>54</v>
      </c>
      <c r="B43" s="30"/>
      <c r="C43" s="31"/>
      <c r="D43" s="32">
        <f aca="true" t="shared" si="8" ref="D43:M43">SUM(D44:D66)</f>
        <v>12771921</v>
      </c>
      <c r="E43" s="32">
        <f t="shared" si="8"/>
        <v>2282429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378605146</v>
      </c>
      <c r="J43" s="32">
        <f t="shared" si="8"/>
        <v>34264996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427924492</v>
      </c>
      <c r="O43" s="45">
        <f t="shared" si="7"/>
        <v>3450.3083410602703</v>
      </c>
      <c r="P43" s="10"/>
    </row>
    <row r="44" spans="1:16" ht="15">
      <c r="A44" s="12"/>
      <c r="B44" s="25">
        <v>341.2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34264996</v>
      </c>
      <c r="K44" s="46">
        <v>0</v>
      </c>
      <c r="L44" s="46">
        <v>0</v>
      </c>
      <c r="M44" s="46">
        <v>0</v>
      </c>
      <c r="N44" s="46">
        <f aca="true" t="shared" si="9" ref="N44:N66">SUM(D44:M44)</f>
        <v>34264996</v>
      </c>
      <c r="O44" s="47">
        <f t="shared" si="7"/>
        <v>276.2749123160653</v>
      </c>
      <c r="P44" s="9"/>
    </row>
    <row r="45" spans="1:16" ht="15">
      <c r="A45" s="12"/>
      <c r="B45" s="25">
        <v>341.3</v>
      </c>
      <c r="C45" s="20" t="s">
        <v>59</v>
      </c>
      <c r="D45" s="46">
        <v>2276831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2276831</v>
      </c>
      <c r="O45" s="47">
        <f t="shared" si="7"/>
        <v>18.357839145333603</v>
      </c>
      <c r="P45" s="9"/>
    </row>
    <row r="46" spans="1:16" ht="15">
      <c r="A46" s="12"/>
      <c r="B46" s="25">
        <v>341.9</v>
      </c>
      <c r="C46" s="20" t="s">
        <v>60</v>
      </c>
      <c r="D46" s="46">
        <v>231852</v>
      </c>
      <c r="E46" s="46">
        <v>2538</v>
      </c>
      <c r="F46" s="46">
        <v>0</v>
      </c>
      <c r="G46" s="46">
        <v>0</v>
      </c>
      <c r="H46" s="46">
        <v>0</v>
      </c>
      <c r="I46" s="46">
        <v>25003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259393</v>
      </c>
      <c r="O46" s="47">
        <f t="shared" si="7"/>
        <v>2.0914573674662367</v>
      </c>
      <c r="P46" s="9"/>
    </row>
    <row r="47" spans="1:16" ht="15">
      <c r="A47" s="12"/>
      <c r="B47" s="25">
        <v>342.1</v>
      </c>
      <c r="C47" s="20" t="s">
        <v>61</v>
      </c>
      <c r="D47" s="46">
        <v>606339</v>
      </c>
      <c r="E47" s="46">
        <v>622023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1228362</v>
      </c>
      <c r="O47" s="47">
        <f t="shared" si="7"/>
        <v>9.90414835718605</v>
      </c>
      <c r="P47" s="9"/>
    </row>
    <row r="48" spans="1:16" ht="15">
      <c r="A48" s="12"/>
      <c r="B48" s="25">
        <v>342.2</v>
      </c>
      <c r="C48" s="20" t="s">
        <v>62</v>
      </c>
      <c r="D48" s="46">
        <v>5727211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5727211</v>
      </c>
      <c r="O48" s="47">
        <f t="shared" si="7"/>
        <v>46.17787542834106</v>
      </c>
      <c r="P48" s="9"/>
    </row>
    <row r="49" spans="1:16" ht="15">
      <c r="A49" s="12"/>
      <c r="B49" s="25">
        <v>342.9</v>
      </c>
      <c r="C49" s="20" t="s">
        <v>63</v>
      </c>
      <c r="D49" s="46">
        <v>251310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251310</v>
      </c>
      <c r="O49" s="47">
        <f t="shared" si="7"/>
        <v>2.0262850231808103</v>
      </c>
      <c r="P49" s="9"/>
    </row>
    <row r="50" spans="1:16" ht="15">
      <c r="A50" s="12"/>
      <c r="B50" s="25">
        <v>343.1</v>
      </c>
      <c r="C50" s="20" t="s">
        <v>64</v>
      </c>
      <c r="D50" s="46">
        <v>1844850</v>
      </c>
      <c r="E50" s="46">
        <v>0</v>
      </c>
      <c r="F50" s="46">
        <v>0</v>
      </c>
      <c r="G50" s="46">
        <v>0</v>
      </c>
      <c r="H50" s="46">
        <v>0</v>
      </c>
      <c r="I50" s="46">
        <v>244728085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246572935</v>
      </c>
      <c r="O50" s="47">
        <f t="shared" si="7"/>
        <v>1988.0905865752873</v>
      </c>
      <c r="P50" s="9"/>
    </row>
    <row r="51" spans="1:16" ht="15">
      <c r="A51" s="12"/>
      <c r="B51" s="25">
        <v>343.2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24062818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24062818</v>
      </c>
      <c r="O51" s="47">
        <f t="shared" si="7"/>
        <v>194.01586776859503</v>
      </c>
      <c r="P51" s="9"/>
    </row>
    <row r="52" spans="1:16" ht="15">
      <c r="A52" s="12"/>
      <c r="B52" s="25">
        <v>343.3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31041545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31041545</v>
      </c>
      <c r="O52" s="47">
        <f t="shared" si="7"/>
        <v>250.28457972183028</v>
      </c>
      <c r="P52" s="9"/>
    </row>
    <row r="53" spans="1:16" ht="15">
      <c r="A53" s="12"/>
      <c r="B53" s="25">
        <v>343.4</v>
      </c>
      <c r="C53" s="20" t="s">
        <v>67</v>
      </c>
      <c r="D53" s="46">
        <v>145583</v>
      </c>
      <c r="E53" s="46">
        <v>0</v>
      </c>
      <c r="F53" s="46">
        <v>0</v>
      </c>
      <c r="G53" s="46">
        <v>0</v>
      </c>
      <c r="H53" s="46">
        <v>0</v>
      </c>
      <c r="I53" s="46">
        <v>7291017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7436600</v>
      </c>
      <c r="O53" s="47">
        <f t="shared" si="7"/>
        <v>59.96049183632332</v>
      </c>
      <c r="P53" s="9"/>
    </row>
    <row r="54" spans="1:16" ht="15">
      <c r="A54" s="12"/>
      <c r="B54" s="25">
        <v>343.5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35177435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35177435</v>
      </c>
      <c r="O54" s="47">
        <f t="shared" si="7"/>
        <v>283.631808103205</v>
      </c>
      <c r="P54" s="9"/>
    </row>
    <row r="55" spans="1:16" ht="15">
      <c r="A55" s="12"/>
      <c r="B55" s="25">
        <v>343.8</v>
      </c>
      <c r="C55" s="20" t="s">
        <v>69</v>
      </c>
      <c r="D55" s="46">
        <v>41394</v>
      </c>
      <c r="E55" s="46">
        <v>2287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43681</v>
      </c>
      <c r="O55" s="47">
        <f t="shared" si="7"/>
        <v>0.3521951219512195</v>
      </c>
      <c r="P55" s="9"/>
    </row>
    <row r="56" spans="1:16" ht="15">
      <c r="A56" s="12"/>
      <c r="B56" s="25">
        <v>343.9</v>
      </c>
      <c r="C56" s="20" t="s">
        <v>70</v>
      </c>
      <c r="D56" s="46">
        <v>326575</v>
      </c>
      <c r="E56" s="46">
        <v>0</v>
      </c>
      <c r="F56" s="46">
        <v>0</v>
      </c>
      <c r="G56" s="46">
        <v>0</v>
      </c>
      <c r="H56" s="46">
        <v>0</v>
      </c>
      <c r="I56" s="46">
        <v>20684194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21010769</v>
      </c>
      <c r="O56" s="47">
        <f t="shared" si="7"/>
        <v>169.4075307397702</v>
      </c>
      <c r="P56" s="9"/>
    </row>
    <row r="57" spans="1:16" ht="15">
      <c r="A57" s="12"/>
      <c r="B57" s="25">
        <v>344.3</v>
      </c>
      <c r="C57" s="20" t="s">
        <v>71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14039128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14039128</v>
      </c>
      <c r="O57" s="47">
        <f t="shared" si="7"/>
        <v>113.19595242894577</v>
      </c>
      <c r="P57" s="9"/>
    </row>
    <row r="58" spans="1:16" ht="15">
      <c r="A58" s="12"/>
      <c r="B58" s="25">
        <v>344.5</v>
      </c>
      <c r="C58" s="20" t="s">
        <v>72</v>
      </c>
      <c r="D58" s="46">
        <v>203132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203132</v>
      </c>
      <c r="O58" s="47">
        <f t="shared" si="7"/>
        <v>1.6378310824430558</v>
      </c>
      <c r="P58" s="9"/>
    </row>
    <row r="59" spans="1:16" ht="15">
      <c r="A59" s="12"/>
      <c r="B59" s="25">
        <v>344.9</v>
      </c>
      <c r="C59" s="20" t="s">
        <v>73</v>
      </c>
      <c r="D59" s="46">
        <v>645962</v>
      </c>
      <c r="E59" s="46">
        <v>1232362</v>
      </c>
      <c r="F59" s="46">
        <v>0</v>
      </c>
      <c r="G59" s="46">
        <v>0</v>
      </c>
      <c r="H59" s="46">
        <v>0</v>
      </c>
      <c r="I59" s="46">
        <v>265312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2143636</v>
      </c>
      <c r="O59" s="47">
        <f t="shared" si="7"/>
        <v>17.28390243902439</v>
      </c>
      <c r="P59" s="9"/>
    </row>
    <row r="60" spans="1:16" ht="15">
      <c r="A60" s="12"/>
      <c r="B60" s="25">
        <v>345.1</v>
      </c>
      <c r="C60" s="20" t="s">
        <v>74</v>
      </c>
      <c r="D60" s="46">
        <v>0</v>
      </c>
      <c r="E60" s="46">
        <v>2000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2000</v>
      </c>
      <c r="O60" s="47">
        <f t="shared" si="7"/>
        <v>0.01612578109252167</v>
      </c>
      <c r="P60" s="9"/>
    </row>
    <row r="61" spans="1:16" ht="15">
      <c r="A61" s="12"/>
      <c r="B61" s="25">
        <v>347.2</v>
      </c>
      <c r="C61" s="20" t="s">
        <v>76</v>
      </c>
      <c r="D61" s="46">
        <v>302914</v>
      </c>
      <c r="E61" s="46">
        <v>0</v>
      </c>
      <c r="F61" s="46">
        <v>0</v>
      </c>
      <c r="G61" s="46">
        <v>0</v>
      </c>
      <c r="H61" s="46">
        <v>0</v>
      </c>
      <c r="I61" s="46">
        <v>989961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1292875</v>
      </c>
      <c r="O61" s="47">
        <f t="shared" si="7"/>
        <v>10.424309614996977</v>
      </c>
      <c r="P61" s="9"/>
    </row>
    <row r="62" spans="1:16" ht="15">
      <c r="A62" s="12"/>
      <c r="B62" s="25">
        <v>347.3</v>
      </c>
      <c r="C62" s="20" t="s">
        <v>77</v>
      </c>
      <c r="D62" s="46">
        <v>1625</v>
      </c>
      <c r="E62" s="46">
        <v>414296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415921</v>
      </c>
      <c r="O62" s="47">
        <f t="shared" si="7"/>
        <v>3.3535254988913525</v>
      </c>
      <c r="P62" s="9"/>
    </row>
    <row r="63" spans="1:16" ht="15">
      <c r="A63" s="12"/>
      <c r="B63" s="25">
        <v>347.4</v>
      </c>
      <c r="C63" s="20" t="s">
        <v>78</v>
      </c>
      <c r="D63" s="46">
        <v>2312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2312</v>
      </c>
      <c r="O63" s="47">
        <f t="shared" si="7"/>
        <v>0.01864140294295505</v>
      </c>
      <c r="P63" s="9"/>
    </row>
    <row r="64" spans="1:16" ht="15">
      <c r="A64" s="12"/>
      <c r="B64" s="25">
        <v>347.5</v>
      </c>
      <c r="C64" s="20" t="s">
        <v>79</v>
      </c>
      <c r="D64" s="46">
        <v>154202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154202</v>
      </c>
      <c r="O64" s="47">
        <f t="shared" si="7"/>
        <v>1.2433138480145132</v>
      </c>
      <c r="P64" s="9"/>
    </row>
    <row r="65" spans="1:16" ht="15">
      <c r="A65" s="12"/>
      <c r="B65" s="25">
        <v>347.9</v>
      </c>
      <c r="C65" s="20" t="s">
        <v>80</v>
      </c>
      <c r="D65" s="46">
        <v>2122</v>
      </c>
      <c r="E65" s="46">
        <v>6923</v>
      </c>
      <c r="F65" s="46">
        <v>0</v>
      </c>
      <c r="G65" s="46">
        <v>0</v>
      </c>
      <c r="H65" s="46">
        <v>0</v>
      </c>
      <c r="I65" s="46">
        <v>144085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153130</v>
      </c>
      <c r="O65" s="47">
        <f t="shared" si="7"/>
        <v>1.2346704293489217</v>
      </c>
      <c r="P65" s="9"/>
    </row>
    <row r="66" spans="1:16" ht="15">
      <c r="A66" s="12"/>
      <c r="B66" s="25">
        <v>349</v>
      </c>
      <c r="C66" s="20" t="s">
        <v>1</v>
      </c>
      <c r="D66" s="46">
        <v>7707</v>
      </c>
      <c r="E66" s="46">
        <v>0</v>
      </c>
      <c r="F66" s="46">
        <v>0</v>
      </c>
      <c r="G66" s="46">
        <v>0</v>
      </c>
      <c r="H66" s="46">
        <v>0</v>
      </c>
      <c r="I66" s="46">
        <v>156563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164270</v>
      </c>
      <c r="O66" s="47">
        <f t="shared" si="7"/>
        <v>1.3244910300342674</v>
      </c>
      <c r="P66" s="9"/>
    </row>
    <row r="67" spans="1:16" ht="15.75">
      <c r="A67" s="29" t="s">
        <v>55</v>
      </c>
      <c r="B67" s="30"/>
      <c r="C67" s="31"/>
      <c r="D67" s="32">
        <f aca="true" t="shared" si="10" ref="D67:M67">SUM(D68:D70)</f>
        <v>1297877</v>
      </c>
      <c r="E67" s="32">
        <f t="shared" si="10"/>
        <v>498233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aca="true" t="shared" si="11" ref="N67:N72">SUM(D67:M67)</f>
        <v>1796110</v>
      </c>
      <c r="O67" s="45">
        <f t="shared" si="7"/>
        <v>14.481838339044547</v>
      </c>
      <c r="P67" s="10"/>
    </row>
    <row r="68" spans="1:16" ht="15">
      <c r="A68" s="13"/>
      <c r="B68" s="39">
        <v>351.9</v>
      </c>
      <c r="C68" s="21" t="s">
        <v>85</v>
      </c>
      <c r="D68" s="46">
        <v>456994</v>
      </c>
      <c r="E68" s="46">
        <v>467088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924082</v>
      </c>
      <c r="O68" s="47">
        <f t="shared" si="7"/>
        <v>7.450772021769804</v>
      </c>
      <c r="P68" s="9"/>
    </row>
    <row r="69" spans="1:16" ht="15">
      <c r="A69" s="13"/>
      <c r="B69" s="39">
        <v>354</v>
      </c>
      <c r="C69" s="21" t="s">
        <v>83</v>
      </c>
      <c r="D69" s="46">
        <v>94704</v>
      </c>
      <c r="E69" s="46">
        <v>31145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125849</v>
      </c>
      <c r="O69" s="47">
        <f aca="true" t="shared" si="12" ref="O69:O86">(N69/O$88)</f>
        <v>1.0147067123563798</v>
      </c>
      <c r="P69" s="9"/>
    </row>
    <row r="70" spans="1:16" ht="15">
      <c r="A70" s="13"/>
      <c r="B70" s="39">
        <v>359</v>
      </c>
      <c r="C70" s="21" t="s">
        <v>84</v>
      </c>
      <c r="D70" s="46">
        <v>746179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746179</v>
      </c>
      <c r="O70" s="47">
        <f t="shared" si="12"/>
        <v>6.016359604918363</v>
      </c>
      <c r="P70" s="9"/>
    </row>
    <row r="71" spans="1:16" ht="15.75">
      <c r="A71" s="29" t="s">
        <v>4</v>
      </c>
      <c r="B71" s="30"/>
      <c r="C71" s="31"/>
      <c r="D71" s="32">
        <f aca="true" t="shared" si="13" ref="D71:M71">SUM(D72:D80)</f>
        <v>1402320</v>
      </c>
      <c r="E71" s="32">
        <f t="shared" si="13"/>
        <v>1828777</v>
      </c>
      <c r="F71" s="32">
        <f t="shared" si="13"/>
        <v>182049</v>
      </c>
      <c r="G71" s="32">
        <f t="shared" si="13"/>
        <v>1035084</v>
      </c>
      <c r="H71" s="32">
        <f t="shared" si="13"/>
        <v>0</v>
      </c>
      <c r="I71" s="32">
        <f t="shared" si="13"/>
        <v>8910160</v>
      </c>
      <c r="J71" s="32">
        <f t="shared" si="13"/>
        <v>2006766</v>
      </c>
      <c r="K71" s="32">
        <f t="shared" si="13"/>
        <v>121560362</v>
      </c>
      <c r="L71" s="32">
        <f t="shared" si="13"/>
        <v>0</v>
      </c>
      <c r="M71" s="32">
        <f t="shared" si="13"/>
        <v>114</v>
      </c>
      <c r="N71" s="32">
        <f t="shared" si="11"/>
        <v>136925632</v>
      </c>
      <c r="O71" s="45">
        <f t="shared" si="12"/>
        <v>1104.01638379359</v>
      </c>
      <c r="P71" s="10"/>
    </row>
    <row r="72" spans="1:16" ht="15">
      <c r="A72" s="12"/>
      <c r="B72" s="25">
        <v>361.1</v>
      </c>
      <c r="C72" s="20" t="s">
        <v>86</v>
      </c>
      <c r="D72" s="46">
        <v>719978</v>
      </c>
      <c r="E72" s="46">
        <v>432137</v>
      </c>
      <c r="F72" s="46">
        <v>120985</v>
      </c>
      <c r="G72" s="46">
        <v>745293</v>
      </c>
      <c r="H72" s="46">
        <v>0</v>
      </c>
      <c r="I72" s="46">
        <v>9177184</v>
      </c>
      <c r="J72" s="46">
        <v>420232</v>
      </c>
      <c r="K72" s="46">
        <v>3387496</v>
      </c>
      <c r="L72" s="46">
        <v>0</v>
      </c>
      <c r="M72" s="46">
        <v>81</v>
      </c>
      <c r="N72" s="46">
        <f t="shared" si="11"/>
        <v>15003386</v>
      </c>
      <c r="O72" s="47">
        <f t="shared" si="12"/>
        <v>120.97065914130215</v>
      </c>
      <c r="P72" s="9"/>
    </row>
    <row r="73" spans="1:16" ht="15">
      <c r="A73" s="12"/>
      <c r="B73" s="25">
        <v>361.3</v>
      </c>
      <c r="C73" s="20" t="s">
        <v>87</v>
      </c>
      <c r="D73" s="46">
        <v>23007</v>
      </c>
      <c r="E73" s="46">
        <v>287368</v>
      </c>
      <c r="F73" s="46">
        <v>10755</v>
      </c>
      <c r="G73" s="46">
        <v>11612</v>
      </c>
      <c r="H73" s="46">
        <v>0</v>
      </c>
      <c r="I73" s="46">
        <v>10205</v>
      </c>
      <c r="J73" s="46">
        <v>16442</v>
      </c>
      <c r="K73" s="46">
        <v>67160221</v>
      </c>
      <c r="L73" s="46">
        <v>0</v>
      </c>
      <c r="M73" s="46">
        <v>3</v>
      </c>
      <c r="N73" s="46">
        <f aca="true" t="shared" si="14" ref="N73:N80">SUM(D73:M73)</f>
        <v>67519613</v>
      </c>
      <c r="O73" s="47">
        <f t="shared" si="12"/>
        <v>544.4032493448901</v>
      </c>
      <c r="P73" s="9"/>
    </row>
    <row r="74" spans="1:16" ht="15">
      <c r="A74" s="12"/>
      <c r="B74" s="25">
        <v>361.4</v>
      </c>
      <c r="C74" s="20" t="s">
        <v>88</v>
      </c>
      <c r="D74" s="46">
        <v>214981</v>
      </c>
      <c r="E74" s="46">
        <v>119759</v>
      </c>
      <c r="F74" s="46">
        <v>50309</v>
      </c>
      <c r="G74" s="46">
        <v>275287</v>
      </c>
      <c r="H74" s="46">
        <v>0</v>
      </c>
      <c r="I74" s="46">
        <v>47362</v>
      </c>
      <c r="J74" s="46">
        <v>148438</v>
      </c>
      <c r="K74" s="46">
        <v>21038842</v>
      </c>
      <c r="L74" s="46">
        <v>0</v>
      </c>
      <c r="M74" s="46">
        <v>30</v>
      </c>
      <c r="N74" s="46">
        <f t="shared" si="14"/>
        <v>21895008</v>
      </c>
      <c r="O74" s="47">
        <f t="shared" si="12"/>
        <v>176.53705301350533</v>
      </c>
      <c r="P74" s="9"/>
    </row>
    <row r="75" spans="1:16" ht="15">
      <c r="A75" s="12"/>
      <c r="B75" s="25">
        <v>362</v>
      </c>
      <c r="C75" s="20" t="s">
        <v>89</v>
      </c>
      <c r="D75" s="46">
        <v>134140</v>
      </c>
      <c r="E75" s="46">
        <v>415838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549978</v>
      </c>
      <c r="O75" s="47">
        <f t="shared" si="12"/>
        <v>4.434412416851441</v>
      </c>
      <c r="P75" s="9"/>
    </row>
    <row r="76" spans="1:16" ht="15">
      <c r="A76" s="12"/>
      <c r="B76" s="25">
        <v>364</v>
      </c>
      <c r="C76" s="20" t="s">
        <v>90</v>
      </c>
      <c r="D76" s="46">
        <v>11505</v>
      </c>
      <c r="E76" s="46">
        <v>0</v>
      </c>
      <c r="F76" s="46">
        <v>0</v>
      </c>
      <c r="G76" s="46">
        <v>0</v>
      </c>
      <c r="H76" s="46">
        <v>0</v>
      </c>
      <c r="I76" s="46">
        <v>-340734</v>
      </c>
      <c r="J76" s="46">
        <v>-42597</v>
      </c>
      <c r="K76" s="46">
        <v>0</v>
      </c>
      <c r="L76" s="46">
        <v>0</v>
      </c>
      <c r="M76" s="46">
        <v>0</v>
      </c>
      <c r="N76" s="46">
        <f t="shared" si="14"/>
        <v>-371826</v>
      </c>
      <c r="O76" s="47">
        <f t="shared" si="12"/>
        <v>-2.997992340253981</v>
      </c>
      <c r="P76" s="9"/>
    </row>
    <row r="77" spans="1:16" ht="15">
      <c r="A77" s="12"/>
      <c r="B77" s="25">
        <v>365</v>
      </c>
      <c r="C77" s="20" t="s">
        <v>91</v>
      </c>
      <c r="D77" s="46">
        <v>0</v>
      </c>
      <c r="E77" s="46">
        <v>9508</v>
      </c>
      <c r="F77" s="46">
        <v>0</v>
      </c>
      <c r="G77" s="46">
        <v>0</v>
      </c>
      <c r="H77" s="46">
        <v>0</v>
      </c>
      <c r="I77" s="46">
        <v>16143</v>
      </c>
      <c r="J77" s="46">
        <v>114014</v>
      </c>
      <c r="K77" s="46">
        <v>0</v>
      </c>
      <c r="L77" s="46">
        <v>0</v>
      </c>
      <c r="M77" s="46">
        <v>0</v>
      </c>
      <c r="N77" s="46">
        <f t="shared" si="14"/>
        <v>139665</v>
      </c>
      <c r="O77" s="47">
        <f t="shared" si="12"/>
        <v>1.1261036081435194</v>
      </c>
      <c r="P77" s="9"/>
    </row>
    <row r="78" spans="1:16" ht="15">
      <c r="A78" s="12"/>
      <c r="B78" s="25">
        <v>366</v>
      </c>
      <c r="C78" s="20" t="s">
        <v>92</v>
      </c>
      <c r="D78" s="46">
        <v>31548</v>
      </c>
      <c r="E78" s="46">
        <v>224713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256261</v>
      </c>
      <c r="O78" s="47">
        <f t="shared" si="12"/>
        <v>2.066204394275348</v>
      </c>
      <c r="P78" s="9"/>
    </row>
    <row r="79" spans="1:16" ht="15">
      <c r="A79" s="12"/>
      <c r="B79" s="25">
        <v>368</v>
      </c>
      <c r="C79" s="20" t="s">
        <v>94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29973803</v>
      </c>
      <c r="L79" s="46">
        <v>0</v>
      </c>
      <c r="M79" s="46">
        <v>0</v>
      </c>
      <c r="N79" s="46">
        <f t="shared" si="14"/>
        <v>29973803</v>
      </c>
      <c r="O79" s="47">
        <f t="shared" si="12"/>
        <v>241.67549284418465</v>
      </c>
      <c r="P79" s="9"/>
    </row>
    <row r="80" spans="1:16" ht="15">
      <c r="A80" s="12"/>
      <c r="B80" s="25">
        <v>369.9</v>
      </c>
      <c r="C80" s="20" t="s">
        <v>95</v>
      </c>
      <c r="D80" s="46">
        <v>267161</v>
      </c>
      <c r="E80" s="46">
        <v>339454</v>
      </c>
      <c r="F80" s="46">
        <v>0</v>
      </c>
      <c r="G80" s="46">
        <v>2892</v>
      </c>
      <c r="H80" s="46">
        <v>0</v>
      </c>
      <c r="I80" s="46">
        <v>0</v>
      </c>
      <c r="J80" s="46">
        <v>1350237</v>
      </c>
      <c r="K80" s="46">
        <v>0</v>
      </c>
      <c r="L80" s="46">
        <v>0</v>
      </c>
      <c r="M80" s="46">
        <v>0</v>
      </c>
      <c r="N80" s="46">
        <f t="shared" si="14"/>
        <v>1959744</v>
      </c>
      <c r="O80" s="47">
        <f t="shared" si="12"/>
        <v>15.801201370691393</v>
      </c>
      <c r="P80" s="9"/>
    </row>
    <row r="81" spans="1:16" ht="15.75">
      <c r="A81" s="29" t="s">
        <v>56</v>
      </c>
      <c r="B81" s="30"/>
      <c r="C81" s="31"/>
      <c r="D81" s="32">
        <f aca="true" t="shared" si="15" ref="D81:M81">SUM(D82:D85)</f>
        <v>36636843</v>
      </c>
      <c r="E81" s="32">
        <f t="shared" si="15"/>
        <v>5157151</v>
      </c>
      <c r="F81" s="32">
        <f t="shared" si="15"/>
        <v>22923531</v>
      </c>
      <c r="G81" s="32">
        <f t="shared" si="15"/>
        <v>12776190</v>
      </c>
      <c r="H81" s="32">
        <f t="shared" si="15"/>
        <v>0</v>
      </c>
      <c r="I81" s="32">
        <f t="shared" si="15"/>
        <v>9031552</v>
      </c>
      <c r="J81" s="32">
        <f t="shared" si="15"/>
        <v>446822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aca="true" t="shared" si="16" ref="N81:N86">SUM(D81:M81)</f>
        <v>86972089</v>
      </c>
      <c r="O81" s="45">
        <f t="shared" si="12"/>
        <v>701.246434186656</v>
      </c>
      <c r="P81" s="9"/>
    </row>
    <row r="82" spans="1:16" ht="15">
      <c r="A82" s="12"/>
      <c r="B82" s="25">
        <v>381</v>
      </c>
      <c r="C82" s="20" t="s">
        <v>96</v>
      </c>
      <c r="D82" s="46">
        <v>265350</v>
      </c>
      <c r="E82" s="46">
        <v>5157151</v>
      </c>
      <c r="F82" s="46">
        <v>12963531</v>
      </c>
      <c r="G82" s="46">
        <v>12776190</v>
      </c>
      <c r="H82" s="46">
        <v>0</v>
      </c>
      <c r="I82" s="46">
        <v>1883422</v>
      </c>
      <c r="J82" s="46">
        <v>35000</v>
      </c>
      <c r="K82" s="46">
        <v>0</v>
      </c>
      <c r="L82" s="46">
        <v>0</v>
      </c>
      <c r="M82" s="46">
        <v>0</v>
      </c>
      <c r="N82" s="46">
        <f t="shared" si="16"/>
        <v>33080644</v>
      </c>
      <c r="O82" s="47">
        <f t="shared" si="12"/>
        <v>266.7256117718202</v>
      </c>
      <c r="P82" s="9"/>
    </row>
    <row r="83" spans="1:16" ht="15">
      <c r="A83" s="12"/>
      <c r="B83" s="25">
        <v>382</v>
      </c>
      <c r="C83" s="20" t="s">
        <v>106</v>
      </c>
      <c r="D83" s="46">
        <v>36371493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36371493</v>
      </c>
      <c r="O83" s="47">
        <f t="shared" si="12"/>
        <v>293.2593670630921</v>
      </c>
      <c r="P83" s="9"/>
    </row>
    <row r="84" spans="1:16" ht="15">
      <c r="A84" s="12"/>
      <c r="B84" s="25">
        <v>384</v>
      </c>
      <c r="C84" s="20" t="s">
        <v>97</v>
      </c>
      <c r="D84" s="46">
        <v>0</v>
      </c>
      <c r="E84" s="46">
        <v>0</v>
      </c>
      <c r="F84" s="46">
        <v>9960000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9960000</v>
      </c>
      <c r="O84" s="47">
        <f t="shared" si="12"/>
        <v>80.30638984075792</v>
      </c>
      <c r="P84" s="9"/>
    </row>
    <row r="85" spans="1:16" ht="15.75" thickBot="1">
      <c r="A85" s="12"/>
      <c r="B85" s="25">
        <v>389.7</v>
      </c>
      <c r="C85" s="20" t="s">
        <v>98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7148130</v>
      </c>
      <c r="J85" s="46">
        <v>411822</v>
      </c>
      <c r="K85" s="46">
        <v>0</v>
      </c>
      <c r="L85" s="46">
        <v>0</v>
      </c>
      <c r="M85" s="46">
        <v>0</v>
      </c>
      <c r="N85" s="46">
        <f t="shared" si="16"/>
        <v>7559952</v>
      </c>
      <c r="O85" s="47">
        <f t="shared" si="12"/>
        <v>60.95506551098569</v>
      </c>
      <c r="P85" s="9"/>
    </row>
    <row r="86" spans="1:119" ht="16.5" thickBot="1">
      <c r="A86" s="14" t="s">
        <v>81</v>
      </c>
      <c r="B86" s="23"/>
      <c r="C86" s="22"/>
      <c r="D86" s="15">
        <f aca="true" t="shared" si="17" ref="D86:M86">SUM(D5,D16,D22,D43,D67,D71,D81)</f>
        <v>103732055</v>
      </c>
      <c r="E86" s="15">
        <f t="shared" si="17"/>
        <v>21419131</v>
      </c>
      <c r="F86" s="15">
        <f t="shared" si="17"/>
        <v>27763048</v>
      </c>
      <c r="G86" s="15">
        <f t="shared" si="17"/>
        <v>16835433</v>
      </c>
      <c r="H86" s="15">
        <f t="shared" si="17"/>
        <v>0</v>
      </c>
      <c r="I86" s="15">
        <f t="shared" si="17"/>
        <v>407562836</v>
      </c>
      <c r="J86" s="15">
        <f t="shared" si="17"/>
        <v>36718584</v>
      </c>
      <c r="K86" s="15">
        <f t="shared" si="17"/>
        <v>121560362</v>
      </c>
      <c r="L86" s="15">
        <f t="shared" si="17"/>
        <v>0</v>
      </c>
      <c r="M86" s="15">
        <f t="shared" si="17"/>
        <v>114</v>
      </c>
      <c r="N86" s="15">
        <f t="shared" si="16"/>
        <v>735591563</v>
      </c>
      <c r="O86" s="38">
        <f t="shared" si="12"/>
        <v>5930.994259221931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117</v>
      </c>
      <c r="M88" s="48"/>
      <c r="N88" s="48"/>
      <c r="O88" s="43">
        <v>124025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111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SUM(D6:D17)</f>
        <v>41328516</v>
      </c>
      <c r="E5" s="27">
        <f aca="true" t="shared" si="0" ref="E5:M5">SUM(E6:E17)</f>
        <v>3766980</v>
      </c>
      <c r="F5" s="27">
        <f t="shared" si="0"/>
        <v>0</v>
      </c>
      <c r="G5" s="27">
        <f t="shared" si="0"/>
        <v>4686338</v>
      </c>
      <c r="H5" s="27">
        <f t="shared" si="0"/>
        <v>0</v>
      </c>
      <c r="I5" s="27">
        <f t="shared" si="0"/>
        <v>1774475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51556309</v>
      </c>
      <c r="O5" s="33">
        <f aca="true" t="shared" si="1" ref="O5:O36">(N5/O$91)</f>
        <v>414.10357346527337</v>
      </c>
      <c r="P5" s="6"/>
    </row>
    <row r="6" spans="1:16" ht="15">
      <c r="A6" s="12"/>
      <c r="B6" s="25">
        <v>311</v>
      </c>
      <c r="C6" s="20" t="s">
        <v>3</v>
      </c>
      <c r="D6" s="46">
        <v>23066872</v>
      </c>
      <c r="E6" s="46">
        <v>3766980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26833852</v>
      </c>
      <c r="O6" s="47">
        <f t="shared" si="1"/>
        <v>215.531216616734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1889036</v>
      </c>
      <c r="H7" s="46">
        <v>0</v>
      </c>
      <c r="I7" s="46">
        <v>1774475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7">SUM(D7:M7)</f>
        <v>3663511</v>
      </c>
      <c r="O7" s="47">
        <f t="shared" si="1"/>
        <v>29.425554814820764</v>
      </c>
      <c r="P7" s="9"/>
    </row>
    <row r="8" spans="1:16" ht="15">
      <c r="A8" s="12"/>
      <c r="B8" s="25">
        <v>312.41</v>
      </c>
      <c r="C8" s="20" t="s">
        <v>12</v>
      </c>
      <c r="D8" s="46">
        <v>760489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760489</v>
      </c>
      <c r="O8" s="47">
        <f t="shared" si="1"/>
        <v>6.108296318905069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2797302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2797302</v>
      </c>
      <c r="O9" s="47">
        <f t="shared" si="1"/>
        <v>22.46810868989004</v>
      </c>
      <c r="P9" s="9"/>
    </row>
    <row r="10" spans="1:16" ht="15">
      <c r="A10" s="12"/>
      <c r="B10" s="25">
        <v>314.1</v>
      </c>
      <c r="C10" s="20" t="s">
        <v>14</v>
      </c>
      <c r="D10" s="46">
        <v>8734265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8734265</v>
      </c>
      <c r="O10" s="47">
        <f t="shared" si="1"/>
        <v>70.15417546847013</v>
      </c>
      <c r="P10" s="9"/>
    </row>
    <row r="11" spans="1:16" ht="15">
      <c r="A11" s="12"/>
      <c r="B11" s="25">
        <v>314.3</v>
      </c>
      <c r="C11" s="20" t="s">
        <v>15</v>
      </c>
      <c r="D11" s="46">
        <v>1505503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1505503</v>
      </c>
      <c r="O11" s="47">
        <f t="shared" si="1"/>
        <v>12.092296447418093</v>
      </c>
      <c r="P11" s="9"/>
    </row>
    <row r="12" spans="1:16" ht="15">
      <c r="A12" s="12"/>
      <c r="B12" s="25">
        <v>314.4</v>
      </c>
      <c r="C12" s="20" t="s">
        <v>17</v>
      </c>
      <c r="D12" s="46">
        <v>747750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747750</v>
      </c>
      <c r="O12" s="47">
        <f t="shared" si="1"/>
        <v>6.005975855615618</v>
      </c>
      <c r="P12" s="9"/>
    </row>
    <row r="13" spans="1:16" ht="15">
      <c r="A13" s="12"/>
      <c r="B13" s="25">
        <v>314.7</v>
      </c>
      <c r="C13" s="20" t="s">
        <v>18</v>
      </c>
      <c r="D13" s="46">
        <v>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561</v>
      </c>
      <c r="O13" s="47">
        <f t="shared" si="1"/>
        <v>0.004505987903711617</v>
      </c>
      <c r="P13" s="9"/>
    </row>
    <row r="14" spans="1:16" ht="15">
      <c r="A14" s="12"/>
      <c r="B14" s="25">
        <v>314.8</v>
      </c>
      <c r="C14" s="20" t="s">
        <v>19</v>
      </c>
      <c r="D14" s="46">
        <v>74649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74649</v>
      </c>
      <c r="O14" s="47">
        <f t="shared" si="1"/>
        <v>0.5995855454976265</v>
      </c>
      <c r="P14" s="9"/>
    </row>
    <row r="15" spans="1:16" ht="15">
      <c r="A15" s="12"/>
      <c r="B15" s="25">
        <v>314.9</v>
      </c>
      <c r="C15" s="20" t="s">
        <v>20</v>
      </c>
      <c r="D15" s="46">
        <v>5308832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5308832</v>
      </c>
      <c r="O15" s="47">
        <f t="shared" si="1"/>
        <v>42.640878386518985</v>
      </c>
      <c r="P15" s="9"/>
    </row>
    <row r="16" spans="1:16" ht="15">
      <c r="A16" s="12"/>
      <c r="B16" s="25">
        <v>316</v>
      </c>
      <c r="C16" s="20" t="s">
        <v>21</v>
      </c>
      <c r="D16" s="46">
        <v>960786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960786</v>
      </c>
      <c r="O16" s="47">
        <f t="shared" si="1"/>
        <v>7.717094641810106</v>
      </c>
      <c r="P16" s="9"/>
    </row>
    <row r="17" spans="1:16" ht="15">
      <c r="A17" s="12"/>
      <c r="B17" s="25">
        <v>319</v>
      </c>
      <c r="C17" s="20" t="s">
        <v>22</v>
      </c>
      <c r="D17" s="46">
        <v>168809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168809</v>
      </c>
      <c r="O17" s="47">
        <f t="shared" si="1"/>
        <v>1.3558846916892233</v>
      </c>
      <c r="P17" s="9"/>
    </row>
    <row r="18" spans="1:16" ht="15.75">
      <c r="A18" s="29" t="s">
        <v>23</v>
      </c>
      <c r="B18" s="30"/>
      <c r="C18" s="31"/>
      <c r="D18" s="32">
        <f aca="true" t="shared" si="3" ref="D18:M18">SUM(D19:D23)</f>
        <v>832814</v>
      </c>
      <c r="E18" s="32">
        <f t="shared" si="3"/>
        <v>1804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3081136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aca="true" t="shared" si="4" ref="N18:N30">SUM(D18:M18)</f>
        <v>3915754</v>
      </c>
      <c r="O18" s="45">
        <f t="shared" si="1"/>
        <v>31.451586734243097</v>
      </c>
      <c r="P18" s="10"/>
    </row>
    <row r="19" spans="1:16" ht="15">
      <c r="A19" s="12"/>
      <c r="B19" s="25">
        <v>322</v>
      </c>
      <c r="C19" s="20" t="s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1742292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1742292</v>
      </c>
      <c r="O19" s="47">
        <f t="shared" si="1"/>
        <v>13.994200849792371</v>
      </c>
      <c r="P19" s="9"/>
    </row>
    <row r="20" spans="1:16" ht="15">
      <c r="A20" s="12"/>
      <c r="B20" s="25">
        <v>323.7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1194261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1194261</v>
      </c>
      <c r="O20" s="47">
        <f t="shared" si="1"/>
        <v>9.592380784090087</v>
      </c>
      <c r="P20" s="9"/>
    </row>
    <row r="21" spans="1:16" ht="15">
      <c r="A21" s="12"/>
      <c r="B21" s="25">
        <v>323.9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</v>
      </c>
      <c r="O21" s="47">
        <f t="shared" si="1"/>
        <v>0.0017590220158874225</v>
      </c>
      <c r="P21" s="9"/>
    </row>
    <row r="22" spans="1:16" ht="15">
      <c r="A22" s="12"/>
      <c r="B22" s="25">
        <v>325.2</v>
      </c>
      <c r="C22" s="20" t="s">
        <v>27</v>
      </c>
      <c r="D22" s="46">
        <v>0</v>
      </c>
      <c r="E22" s="46">
        <v>1804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1804</v>
      </c>
      <c r="O22" s="47">
        <f t="shared" si="1"/>
        <v>0.01448984345507265</v>
      </c>
      <c r="P22" s="9"/>
    </row>
    <row r="23" spans="1:16" ht="15">
      <c r="A23" s="12"/>
      <c r="B23" s="25">
        <v>329</v>
      </c>
      <c r="C23" s="20" t="s">
        <v>28</v>
      </c>
      <c r="D23" s="46">
        <v>832814</v>
      </c>
      <c r="E23" s="46">
        <v>0</v>
      </c>
      <c r="F23" s="46">
        <v>0</v>
      </c>
      <c r="G23" s="46">
        <v>0</v>
      </c>
      <c r="H23" s="46">
        <v>0</v>
      </c>
      <c r="I23" s="46">
        <v>144364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977178</v>
      </c>
      <c r="O23" s="47">
        <f t="shared" si="1"/>
        <v>7.84875623488968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SUM(D25:D44)</f>
        <v>10947687</v>
      </c>
      <c r="E24" s="32">
        <f t="shared" si="5"/>
        <v>9367445</v>
      </c>
      <c r="F24" s="32">
        <f t="shared" si="5"/>
        <v>4329532</v>
      </c>
      <c r="G24" s="32">
        <f t="shared" si="5"/>
        <v>4020369</v>
      </c>
      <c r="H24" s="32">
        <f t="shared" si="5"/>
        <v>0</v>
      </c>
      <c r="I24" s="32">
        <f t="shared" si="5"/>
        <v>5794168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34459201</v>
      </c>
      <c r="O24" s="45">
        <f t="shared" si="1"/>
        <v>276.77850780315015</v>
      </c>
      <c r="P24" s="10"/>
    </row>
    <row r="25" spans="1:16" ht="15">
      <c r="A25" s="12"/>
      <c r="B25" s="25">
        <v>331.2</v>
      </c>
      <c r="C25" s="20" t="s">
        <v>29</v>
      </c>
      <c r="D25" s="46">
        <v>0</v>
      </c>
      <c r="E25" s="46">
        <v>1525340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1525340</v>
      </c>
      <c r="O25" s="47">
        <f t="shared" si="1"/>
        <v>12.251628500975896</v>
      </c>
      <c r="P25" s="9"/>
    </row>
    <row r="26" spans="1:16" ht="15">
      <c r="A26" s="12"/>
      <c r="B26" s="25">
        <v>331.39</v>
      </c>
      <c r="C26" s="20" t="s">
        <v>34</v>
      </c>
      <c r="D26" s="46">
        <v>0</v>
      </c>
      <c r="E26" s="46">
        <v>2345960</v>
      </c>
      <c r="F26" s="46">
        <v>0</v>
      </c>
      <c r="G26" s="46">
        <v>19109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2365069</v>
      </c>
      <c r="O26" s="47">
        <f t="shared" si="1"/>
        <v>18.996385571200232</v>
      </c>
      <c r="P26" s="9"/>
    </row>
    <row r="27" spans="1:16" ht="15">
      <c r="A27" s="12"/>
      <c r="B27" s="25">
        <v>331.42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4233137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4233137</v>
      </c>
      <c r="O27" s="47">
        <f t="shared" si="1"/>
        <v>34.000827302591944</v>
      </c>
      <c r="P27" s="9"/>
    </row>
    <row r="28" spans="1:16" ht="15">
      <c r="A28" s="12"/>
      <c r="B28" s="25">
        <v>331.5</v>
      </c>
      <c r="C28" s="20" t="s">
        <v>31</v>
      </c>
      <c r="D28" s="46">
        <v>0</v>
      </c>
      <c r="E28" s="46">
        <v>2368049</v>
      </c>
      <c r="F28" s="46">
        <v>0</v>
      </c>
      <c r="G28" s="46">
        <v>2342842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4710891</v>
      </c>
      <c r="O28" s="47">
        <f t="shared" si="1"/>
        <v>37.838178006602355</v>
      </c>
      <c r="P28" s="9"/>
    </row>
    <row r="29" spans="1:16" ht="15">
      <c r="A29" s="12"/>
      <c r="B29" s="25">
        <v>331.9</v>
      </c>
      <c r="C29" s="20" t="s">
        <v>32</v>
      </c>
      <c r="D29" s="46">
        <v>0</v>
      </c>
      <c r="E29" s="46">
        <v>24209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24209</v>
      </c>
      <c r="O29" s="47">
        <f t="shared" si="1"/>
        <v>0.19444823736355532</v>
      </c>
      <c r="P29" s="9"/>
    </row>
    <row r="30" spans="1:16" ht="15">
      <c r="A30" s="12"/>
      <c r="B30" s="25">
        <v>334.2</v>
      </c>
      <c r="C30" s="20" t="s">
        <v>33</v>
      </c>
      <c r="D30" s="46">
        <v>0</v>
      </c>
      <c r="E30" s="46">
        <v>115771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115771</v>
      </c>
      <c r="O30" s="47">
        <f t="shared" si="1"/>
        <v>0.9298800812844876</v>
      </c>
      <c r="P30" s="9"/>
    </row>
    <row r="31" spans="1:16" ht="15">
      <c r="A31" s="12"/>
      <c r="B31" s="25">
        <v>334.39</v>
      </c>
      <c r="C31" s="20" t="s">
        <v>37</v>
      </c>
      <c r="D31" s="46">
        <v>0</v>
      </c>
      <c r="E31" s="46">
        <v>490509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41">SUM(D31:M31)</f>
        <v>490509</v>
      </c>
      <c r="O31" s="47">
        <f t="shared" si="1"/>
        <v>3.9397996803238526</v>
      </c>
      <c r="P31" s="9"/>
    </row>
    <row r="32" spans="1:16" ht="15">
      <c r="A32" s="12"/>
      <c r="B32" s="25">
        <v>334.42</v>
      </c>
      <c r="C32" s="20" t="s">
        <v>38</v>
      </c>
      <c r="D32" s="46">
        <v>0</v>
      </c>
      <c r="E32" s="46">
        <v>1327050</v>
      </c>
      <c r="F32" s="46">
        <v>0</v>
      </c>
      <c r="G32" s="46">
        <v>0</v>
      </c>
      <c r="H32" s="46">
        <v>0</v>
      </c>
      <c r="I32" s="46">
        <v>711031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2038081</v>
      </c>
      <c r="O32" s="47">
        <f t="shared" si="1"/>
        <v>16.36999702813632</v>
      </c>
      <c r="P32" s="9"/>
    </row>
    <row r="33" spans="1:16" ht="15">
      <c r="A33" s="12"/>
      <c r="B33" s="25">
        <v>334.49</v>
      </c>
      <c r="C33" s="20" t="s">
        <v>39</v>
      </c>
      <c r="D33" s="46">
        <v>653600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653600</v>
      </c>
      <c r="O33" s="47">
        <f t="shared" si="1"/>
        <v>5.249757030064016</v>
      </c>
      <c r="P33" s="9"/>
    </row>
    <row r="34" spans="1:16" ht="15">
      <c r="A34" s="12"/>
      <c r="B34" s="25">
        <v>334.7</v>
      </c>
      <c r="C34" s="20" t="s">
        <v>40</v>
      </c>
      <c r="D34" s="46">
        <v>0</v>
      </c>
      <c r="E34" s="46">
        <v>-22712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-22712</v>
      </c>
      <c r="O34" s="47">
        <f t="shared" si="1"/>
        <v>-0.18242423755632484</v>
      </c>
      <c r="P34" s="9"/>
    </row>
    <row r="35" spans="1:16" ht="15">
      <c r="A35" s="12"/>
      <c r="B35" s="25">
        <v>335.12</v>
      </c>
      <c r="C35" s="20" t="s">
        <v>41</v>
      </c>
      <c r="D35" s="46">
        <v>0</v>
      </c>
      <c r="E35" s="46">
        <v>0</v>
      </c>
      <c r="F35" s="46">
        <v>1040563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1040563</v>
      </c>
      <c r="O35" s="47">
        <f t="shared" si="1"/>
        <v>8.357868611497096</v>
      </c>
      <c r="P35" s="9"/>
    </row>
    <row r="36" spans="1:16" ht="15">
      <c r="A36" s="12"/>
      <c r="B36" s="25">
        <v>335.14</v>
      </c>
      <c r="C36" s="20" t="s">
        <v>42</v>
      </c>
      <c r="D36" s="46">
        <v>33261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33261</v>
      </c>
      <c r="O36" s="47">
        <f t="shared" si="1"/>
        <v>0.2671544806869021</v>
      </c>
      <c r="P36" s="9"/>
    </row>
    <row r="37" spans="1:16" ht="15">
      <c r="A37" s="12"/>
      <c r="B37" s="25">
        <v>335.15</v>
      </c>
      <c r="C37" s="20" t="s">
        <v>43</v>
      </c>
      <c r="D37" s="46">
        <v>123189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123189</v>
      </c>
      <c r="O37" s="47">
        <f aca="true" t="shared" si="7" ref="O37:O68">(N37/O$91)</f>
        <v>0.9894619320326744</v>
      </c>
      <c r="P37" s="9"/>
    </row>
    <row r="38" spans="1:16" ht="15">
      <c r="A38" s="12"/>
      <c r="B38" s="25">
        <v>335.18</v>
      </c>
      <c r="C38" s="20" t="s">
        <v>44</v>
      </c>
      <c r="D38" s="46">
        <v>6275308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6275308</v>
      </c>
      <c r="O38" s="47">
        <f t="shared" si="7"/>
        <v>50.403675472486164</v>
      </c>
      <c r="P38" s="9"/>
    </row>
    <row r="39" spans="1:16" ht="15">
      <c r="A39" s="12"/>
      <c r="B39" s="25">
        <v>335.19</v>
      </c>
      <c r="C39" s="20" t="s">
        <v>57</v>
      </c>
      <c r="D39" s="46">
        <v>2612454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2612454</v>
      </c>
      <c r="O39" s="47">
        <f t="shared" si="7"/>
        <v>20.98339772371306</v>
      </c>
      <c r="P39" s="9"/>
    </row>
    <row r="40" spans="1:16" ht="15">
      <c r="A40" s="12"/>
      <c r="B40" s="25">
        <v>335.21</v>
      </c>
      <c r="C40" s="20" t="s">
        <v>45</v>
      </c>
      <c r="D40" s="46">
        <v>60072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60072</v>
      </c>
      <c r="O40" s="47">
        <f t="shared" si="7"/>
        <v>0.48250214857711987</v>
      </c>
      <c r="P40" s="9"/>
    </row>
    <row r="41" spans="1:16" ht="15">
      <c r="A41" s="12"/>
      <c r="B41" s="25">
        <v>335.9</v>
      </c>
      <c r="C41" s="20" t="s">
        <v>46</v>
      </c>
      <c r="D41" s="46">
        <v>1182141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1182141</v>
      </c>
      <c r="O41" s="47">
        <f t="shared" si="7"/>
        <v>9.495032168416317</v>
      </c>
      <c r="P41" s="9"/>
    </row>
    <row r="42" spans="1:16" ht="15">
      <c r="A42" s="12"/>
      <c r="B42" s="25">
        <v>337.7</v>
      </c>
      <c r="C42" s="20" t="s">
        <v>47</v>
      </c>
      <c r="D42" s="46">
        <v>0</v>
      </c>
      <c r="E42" s="46">
        <v>591921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591921</v>
      </c>
      <c r="O42" s="47">
        <f t="shared" si="7"/>
        <v>4.754347354639722</v>
      </c>
      <c r="P42" s="9"/>
    </row>
    <row r="43" spans="1:16" ht="15">
      <c r="A43" s="12"/>
      <c r="B43" s="25">
        <v>337.9</v>
      </c>
      <c r="C43" s="20" t="s">
        <v>48</v>
      </c>
      <c r="D43" s="46">
        <v>7662</v>
      </c>
      <c r="E43" s="46">
        <v>22775</v>
      </c>
      <c r="F43" s="46">
        <v>3268769</v>
      </c>
      <c r="G43" s="46">
        <v>1658418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4957624</v>
      </c>
      <c r="O43" s="47">
        <f t="shared" si="7"/>
        <v>39.819953253387524</v>
      </c>
      <c r="P43" s="9"/>
    </row>
    <row r="44" spans="1:16" ht="15">
      <c r="A44" s="12"/>
      <c r="B44" s="25">
        <v>338</v>
      </c>
      <c r="C44" s="20" t="s">
        <v>49</v>
      </c>
      <c r="D44" s="46">
        <v>0</v>
      </c>
      <c r="E44" s="46">
        <v>578573</v>
      </c>
      <c r="F44" s="46">
        <v>20200</v>
      </c>
      <c r="G44" s="46">
        <v>0</v>
      </c>
      <c r="H44" s="46">
        <v>0</v>
      </c>
      <c r="I44" s="46">
        <v>850000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1448773</v>
      </c>
      <c r="O44" s="47">
        <f t="shared" si="7"/>
        <v>11.636637456727255</v>
      </c>
      <c r="P44" s="9"/>
    </row>
    <row r="45" spans="1:16" ht="15.75">
      <c r="A45" s="29" t="s">
        <v>54</v>
      </c>
      <c r="B45" s="30"/>
      <c r="C45" s="31"/>
      <c r="D45" s="32">
        <f aca="true" t="shared" si="8" ref="D45:M45">SUM(D46:D68)</f>
        <v>12265520</v>
      </c>
      <c r="E45" s="32">
        <f t="shared" si="8"/>
        <v>1110014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396241551</v>
      </c>
      <c r="J45" s="32">
        <f t="shared" si="8"/>
        <v>33954814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443571899</v>
      </c>
      <c r="O45" s="45">
        <f t="shared" si="7"/>
        <v>3562.797881141517</v>
      </c>
      <c r="P45" s="10"/>
    </row>
    <row r="46" spans="1:16" ht="15">
      <c r="A46" s="12"/>
      <c r="B46" s="25">
        <v>341.2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33954814</v>
      </c>
      <c r="K46" s="46">
        <v>0</v>
      </c>
      <c r="L46" s="46">
        <v>0</v>
      </c>
      <c r="M46" s="46">
        <v>0</v>
      </c>
      <c r="N46" s="46">
        <f aca="true" t="shared" si="9" ref="N46:N68">SUM(D46:M46)</f>
        <v>33954814</v>
      </c>
      <c r="O46" s="47">
        <f t="shared" si="7"/>
        <v>272.72723913864144</v>
      </c>
      <c r="P46" s="9"/>
    </row>
    <row r="47" spans="1:16" ht="15">
      <c r="A47" s="12"/>
      <c r="B47" s="25">
        <v>341.3</v>
      </c>
      <c r="C47" s="20" t="s">
        <v>59</v>
      </c>
      <c r="D47" s="46">
        <v>2161990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2161990</v>
      </c>
      <c r="O47" s="47">
        <f t="shared" si="7"/>
        <v>17.365242046248625</v>
      </c>
      <c r="P47" s="9"/>
    </row>
    <row r="48" spans="1:16" ht="15">
      <c r="A48" s="12"/>
      <c r="B48" s="25">
        <v>341.9</v>
      </c>
      <c r="C48" s="20" t="s">
        <v>60</v>
      </c>
      <c r="D48" s="46">
        <v>284683</v>
      </c>
      <c r="E48" s="46">
        <v>2884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287567</v>
      </c>
      <c r="O48" s="47">
        <f t="shared" si="7"/>
        <v>2.3097565481401756</v>
      </c>
      <c r="P48" s="9"/>
    </row>
    <row r="49" spans="1:16" ht="15">
      <c r="A49" s="12"/>
      <c r="B49" s="25">
        <v>342.1</v>
      </c>
      <c r="C49" s="20" t="s">
        <v>61</v>
      </c>
      <c r="D49" s="46">
        <v>544764</v>
      </c>
      <c r="E49" s="46">
        <v>538731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1083495</v>
      </c>
      <c r="O49" s="47">
        <f t="shared" si="7"/>
        <v>8.702701183123027</v>
      </c>
      <c r="P49" s="9"/>
    </row>
    <row r="50" spans="1:16" ht="15">
      <c r="A50" s="12"/>
      <c r="B50" s="25">
        <v>342.2</v>
      </c>
      <c r="C50" s="20" t="s">
        <v>62</v>
      </c>
      <c r="D50" s="46">
        <v>5623295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5623295</v>
      </c>
      <c r="O50" s="47">
        <f t="shared" si="7"/>
        <v>45.166665327989335</v>
      </c>
      <c r="P50" s="9"/>
    </row>
    <row r="51" spans="1:16" ht="15">
      <c r="A51" s="12"/>
      <c r="B51" s="25">
        <v>342.9</v>
      </c>
      <c r="C51" s="20" t="s">
        <v>63</v>
      </c>
      <c r="D51" s="46">
        <v>248822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248822</v>
      </c>
      <c r="O51" s="47">
        <f t="shared" si="7"/>
        <v>1.9985542284800926</v>
      </c>
      <c r="P51" s="9"/>
    </row>
    <row r="52" spans="1:16" ht="15">
      <c r="A52" s="12"/>
      <c r="B52" s="25">
        <v>343.1</v>
      </c>
      <c r="C52" s="20" t="s">
        <v>64</v>
      </c>
      <c r="D52" s="46">
        <v>1757000</v>
      </c>
      <c r="E52" s="46">
        <v>0</v>
      </c>
      <c r="F52" s="46">
        <v>0</v>
      </c>
      <c r="G52" s="46">
        <v>0</v>
      </c>
      <c r="H52" s="46">
        <v>0</v>
      </c>
      <c r="I52" s="46">
        <v>260561796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262318796</v>
      </c>
      <c r="O52" s="47">
        <f t="shared" si="7"/>
        <v>2106.9613577400983</v>
      </c>
      <c r="P52" s="9"/>
    </row>
    <row r="53" spans="1:16" ht="15">
      <c r="A53" s="12"/>
      <c r="B53" s="25">
        <v>343.2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29063975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29063975</v>
      </c>
      <c r="O53" s="47">
        <f t="shared" si="7"/>
        <v>233.4437072794596</v>
      </c>
      <c r="P53" s="9"/>
    </row>
    <row r="54" spans="1:16" ht="15">
      <c r="A54" s="12"/>
      <c r="B54" s="25">
        <v>343.3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31367085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31367085</v>
      </c>
      <c r="O54" s="47">
        <f t="shared" si="7"/>
        <v>251.9424341973157</v>
      </c>
      <c r="P54" s="9"/>
    </row>
    <row r="55" spans="1:16" ht="15">
      <c r="A55" s="12"/>
      <c r="B55" s="25">
        <v>343.4</v>
      </c>
      <c r="C55" s="20" t="s">
        <v>67</v>
      </c>
      <c r="D55" s="46">
        <v>138650</v>
      </c>
      <c r="E55" s="46">
        <v>0</v>
      </c>
      <c r="F55" s="46">
        <v>0</v>
      </c>
      <c r="G55" s="46">
        <v>0</v>
      </c>
      <c r="H55" s="46">
        <v>0</v>
      </c>
      <c r="I55" s="46">
        <v>7047710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7186360</v>
      </c>
      <c r="O55" s="47">
        <f t="shared" si="7"/>
        <v>57.72130344334584</v>
      </c>
      <c r="P55" s="9"/>
    </row>
    <row r="56" spans="1:16" ht="15">
      <c r="A56" s="12"/>
      <c r="B56" s="25">
        <v>343.5</v>
      </c>
      <c r="C56" s="20" t="s">
        <v>68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34416842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34416842</v>
      </c>
      <c r="O56" s="47">
        <f t="shared" si="7"/>
        <v>276.43827760419595</v>
      </c>
      <c r="P56" s="9"/>
    </row>
    <row r="57" spans="1:16" ht="15">
      <c r="A57" s="12"/>
      <c r="B57" s="25">
        <v>343.8</v>
      </c>
      <c r="C57" s="20" t="s">
        <v>69</v>
      </c>
      <c r="D57" s="46">
        <v>46642</v>
      </c>
      <c r="E57" s="46">
        <v>7819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54461</v>
      </c>
      <c r="O57" s="47">
        <f t="shared" si="7"/>
        <v>0.4374342374760042</v>
      </c>
      <c r="P57" s="9"/>
    </row>
    <row r="58" spans="1:16" ht="15">
      <c r="A58" s="12"/>
      <c r="B58" s="25">
        <v>343.9</v>
      </c>
      <c r="C58" s="20" t="s">
        <v>70</v>
      </c>
      <c r="D58" s="46">
        <v>323866</v>
      </c>
      <c r="E58" s="46">
        <v>0</v>
      </c>
      <c r="F58" s="46">
        <v>0</v>
      </c>
      <c r="G58" s="46">
        <v>0</v>
      </c>
      <c r="H58" s="46">
        <v>0</v>
      </c>
      <c r="I58" s="46">
        <v>19875952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20199818</v>
      </c>
      <c r="O58" s="47">
        <f t="shared" si="7"/>
        <v>162.24623095396825</v>
      </c>
      <c r="P58" s="9"/>
    </row>
    <row r="59" spans="1:16" ht="15">
      <c r="A59" s="12"/>
      <c r="B59" s="25">
        <v>344.3</v>
      </c>
      <c r="C59" s="20" t="s">
        <v>71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12530142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12530142</v>
      </c>
      <c r="O59" s="47">
        <f t="shared" si="7"/>
        <v>100.64290246664686</v>
      </c>
      <c r="P59" s="9"/>
    </row>
    <row r="60" spans="1:16" ht="15">
      <c r="A60" s="12"/>
      <c r="B60" s="25">
        <v>344.5</v>
      </c>
      <c r="C60" s="20" t="s">
        <v>72</v>
      </c>
      <c r="D60" s="46">
        <v>217816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217816</v>
      </c>
      <c r="O60" s="47">
        <f t="shared" si="7"/>
        <v>1.7495120521120313</v>
      </c>
      <c r="P60" s="9"/>
    </row>
    <row r="61" spans="1:16" ht="15">
      <c r="A61" s="12"/>
      <c r="B61" s="25">
        <v>344.9</v>
      </c>
      <c r="C61" s="20" t="s">
        <v>73</v>
      </c>
      <c r="D61" s="46">
        <v>471824</v>
      </c>
      <c r="E61" s="46">
        <v>183531</v>
      </c>
      <c r="F61" s="46">
        <v>0</v>
      </c>
      <c r="G61" s="46">
        <v>0</v>
      </c>
      <c r="H61" s="46">
        <v>0</v>
      </c>
      <c r="I61" s="46">
        <v>220990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876345</v>
      </c>
      <c r="O61" s="47">
        <f t="shared" si="7"/>
        <v>7.038859125629513</v>
      </c>
      <c r="P61" s="9"/>
    </row>
    <row r="62" spans="1:16" ht="15">
      <c r="A62" s="12"/>
      <c r="B62" s="25">
        <v>345.1</v>
      </c>
      <c r="C62" s="20" t="s">
        <v>74</v>
      </c>
      <c r="D62" s="46">
        <v>0</v>
      </c>
      <c r="E62" s="46">
        <v>2450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2450</v>
      </c>
      <c r="O62" s="47">
        <f t="shared" si="7"/>
        <v>0.019678556798740574</v>
      </c>
      <c r="P62" s="9"/>
    </row>
    <row r="63" spans="1:16" ht="15">
      <c r="A63" s="12"/>
      <c r="B63" s="25">
        <v>347.2</v>
      </c>
      <c r="C63" s="20" t="s">
        <v>76</v>
      </c>
      <c r="D63" s="46">
        <v>291398</v>
      </c>
      <c r="E63" s="46">
        <v>0</v>
      </c>
      <c r="F63" s="46">
        <v>0</v>
      </c>
      <c r="G63" s="46">
        <v>0</v>
      </c>
      <c r="H63" s="46">
        <v>0</v>
      </c>
      <c r="I63" s="46">
        <v>1157059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1448457</v>
      </c>
      <c r="O63" s="47">
        <f t="shared" si="7"/>
        <v>11.634099324503417</v>
      </c>
      <c r="P63" s="9"/>
    </row>
    <row r="64" spans="1:16" ht="15">
      <c r="A64" s="12"/>
      <c r="B64" s="25">
        <v>347.3</v>
      </c>
      <c r="C64" s="20" t="s">
        <v>77</v>
      </c>
      <c r="D64" s="46">
        <v>0</v>
      </c>
      <c r="E64" s="46">
        <v>374599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374599</v>
      </c>
      <c r="O64" s="47">
        <f t="shared" si="7"/>
        <v>3.0088031421434365</v>
      </c>
      <c r="P64" s="9"/>
    </row>
    <row r="65" spans="1:16" ht="15">
      <c r="A65" s="12"/>
      <c r="B65" s="25">
        <v>347.4</v>
      </c>
      <c r="C65" s="20" t="s">
        <v>78</v>
      </c>
      <c r="D65" s="46">
        <v>320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320</v>
      </c>
      <c r="O65" s="47">
        <f t="shared" si="7"/>
        <v>0.0025702604798355034</v>
      </c>
      <c r="P65" s="9"/>
    </row>
    <row r="66" spans="1:16" ht="15">
      <c r="A66" s="12"/>
      <c r="B66" s="25">
        <v>347.5</v>
      </c>
      <c r="C66" s="20" t="s">
        <v>79</v>
      </c>
      <c r="D66" s="46">
        <v>148611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148611</v>
      </c>
      <c r="O66" s="47">
        <f t="shared" si="7"/>
        <v>1.193653063027606</v>
      </c>
      <c r="P66" s="9"/>
    </row>
    <row r="67" spans="1:16" ht="15">
      <c r="A67" s="12"/>
      <c r="B67" s="25">
        <v>347.9</v>
      </c>
      <c r="C67" s="20" t="s">
        <v>80</v>
      </c>
      <c r="D67" s="46">
        <v>4125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4125</v>
      </c>
      <c r="O67" s="47">
        <f t="shared" si="7"/>
        <v>0.03313226399787954</v>
      </c>
      <c r="P67" s="9"/>
    </row>
    <row r="68" spans="1:16" ht="15">
      <c r="A68" s="12"/>
      <c r="B68" s="25">
        <v>349</v>
      </c>
      <c r="C68" s="20" t="s">
        <v>1</v>
      </c>
      <c r="D68" s="46">
        <v>1714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1714</v>
      </c>
      <c r="O68" s="47">
        <f t="shared" si="7"/>
        <v>0.013766957695118915</v>
      </c>
      <c r="P68" s="9"/>
    </row>
    <row r="69" spans="1:16" ht="15.75">
      <c r="A69" s="29" t="s">
        <v>55</v>
      </c>
      <c r="B69" s="30"/>
      <c r="C69" s="31"/>
      <c r="D69" s="32">
        <f aca="true" t="shared" si="10" ref="D69:M69">SUM(D70:D72)</f>
        <v>1264961</v>
      </c>
      <c r="E69" s="32">
        <f t="shared" si="10"/>
        <v>1364545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aca="true" t="shared" si="11" ref="N69:N74">SUM(D69:M69)</f>
        <v>2629506</v>
      </c>
      <c r="O69" s="45">
        <f aca="true" t="shared" si="12" ref="O69:O89">(N69/O$91)</f>
        <v>21.120360479032296</v>
      </c>
      <c r="P69" s="10"/>
    </row>
    <row r="70" spans="1:16" ht="15">
      <c r="A70" s="13"/>
      <c r="B70" s="39">
        <v>351.9</v>
      </c>
      <c r="C70" s="21" t="s">
        <v>85</v>
      </c>
      <c r="D70" s="46">
        <v>469969</v>
      </c>
      <c r="E70" s="46">
        <v>1334824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1804793</v>
      </c>
      <c r="O70" s="47">
        <f t="shared" si="12"/>
        <v>14.496212881824242</v>
      </c>
      <c r="P70" s="9"/>
    </row>
    <row r="71" spans="1:16" ht="15">
      <c r="A71" s="13"/>
      <c r="B71" s="39">
        <v>354</v>
      </c>
      <c r="C71" s="21" t="s">
        <v>83</v>
      </c>
      <c r="D71" s="46">
        <v>104264</v>
      </c>
      <c r="E71" s="46">
        <v>29721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133985</v>
      </c>
      <c r="O71" s="47">
        <f t="shared" si="12"/>
        <v>1.0761760949711248</v>
      </c>
      <c r="P71" s="9"/>
    </row>
    <row r="72" spans="1:16" ht="15">
      <c r="A72" s="13"/>
      <c r="B72" s="39">
        <v>359</v>
      </c>
      <c r="C72" s="21" t="s">
        <v>84</v>
      </c>
      <c r="D72" s="46">
        <v>690728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690728</v>
      </c>
      <c r="O72" s="47">
        <f t="shared" si="12"/>
        <v>5.54797150223693</v>
      </c>
      <c r="P72" s="9"/>
    </row>
    <row r="73" spans="1:16" ht="15.75">
      <c r="A73" s="29" t="s">
        <v>4</v>
      </c>
      <c r="B73" s="30"/>
      <c r="C73" s="31"/>
      <c r="D73" s="32">
        <f aca="true" t="shared" si="13" ref="D73:M73">SUM(D74:D82)</f>
        <v>1202558</v>
      </c>
      <c r="E73" s="32">
        <f t="shared" si="13"/>
        <v>1194547</v>
      </c>
      <c r="F73" s="32">
        <f t="shared" si="13"/>
        <v>106927</v>
      </c>
      <c r="G73" s="32">
        <f t="shared" si="13"/>
        <v>1066978</v>
      </c>
      <c r="H73" s="32">
        <f t="shared" si="13"/>
        <v>0</v>
      </c>
      <c r="I73" s="32">
        <f t="shared" si="13"/>
        <v>9290862</v>
      </c>
      <c r="J73" s="32">
        <f t="shared" si="13"/>
        <v>697336</v>
      </c>
      <c r="K73" s="32">
        <f t="shared" si="13"/>
        <v>21355993</v>
      </c>
      <c r="L73" s="32">
        <f t="shared" si="13"/>
        <v>0</v>
      </c>
      <c r="M73" s="32">
        <f t="shared" si="13"/>
        <v>1724833</v>
      </c>
      <c r="N73" s="32">
        <f t="shared" si="11"/>
        <v>36640034</v>
      </c>
      <c r="O73" s="45">
        <f t="shared" si="12"/>
        <v>294.2950980313411</v>
      </c>
      <c r="P73" s="10"/>
    </row>
    <row r="74" spans="1:16" ht="15">
      <c r="A74" s="12"/>
      <c r="B74" s="25">
        <v>361.1</v>
      </c>
      <c r="C74" s="20" t="s">
        <v>86</v>
      </c>
      <c r="D74" s="46">
        <v>595917</v>
      </c>
      <c r="E74" s="46">
        <v>414877</v>
      </c>
      <c r="F74" s="46">
        <v>111190</v>
      </c>
      <c r="G74" s="46">
        <v>914140</v>
      </c>
      <c r="H74" s="46">
        <v>0</v>
      </c>
      <c r="I74" s="46">
        <v>9419807</v>
      </c>
      <c r="J74" s="46">
        <v>429825</v>
      </c>
      <c r="K74" s="46">
        <v>3136712</v>
      </c>
      <c r="L74" s="46">
        <v>0</v>
      </c>
      <c r="M74" s="46">
        <v>0</v>
      </c>
      <c r="N74" s="46">
        <f t="shared" si="11"/>
        <v>15022468</v>
      </c>
      <c r="O74" s="47">
        <f t="shared" si="12"/>
        <v>120.66142440622967</v>
      </c>
      <c r="P74" s="9"/>
    </row>
    <row r="75" spans="1:16" ht="15">
      <c r="A75" s="12"/>
      <c r="B75" s="25">
        <v>361.3</v>
      </c>
      <c r="C75" s="20" t="s">
        <v>87</v>
      </c>
      <c r="D75" s="46">
        <v>-21852</v>
      </c>
      <c r="E75" s="46">
        <v>-18478</v>
      </c>
      <c r="F75" s="46">
        <v>-4263</v>
      </c>
      <c r="G75" s="46">
        <v>-36745</v>
      </c>
      <c r="H75" s="46">
        <v>0</v>
      </c>
      <c r="I75" s="46">
        <v>-8950</v>
      </c>
      <c r="J75" s="46">
        <v>-9042</v>
      </c>
      <c r="K75" s="46">
        <v>-35914008</v>
      </c>
      <c r="L75" s="46">
        <v>0</v>
      </c>
      <c r="M75" s="46">
        <v>-26</v>
      </c>
      <c r="N75" s="46">
        <f aca="true" t="shared" si="14" ref="N75:N82">SUM(D75:M75)</f>
        <v>-36013364</v>
      </c>
      <c r="O75" s="47">
        <f t="shared" si="12"/>
        <v>-289.26164448478323</v>
      </c>
      <c r="P75" s="9"/>
    </row>
    <row r="76" spans="1:16" ht="15">
      <c r="A76" s="12"/>
      <c r="B76" s="25">
        <v>361.4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26066308</v>
      </c>
      <c r="L76" s="46">
        <v>0</v>
      </c>
      <c r="M76" s="46">
        <v>4671</v>
      </c>
      <c r="N76" s="46">
        <f t="shared" si="14"/>
        <v>26070979</v>
      </c>
      <c r="O76" s="47">
        <f t="shared" si="12"/>
        <v>209.40377185725416</v>
      </c>
      <c r="P76" s="9"/>
    </row>
    <row r="77" spans="1:16" ht="15">
      <c r="A77" s="12"/>
      <c r="B77" s="25">
        <v>362</v>
      </c>
      <c r="C77" s="20" t="s">
        <v>89</v>
      </c>
      <c r="D77" s="46">
        <v>168287</v>
      </c>
      <c r="E77" s="46">
        <v>526562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694849</v>
      </c>
      <c r="O77" s="47">
        <f t="shared" si="12"/>
        <v>5.581071637978812</v>
      </c>
      <c r="P77" s="9"/>
    </row>
    <row r="78" spans="1:16" ht="15">
      <c r="A78" s="12"/>
      <c r="B78" s="25">
        <v>364</v>
      </c>
      <c r="C78" s="20" t="s">
        <v>90</v>
      </c>
      <c r="D78" s="46">
        <v>8411</v>
      </c>
      <c r="E78" s="46">
        <v>0</v>
      </c>
      <c r="F78" s="46">
        <v>0</v>
      </c>
      <c r="G78" s="46">
        <v>0</v>
      </c>
      <c r="H78" s="46">
        <v>0</v>
      </c>
      <c r="I78" s="46">
        <v>-197948</v>
      </c>
      <c r="J78" s="46">
        <v>-82528</v>
      </c>
      <c r="K78" s="46">
        <v>0</v>
      </c>
      <c r="L78" s="46">
        <v>0</v>
      </c>
      <c r="M78" s="46">
        <v>0</v>
      </c>
      <c r="N78" s="46">
        <f t="shared" si="14"/>
        <v>-272065</v>
      </c>
      <c r="O78" s="47">
        <f t="shared" si="12"/>
        <v>-2.1852434920201445</v>
      </c>
      <c r="P78" s="9"/>
    </row>
    <row r="79" spans="1:16" ht="15">
      <c r="A79" s="12"/>
      <c r="B79" s="25">
        <v>365</v>
      </c>
      <c r="C79" s="20" t="s">
        <v>91</v>
      </c>
      <c r="D79" s="46">
        <v>0</v>
      </c>
      <c r="E79" s="46">
        <v>13754</v>
      </c>
      <c r="F79" s="46">
        <v>0</v>
      </c>
      <c r="G79" s="46">
        <v>29472</v>
      </c>
      <c r="H79" s="46">
        <v>0</v>
      </c>
      <c r="I79" s="46">
        <v>77492</v>
      </c>
      <c r="J79" s="46">
        <v>1557</v>
      </c>
      <c r="K79" s="46">
        <v>0</v>
      </c>
      <c r="L79" s="46">
        <v>0</v>
      </c>
      <c r="M79" s="46">
        <v>0</v>
      </c>
      <c r="N79" s="46">
        <f t="shared" si="14"/>
        <v>122275</v>
      </c>
      <c r="O79" s="47">
        <f t="shared" si="12"/>
        <v>0.9821206255371443</v>
      </c>
      <c r="P79" s="9"/>
    </row>
    <row r="80" spans="1:16" ht="15">
      <c r="A80" s="12"/>
      <c r="B80" s="25">
        <v>366</v>
      </c>
      <c r="C80" s="20" t="s">
        <v>92</v>
      </c>
      <c r="D80" s="46">
        <v>62598</v>
      </c>
      <c r="E80" s="46">
        <v>73751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136349</v>
      </c>
      <c r="O80" s="47">
        <f t="shared" si="12"/>
        <v>1.0951638942659094</v>
      </c>
      <c r="P80" s="9"/>
    </row>
    <row r="81" spans="1:16" ht="15">
      <c r="A81" s="12"/>
      <c r="B81" s="25">
        <v>368</v>
      </c>
      <c r="C81" s="20" t="s">
        <v>94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28066981</v>
      </c>
      <c r="L81" s="46">
        <v>0</v>
      </c>
      <c r="M81" s="46">
        <v>0</v>
      </c>
      <c r="N81" s="46">
        <f t="shared" si="14"/>
        <v>28066981</v>
      </c>
      <c r="O81" s="47">
        <f t="shared" si="12"/>
        <v>225.4357876643561</v>
      </c>
      <c r="P81" s="9"/>
    </row>
    <row r="82" spans="1:16" ht="15">
      <c r="A82" s="12"/>
      <c r="B82" s="25">
        <v>369.9</v>
      </c>
      <c r="C82" s="20" t="s">
        <v>95</v>
      </c>
      <c r="D82" s="46">
        <v>389197</v>
      </c>
      <c r="E82" s="46">
        <v>184081</v>
      </c>
      <c r="F82" s="46">
        <v>0</v>
      </c>
      <c r="G82" s="46">
        <v>160111</v>
      </c>
      <c r="H82" s="46">
        <v>0</v>
      </c>
      <c r="I82" s="46">
        <v>461</v>
      </c>
      <c r="J82" s="46">
        <v>357524</v>
      </c>
      <c r="K82" s="46">
        <v>0</v>
      </c>
      <c r="L82" s="46">
        <v>0</v>
      </c>
      <c r="M82" s="46">
        <v>1720188</v>
      </c>
      <c r="N82" s="46">
        <f t="shared" si="14"/>
        <v>2811562</v>
      </c>
      <c r="O82" s="47">
        <f t="shared" si="12"/>
        <v>22.582645922522712</v>
      </c>
      <c r="P82" s="9"/>
    </row>
    <row r="83" spans="1:16" ht="15.75">
      <c r="A83" s="29" t="s">
        <v>56</v>
      </c>
      <c r="B83" s="30"/>
      <c r="C83" s="31"/>
      <c r="D83" s="32">
        <f aca="true" t="shared" si="15" ref="D83:M83">SUM(D84:D88)</f>
        <v>35734833</v>
      </c>
      <c r="E83" s="32">
        <f t="shared" si="15"/>
        <v>3745377</v>
      </c>
      <c r="F83" s="32">
        <f t="shared" si="15"/>
        <v>12042071</v>
      </c>
      <c r="G83" s="32">
        <f t="shared" si="15"/>
        <v>2914422</v>
      </c>
      <c r="H83" s="32">
        <f t="shared" si="15"/>
        <v>0</v>
      </c>
      <c r="I83" s="32">
        <f t="shared" si="15"/>
        <v>6851867</v>
      </c>
      <c r="J83" s="32">
        <f t="shared" si="15"/>
        <v>555061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aca="true" t="shared" si="16" ref="N83:N89">SUM(D83:M83)</f>
        <v>61843631</v>
      </c>
      <c r="O83" s="45">
        <f t="shared" si="12"/>
        <v>496.73200215259317</v>
      </c>
      <c r="P83" s="9"/>
    </row>
    <row r="84" spans="1:16" ht="15">
      <c r="A84" s="12"/>
      <c r="B84" s="25">
        <v>381</v>
      </c>
      <c r="C84" s="20" t="s">
        <v>96</v>
      </c>
      <c r="D84" s="46">
        <v>35734833</v>
      </c>
      <c r="E84" s="46">
        <v>3381297</v>
      </c>
      <c r="F84" s="46">
        <v>12042071</v>
      </c>
      <c r="G84" s="46">
        <v>2914422</v>
      </c>
      <c r="H84" s="46">
        <v>0</v>
      </c>
      <c r="I84" s="46">
        <v>1612901</v>
      </c>
      <c r="J84" s="46">
        <v>115575</v>
      </c>
      <c r="K84" s="46">
        <v>0</v>
      </c>
      <c r="L84" s="46">
        <v>0</v>
      </c>
      <c r="M84" s="46">
        <v>0</v>
      </c>
      <c r="N84" s="46">
        <f t="shared" si="16"/>
        <v>55801099</v>
      </c>
      <c r="O84" s="47">
        <f t="shared" si="12"/>
        <v>448.19799840965135</v>
      </c>
      <c r="P84" s="9"/>
    </row>
    <row r="85" spans="1:16" ht="15">
      <c r="A85" s="12"/>
      <c r="B85" s="25">
        <v>384</v>
      </c>
      <c r="C85" s="20" t="s">
        <v>97</v>
      </c>
      <c r="D85" s="46">
        <v>0</v>
      </c>
      <c r="E85" s="46">
        <v>193052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193052</v>
      </c>
      <c r="O85" s="47">
        <f t="shared" si="12"/>
        <v>1.5506060192287612</v>
      </c>
      <c r="P85" s="9"/>
    </row>
    <row r="86" spans="1:16" ht="15">
      <c r="A86" s="12"/>
      <c r="B86" s="25">
        <v>388.1</v>
      </c>
      <c r="C86" s="20" t="s">
        <v>113</v>
      </c>
      <c r="D86" s="46">
        <v>0</v>
      </c>
      <c r="E86" s="46">
        <v>171028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171028</v>
      </c>
      <c r="O86" s="47">
        <f t="shared" si="12"/>
        <v>1.3737078417040827</v>
      </c>
      <c r="P86" s="9"/>
    </row>
    <row r="87" spans="1:16" ht="15">
      <c r="A87" s="12"/>
      <c r="B87" s="25">
        <v>389.4</v>
      </c>
      <c r="C87" s="20" t="s">
        <v>109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92435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92435</v>
      </c>
      <c r="O87" s="47">
        <f t="shared" si="12"/>
        <v>0.7424438357924836</v>
      </c>
      <c r="P87" s="9"/>
    </row>
    <row r="88" spans="1:16" ht="15.75" thickBot="1">
      <c r="A88" s="12"/>
      <c r="B88" s="25">
        <v>389.7</v>
      </c>
      <c r="C88" s="20" t="s">
        <v>98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5146531</v>
      </c>
      <c r="J88" s="46">
        <v>439486</v>
      </c>
      <c r="K88" s="46">
        <v>0</v>
      </c>
      <c r="L88" s="46">
        <v>0</v>
      </c>
      <c r="M88" s="46">
        <v>0</v>
      </c>
      <c r="N88" s="46">
        <f t="shared" si="16"/>
        <v>5586017</v>
      </c>
      <c r="O88" s="47">
        <f t="shared" si="12"/>
        <v>44.86724604621649</v>
      </c>
      <c r="P88" s="9"/>
    </row>
    <row r="89" spans="1:119" ht="16.5" thickBot="1">
      <c r="A89" s="14" t="s">
        <v>81</v>
      </c>
      <c r="B89" s="23"/>
      <c r="C89" s="22"/>
      <c r="D89" s="15">
        <f aca="true" t="shared" si="17" ref="D89:M89">SUM(D5,D18,D24,D45,D69,D73,D83)</f>
        <v>103576889</v>
      </c>
      <c r="E89" s="15">
        <f t="shared" si="17"/>
        <v>20550712</v>
      </c>
      <c r="F89" s="15">
        <f t="shared" si="17"/>
        <v>16478530</v>
      </c>
      <c r="G89" s="15">
        <f t="shared" si="17"/>
        <v>12688107</v>
      </c>
      <c r="H89" s="15">
        <f t="shared" si="17"/>
        <v>0</v>
      </c>
      <c r="I89" s="15">
        <f t="shared" si="17"/>
        <v>423034059</v>
      </c>
      <c r="J89" s="15">
        <f t="shared" si="17"/>
        <v>35207211</v>
      </c>
      <c r="K89" s="15">
        <f t="shared" si="17"/>
        <v>21355993</v>
      </c>
      <c r="L89" s="15">
        <f t="shared" si="17"/>
        <v>0</v>
      </c>
      <c r="M89" s="15">
        <f t="shared" si="17"/>
        <v>1724833</v>
      </c>
      <c r="N89" s="15">
        <f t="shared" si="16"/>
        <v>634616334</v>
      </c>
      <c r="O89" s="38">
        <f t="shared" si="12"/>
        <v>5097.27900980715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114</v>
      </c>
      <c r="M91" s="48"/>
      <c r="N91" s="48"/>
      <c r="O91" s="43">
        <v>124501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111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SUM(D6:D18)</f>
        <v>43066261</v>
      </c>
      <c r="E5" s="27">
        <f aca="true" t="shared" si="0" ref="E5:M5">SUM(E6:E18)</f>
        <v>3956295</v>
      </c>
      <c r="F5" s="27">
        <f t="shared" si="0"/>
        <v>0</v>
      </c>
      <c r="G5" s="27">
        <f t="shared" si="0"/>
        <v>8216344</v>
      </c>
      <c r="H5" s="27">
        <f t="shared" si="0"/>
        <v>0</v>
      </c>
      <c r="I5" s="27">
        <f t="shared" si="0"/>
        <v>1999146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57238046</v>
      </c>
      <c r="O5" s="33">
        <f aca="true" t="shared" si="1" ref="O5:O36">(N5/O$93)</f>
        <v>459.831983675568</v>
      </c>
      <c r="P5" s="6"/>
    </row>
    <row r="6" spans="1:16" ht="15">
      <c r="A6" s="12"/>
      <c r="B6" s="25">
        <v>311</v>
      </c>
      <c r="C6" s="20" t="s">
        <v>3</v>
      </c>
      <c r="D6" s="46">
        <v>24958387</v>
      </c>
      <c r="E6" s="46">
        <v>3956295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28914682</v>
      </c>
      <c r="O6" s="47">
        <f t="shared" si="1"/>
        <v>232.29122079758346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1967956</v>
      </c>
      <c r="H7" s="46">
        <v>0</v>
      </c>
      <c r="I7" s="46">
        <v>1999146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3967102</v>
      </c>
      <c r="O7" s="47">
        <f t="shared" si="1"/>
        <v>31.870416787171823</v>
      </c>
      <c r="P7" s="9"/>
    </row>
    <row r="8" spans="1:16" ht="15">
      <c r="A8" s="12"/>
      <c r="B8" s="25">
        <v>312.41</v>
      </c>
      <c r="C8" s="20" t="s">
        <v>12</v>
      </c>
      <c r="D8" s="46">
        <v>661483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661483</v>
      </c>
      <c r="O8" s="47">
        <f t="shared" si="1"/>
        <v>5.314140878562936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6248388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6248388</v>
      </c>
      <c r="O9" s="47">
        <f t="shared" si="1"/>
        <v>50.197532054371926</v>
      </c>
      <c r="P9" s="9"/>
    </row>
    <row r="10" spans="1:16" ht="15">
      <c r="A10" s="12"/>
      <c r="B10" s="25">
        <v>314.1</v>
      </c>
      <c r="C10" s="20" t="s">
        <v>14</v>
      </c>
      <c r="D10" s="46">
        <v>8458312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8458312</v>
      </c>
      <c r="O10" s="47">
        <f t="shared" si="1"/>
        <v>67.95134805102991</v>
      </c>
      <c r="P10" s="9"/>
    </row>
    <row r="11" spans="1:16" ht="15">
      <c r="A11" s="12"/>
      <c r="B11" s="25">
        <v>314.2</v>
      </c>
      <c r="C11" s="20" t="s">
        <v>16</v>
      </c>
      <c r="D11" s="46">
        <v>5415879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5415879</v>
      </c>
      <c r="O11" s="47">
        <f t="shared" si="1"/>
        <v>43.50942350332594</v>
      </c>
      <c r="P11" s="9"/>
    </row>
    <row r="12" spans="1:16" ht="15">
      <c r="A12" s="12"/>
      <c r="B12" s="25">
        <v>314.3</v>
      </c>
      <c r="C12" s="20" t="s">
        <v>15</v>
      </c>
      <c r="D12" s="46">
        <v>1337567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1337567</v>
      </c>
      <c r="O12" s="47">
        <f t="shared" si="1"/>
        <v>10.745581477553905</v>
      </c>
      <c r="P12" s="9"/>
    </row>
    <row r="13" spans="1:16" ht="15">
      <c r="A13" s="12"/>
      <c r="B13" s="25">
        <v>314.4</v>
      </c>
      <c r="C13" s="20" t="s">
        <v>17</v>
      </c>
      <c r="D13" s="46">
        <v>765292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765292</v>
      </c>
      <c r="O13" s="47">
        <f t="shared" si="1"/>
        <v>6.148108872393072</v>
      </c>
      <c r="P13" s="9"/>
    </row>
    <row r="14" spans="1:16" ht="15">
      <c r="A14" s="12"/>
      <c r="B14" s="25">
        <v>314.7</v>
      </c>
      <c r="C14" s="20" t="s">
        <v>18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</v>
      </c>
      <c r="O14" s="47">
        <f t="shared" si="1"/>
        <v>0.005021048234197757</v>
      </c>
      <c r="P14" s="9"/>
    </row>
    <row r="15" spans="1:16" ht="15">
      <c r="A15" s="12"/>
      <c r="B15" s="25">
        <v>314.8</v>
      </c>
      <c r="C15" s="20" t="s">
        <v>19</v>
      </c>
      <c r="D15" s="46">
        <v>79030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79030</v>
      </c>
      <c r="O15" s="47">
        <f t="shared" si="1"/>
        <v>0.634901507117838</v>
      </c>
      <c r="P15" s="9"/>
    </row>
    <row r="16" spans="1:16" ht="15">
      <c r="A16" s="12"/>
      <c r="B16" s="25">
        <v>314.9</v>
      </c>
      <c r="C16" s="20" t="s">
        <v>20</v>
      </c>
      <c r="D16" s="46">
        <v>98999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98999</v>
      </c>
      <c r="O16" s="47">
        <f t="shared" si="1"/>
        <v>0.79532600661975</v>
      </c>
      <c r="P16" s="9"/>
    </row>
    <row r="17" spans="1:16" ht="15">
      <c r="A17" s="12"/>
      <c r="B17" s="25">
        <v>316</v>
      </c>
      <c r="C17" s="20" t="s">
        <v>21</v>
      </c>
      <c r="D17" s="46">
        <v>998362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998362</v>
      </c>
      <c r="O17" s="47">
        <f t="shared" si="1"/>
        <v>8.020518011504226</v>
      </c>
      <c r="P17" s="9"/>
    </row>
    <row r="18" spans="1:16" ht="15">
      <c r="A18" s="12"/>
      <c r="B18" s="25">
        <v>319</v>
      </c>
      <c r="C18" s="20" t="s">
        <v>22</v>
      </c>
      <c r="D18" s="46">
        <v>292325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292325</v>
      </c>
      <c r="O18" s="47">
        <f t="shared" si="1"/>
        <v>2.348444680098975</v>
      </c>
      <c r="P18" s="9"/>
    </row>
    <row r="19" spans="1:16" ht="15.75">
      <c r="A19" s="29" t="s">
        <v>23</v>
      </c>
      <c r="B19" s="30"/>
      <c r="C19" s="31"/>
      <c r="D19" s="32">
        <f>SUM(D20:D25)</f>
        <v>745274</v>
      </c>
      <c r="E19" s="32">
        <f aca="true" t="shared" si="3" ref="E19:M19">SUM(E20:E25)</f>
        <v>1170</v>
      </c>
      <c r="F19" s="32">
        <f t="shared" si="3"/>
        <v>0</v>
      </c>
      <c r="G19" s="32">
        <f t="shared" si="3"/>
        <v>1312</v>
      </c>
      <c r="H19" s="32">
        <f t="shared" si="3"/>
        <v>0</v>
      </c>
      <c r="I19" s="32">
        <f t="shared" si="3"/>
        <v>3314837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32">SUM(D19:M19)</f>
        <v>4062593</v>
      </c>
      <c r="O19" s="45">
        <f t="shared" si="1"/>
        <v>32.63756065426267</v>
      </c>
      <c r="P19" s="10"/>
    </row>
    <row r="20" spans="1:16" ht="15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2097124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2097124</v>
      </c>
      <c r="O20" s="47">
        <f t="shared" si="1"/>
        <v>16.84761721134998</v>
      </c>
      <c r="P20" s="9"/>
    </row>
    <row r="21" spans="1:16" ht="15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1104614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1104614</v>
      </c>
      <c r="O21" s="47">
        <f t="shared" si="1"/>
        <v>8.874112278672193</v>
      </c>
      <c r="P21" s="9"/>
    </row>
    <row r="22" spans="1:16" ht="15">
      <c r="A22" s="12"/>
      <c r="B22" s="25">
        <v>323.9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1606</v>
      </c>
      <c r="O22" s="47">
        <f t="shared" si="1"/>
        <v>0.012902085542594557</v>
      </c>
      <c r="P22" s="9"/>
    </row>
    <row r="23" spans="1:16" ht="15">
      <c r="A23" s="12"/>
      <c r="B23" s="25">
        <v>325.2</v>
      </c>
      <c r="C23" s="20" t="s">
        <v>27</v>
      </c>
      <c r="D23" s="46">
        <v>0</v>
      </c>
      <c r="E23" s="46">
        <v>1170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1170</v>
      </c>
      <c r="O23" s="47">
        <f t="shared" si="1"/>
        <v>0.009399402294418201</v>
      </c>
      <c r="P23" s="9"/>
    </row>
    <row r="24" spans="1:16" ht="15">
      <c r="A24" s="12"/>
      <c r="B24" s="25">
        <v>329</v>
      </c>
      <c r="C24" s="20" t="s">
        <v>28</v>
      </c>
      <c r="D24" s="46">
        <v>745274</v>
      </c>
      <c r="E24" s="46">
        <v>0</v>
      </c>
      <c r="F24" s="46">
        <v>0</v>
      </c>
      <c r="G24" s="46">
        <v>0</v>
      </c>
      <c r="H24" s="46">
        <v>0</v>
      </c>
      <c r="I24" s="46">
        <v>111493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856767</v>
      </c>
      <c r="O24" s="47">
        <f t="shared" si="1"/>
        <v>6.882989491950256</v>
      </c>
      <c r="P24" s="9"/>
    </row>
    <row r="25" spans="1:16" ht="15">
      <c r="A25" s="12"/>
      <c r="B25" s="25">
        <v>367</v>
      </c>
      <c r="C25" s="20" t="s">
        <v>93</v>
      </c>
      <c r="D25" s="46">
        <v>0</v>
      </c>
      <c r="E25" s="46">
        <v>0</v>
      </c>
      <c r="F25" s="46">
        <v>0</v>
      </c>
      <c r="G25" s="46">
        <v>1312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1312</v>
      </c>
      <c r="O25" s="47">
        <f t="shared" si="1"/>
        <v>0.010540184453227932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SUM(D27:D46)</f>
        <v>9918184</v>
      </c>
      <c r="E26" s="32">
        <f t="shared" si="5"/>
        <v>8973695</v>
      </c>
      <c r="F26" s="32">
        <f t="shared" si="5"/>
        <v>4151108</v>
      </c>
      <c r="G26" s="32">
        <f t="shared" si="5"/>
        <v>3923638</v>
      </c>
      <c r="H26" s="32">
        <f t="shared" si="5"/>
        <v>0</v>
      </c>
      <c r="I26" s="32">
        <f t="shared" si="5"/>
        <v>11545832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38512457</v>
      </c>
      <c r="O26" s="45">
        <f t="shared" si="1"/>
        <v>309.3966467431473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1619979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1619979</v>
      </c>
      <c r="O27" s="47">
        <f t="shared" si="1"/>
        <v>13.014388315819916</v>
      </c>
      <c r="P27" s="9"/>
    </row>
    <row r="28" spans="1:16" ht="15">
      <c r="A28" s="12"/>
      <c r="B28" s="25">
        <v>331.39</v>
      </c>
      <c r="C28" s="20" t="s">
        <v>34</v>
      </c>
      <c r="D28" s="46">
        <v>0</v>
      </c>
      <c r="E28" s="46">
        <v>2092273</v>
      </c>
      <c r="F28" s="46">
        <v>0</v>
      </c>
      <c r="G28" s="46">
        <v>421230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2513503</v>
      </c>
      <c r="O28" s="47">
        <f t="shared" si="1"/>
        <v>20.192671679681222</v>
      </c>
      <c r="P28" s="9"/>
    </row>
    <row r="29" spans="1:16" ht="15">
      <c r="A29" s="12"/>
      <c r="B29" s="25">
        <v>331.42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9427379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9427379</v>
      </c>
      <c r="O29" s="47">
        <f t="shared" si="1"/>
        <v>75.73651948970083</v>
      </c>
      <c r="P29" s="9"/>
    </row>
    <row r="30" spans="1:16" ht="15">
      <c r="A30" s="12"/>
      <c r="B30" s="25">
        <v>331.5</v>
      </c>
      <c r="C30" s="20" t="s">
        <v>31</v>
      </c>
      <c r="D30" s="46">
        <v>0</v>
      </c>
      <c r="E30" s="46">
        <v>1433180</v>
      </c>
      <c r="F30" s="46">
        <v>0</v>
      </c>
      <c r="G30" s="46">
        <v>665247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2098427</v>
      </c>
      <c r="O30" s="47">
        <f t="shared" si="1"/>
        <v>16.858085092708635</v>
      </c>
      <c r="P30" s="9"/>
    </row>
    <row r="31" spans="1:16" ht="15">
      <c r="A31" s="12"/>
      <c r="B31" s="25">
        <v>331.9</v>
      </c>
      <c r="C31" s="20" t="s">
        <v>32</v>
      </c>
      <c r="D31" s="46">
        <v>0</v>
      </c>
      <c r="E31" s="46">
        <v>13484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13484</v>
      </c>
      <c r="O31" s="47">
        <f t="shared" si="1"/>
        <v>0.10832610302387609</v>
      </c>
      <c r="P31" s="9"/>
    </row>
    <row r="32" spans="1:16" ht="15">
      <c r="A32" s="12"/>
      <c r="B32" s="25">
        <v>334.2</v>
      </c>
      <c r="C32" s="20" t="s">
        <v>33</v>
      </c>
      <c r="D32" s="46">
        <v>0</v>
      </c>
      <c r="E32" s="46">
        <v>175365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175365</v>
      </c>
      <c r="O32" s="47">
        <f t="shared" si="1"/>
        <v>1.4088257977441434</v>
      </c>
      <c r="P32" s="9"/>
    </row>
    <row r="33" spans="1:16" ht="15">
      <c r="A33" s="12"/>
      <c r="B33" s="25">
        <v>334.39</v>
      </c>
      <c r="C33" s="20" t="s">
        <v>37</v>
      </c>
      <c r="D33" s="46">
        <v>0</v>
      </c>
      <c r="E33" s="46">
        <v>689880</v>
      </c>
      <c r="F33" s="46">
        <v>0</v>
      </c>
      <c r="G33" s="46">
        <v>2769973</v>
      </c>
      <c r="H33" s="46">
        <v>0</v>
      </c>
      <c r="I33" s="46">
        <v>705850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43">SUM(D33:M33)</f>
        <v>4165703</v>
      </c>
      <c r="O33" s="47">
        <f t="shared" si="1"/>
        <v>33.46591310774768</v>
      </c>
      <c r="P33" s="9"/>
    </row>
    <row r="34" spans="1:16" ht="15">
      <c r="A34" s="12"/>
      <c r="B34" s="25">
        <v>334.42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1412603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1412603</v>
      </c>
      <c r="O34" s="47">
        <f t="shared" si="1"/>
        <v>11.348396478035927</v>
      </c>
      <c r="P34" s="9"/>
    </row>
    <row r="35" spans="1:16" ht="15">
      <c r="A35" s="12"/>
      <c r="B35" s="25">
        <v>334.49</v>
      </c>
      <c r="C35" s="20" t="s">
        <v>39</v>
      </c>
      <c r="D35" s="46">
        <v>633321</v>
      </c>
      <c r="E35" s="46">
        <v>1661536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2294857</v>
      </c>
      <c r="O35" s="47">
        <f t="shared" si="1"/>
        <v>18.43614030013818</v>
      </c>
      <c r="P35" s="9"/>
    </row>
    <row r="36" spans="1:16" ht="15">
      <c r="A36" s="12"/>
      <c r="B36" s="25">
        <v>334.7</v>
      </c>
      <c r="C36" s="20" t="s">
        <v>40</v>
      </c>
      <c r="D36" s="46">
        <v>0</v>
      </c>
      <c r="E36" s="46">
        <v>354090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354090</v>
      </c>
      <c r="O36" s="47">
        <f t="shared" si="1"/>
        <v>2.844644750795334</v>
      </c>
      <c r="P36" s="9"/>
    </row>
    <row r="37" spans="1:16" ht="15">
      <c r="A37" s="12"/>
      <c r="B37" s="25">
        <v>335.12</v>
      </c>
      <c r="C37" s="20" t="s">
        <v>41</v>
      </c>
      <c r="D37" s="46">
        <v>0</v>
      </c>
      <c r="E37" s="46">
        <v>0</v>
      </c>
      <c r="F37" s="46">
        <v>1040563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1040563</v>
      </c>
      <c r="O37" s="47">
        <f aca="true" t="shared" si="7" ref="O37:O68">(N37/O$93)</f>
        <v>8.359547221954433</v>
      </c>
      <c r="P37" s="9"/>
    </row>
    <row r="38" spans="1:16" ht="15">
      <c r="A38" s="12"/>
      <c r="B38" s="25">
        <v>335.14</v>
      </c>
      <c r="C38" s="20" t="s">
        <v>42</v>
      </c>
      <c r="D38" s="46">
        <v>33937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33937</v>
      </c>
      <c r="O38" s="47">
        <f t="shared" si="7"/>
        <v>0.27263890227835086</v>
      </c>
      <c r="P38" s="9"/>
    </row>
    <row r="39" spans="1:16" ht="15">
      <c r="A39" s="12"/>
      <c r="B39" s="25">
        <v>335.15</v>
      </c>
      <c r="C39" s="20" t="s">
        <v>43</v>
      </c>
      <c r="D39" s="46">
        <v>90456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90456</v>
      </c>
      <c r="O39" s="47">
        <f t="shared" si="7"/>
        <v>0.7266943025161476</v>
      </c>
      <c r="P39" s="9"/>
    </row>
    <row r="40" spans="1:16" ht="15">
      <c r="A40" s="12"/>
      <c r="B40" s="25">
        <v>335.18</v>
      </c>
      <c r="C40" s="20" t="s">
        <v>44</v>
      </c>
      <c r="D40" s="46">
        <v>5461335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5461335</v>
      </c>
      <c r="O40" s="47">
        <f t="shared" si="7"/>
        <v>43.874602332979855</v>
      </c>
      <c r="P40" s="9"/>
    </row>
    <row r="41" spans="1:16" ht="15">
      <c r="A41" s="12"/>
      <c r="B41" s="25">
        <v>335.19</v>
      </c>
      <c r="C41" s="20" t="s">
        <v>57</v>
      </c>
      <c r="D41" s="46">
        <v>2446627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2446627</v>
      </c>
      <c r="O41" s="47">
        <f t="shared" si="7"/>
        <v>19.65541148494489</v>
      </c>
      <c r="P41" s="9"/>
    </row>
    <row r="42" spans="1:16" ht="15">
      <c r="A42" s="12"/>
      <c r="B42" s="25">
        <v>335.21</v>
      </c>
      <c r="C42" s="20" t="s">
        <v>45</v>
      </c>
      <c r="D42" s="46">
        <v>56622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56622</v>
      </c>
      <c r="O42" s="47">
        <f t="shared" si="7"/>
        <v>0.45488286898679264</v>
      </c>
      <c r="P42" s="9"/>
    </row>
    <row r="43" spans="1:16" ht="15">
      <c r="A43" s="12"/>
      <c r="B43" s="25">
        <v>335.9</v>
      </c>
      <c r="C43" s="20" t="s">
        <v>46</v>
      </c>
      <c r="D43" s="46">
        <v>1180604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1180604</v>
      </c>
      <c r="O43" s="47">
        <f t="shared" si="7"/>
        <v>9.484591407178893</v>
      </c>
      <c r="P43" s="9"/>
    </row>
    <row r="44" spans="1:16" ht="15">
      <c r="A44" s="12"/>
      <c r="B44" s="25">
        <v>337.7</v>
      </c>
      <c r="C44" s="20" t="s">
        <v>47</v>
      </c>
      <c r="D44" s="46">
        <v>0</v>
      </c>
      <c r="E44" s="46">
        <v>913936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913936</v>
      </c>
      <c r="O44" s="47">
        <f t="shared" si="7"/>
        <v>7.342266782351618</v>
      </c>
      <c r="P44" s="9"/>
    </row>
    <row r="45" spans="1:16" ht="15">
      <c r="A45" s="12"/>
      <c r="B45" s="25">
        <v>337.9</v>
      </c>
      <c r="C45" s="20" t="s">
        <v>48</v>
      </c>
      <c r="D45" s="46">
        <v>15282</v>
      </c>
      <c r="E45" s="46">
        <v>20386</v>
      </c>
      <c r="F45" s="46">
        <v>3099364</v>
      </c>
      <c r="G45" s="46">
        <v>67188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3202220</v>
      </c>
      <c r="O45" s="47">
        <f t="shared" si="7"/>
        <v>25.725601722420386</v>
      </c>
      <c r="P45" s="9"/>
    </row>
    <row r="46" spans="1:16" ht="15">
      <c r="A46" s="12"/>
      <c r="B46" s="25">
        <v>338</v>
      </c>
      <c r="C46" s="20" t="s">
        <v>49</v>
      </c>
      <c r="D46" s="46">
        <v>0</v>
      </c>
      <c r="E46" s="46">
        <v>-414</v>
      </c>
      <c r="F46" s="46">
        <v>11181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10767</v>
      </c>
      <c r="O46" s="47">
        <f t="shared" si="7"/>
        <v>0.0864986021401716</v>
      </c>
      <c r="P46" s="9"/>
    </row>
    <row r="47" spans="1:16" ht="15.75">
      <c r="A47" s="29" t="s">
        <v>54</v>
      </c>
      <c r="B47" s="30"/>
      <c r="C47" s="31"/>
      <c r="D47" s="32">
        <f aca="true" t="shared" si="8" ref="D47:M47">SUM(D48:D70)</f>
        <v>7307357</v>
      </c>
      <c r="E47" s="32">
        <f t="shared" si="8"/>
        <v>1826654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396007015</v>
      </c>
      <c r="J47" s="32">
        <f t="shared" si="8"/>
        <v>31602247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436743273</v>
      </c>
      <c r="O47" s="45">
        <f t="shared" si="7"/>
        <v>3508.654463511038</v>
      </c>
      <c r="P47" s="10"/>
    </row>
    <row r="48" spans="1:16" ht="15">
      <c r="A48" s="12"/>
      <c r="B48" s="25">
        <v>341.2</v>
      </c>
      <c r="C48" s="20" t="s">
        <v>58</v>
      </c>
      <c r="D48" s="46">
        <v>102550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31602247</v>
      </c>
      <c r="K48" s="46">
        <v>0</v>
      </c>
      <c r="L48" s="46">
        <v>0</v>
      </c>
      <c r="M48" s="46">
        <v>0</v>
      </c>
      <c r="N48" s="46">
        <f aca="true" t="shared" si="9" ref="N48:N70">SUM(D48:M48)</f>
        <v>31704797</v>
      </c>
      <c r="O48" s="47">
        <f t="shared" si="7"/>
        <v>254.70610398791734</v>
      </c>
      <c r="P48" s="9"/>
    </row>
    <row r="49" spans="1:16" ht="15">
      <c r="A49" s="12"/>
      <c r="B49" s="25">
        <v>341.3</v>
      </c>
      <c r="C49" s="20" t="s">
        <v>59</v>
      </c>
      <c r="D49" s="46">
        <v>1894830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1894830</v>
      </c>
      <c r="O49" s="47">
        <f t="shared" si="7"/>
        <v>15.222452520967897</v>
      </c>
      <c r="P49" s="9"/>
    </row>
    <row r="50" spans="1:16" ht="15">
      <c r="A50" s="12"/>
      <c r="B50" s="25">
        <v>341.9</v>
      </c>
      <c r="C50" s="20" t="s">
        <v>60</v>
      </c>
      <c r="D50" s="46">
        <v>446622</v>
      </c>
      <c r="E50" s="46">
        <v>4536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451158</v>
      </c>
      <c r="O50" s="47">
        <f t="shared" si="7"/>
        <v>3.6244577267907068</v>
      </c>
      <c r="P50" s="9"/>
    </row>
    <row r="51" spans="1:16" ht="15">
      <c r="A51" s="12"/>
      <c r="B51" s="25">
        <v>342.1</v>
      </c>
      <c r="C51" s="20" t="s">
        <v>61</v>
      </c>
      <c r="D51" s="46">
        <v>598355</v>
      </c>
      <c r="E51" s="46">
        <v>621025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1219380</v>
      </c>
      <c r="O51" s="47">
        <f t="shared" si="7"/>
        <v>9.796105273305697</v>
      </c>
      <c r="P51" s="9"/>
    </row>
    <row r="52" spans="1:16" ht="15">
      <c r="A52" s="12"/>
      <c r="B52" s="25">
        <v>342.2</v>
      </c>
      <c r="C52" s="20" t="s">
        <v>62</v>
      </c>
      <c r="D52" s="46">
        <v>504536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504536</v>
      </c>
      <c r="O52" s="47">
        <f t="shared" si="7"/>
        <v>4.053279347022719</v>
      </c>
      <c r="P52" s="9"/>
    </row>
    <row r="53" spans="1:16" ht="15">
      <c r="A53" s="12"/>
      <c r="B53" s="25">
        <v>342.9</v>
      </c>
      <c r="C53" s="20" t="s">
        <v>63</v>
      </c>
      <c r="D53" s="46">
        <v>246713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246713</v>
      </c>
      <c r="O53" s="47">
        <f t="shared" si="7"/>
        <v>1.98201259680581</v>
      </c>
      <c r="P53" s="9"/>
    </row>
    <row r="54" spans="1:16" ht="15">
      <c r="A54" s="12"/>
      <c r="B54" s="25">
        <v>343.1</v>
      </c>
      <c r="C54" s="20" t="s">
        <v>64</v>
      </c>
      <c r="D54" s="46">
        <v>1673333</v>
      </c>
      <c r="E54" s="46">
        <v>0</v>
      </c>
      <c r="F54" s="46">
        <v>0</v>
      </c>
      <c r="G54" s="46">
        <v>0</v>
      </c>
      <c r="H54" s="46">
        <v>0</v>
      </c>
      <c r="I54" s="46">
        <v>269283659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270956992</v>
      </c>
      <c r="O54" s="47">
        <f t="shared" si="7"/>
        <v>2176.781001960217</v>
      </c>
      <c r="P54" s="9"/>
    </row>
    <row r="55" spans="1:16" ht="15">
      <c r="A55" s="12"/>
      <c r="B55" s="25">
        <v>343.2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26942409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26942409</v>
      </c>
      <c r="O55" s="47">
        <f t="shared" si="7"/>
        <v>216.446616215174</v>
      </c>
      <c r="P55" s="9"/>
    </row>
    <row r="56" spans="1:16" ht="15">
      <c r="A56" s="12"/>
      <c r="B56" s="25">
        <v>343.3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29384690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29384690</v>
      </c>
      <c r="O56" s="47">
        <f t="shared" si="7"/>
        <v>236.06711333911758</v>
      </c>
      <c r="P56" s="9"/>
    </row>
    <row r="57" spans="1:16" ht="15">
      <c r="A57" s="12"/>
      <c r="B57" s="25">
        <v>343.4</v>
      </c>
      <c r="C57" s="20" t="s">
        <v>67</v>
      </c>
      <c r="D57" s="46">
        <v>132048</v>
      </c>
      <c r="E57" s="46">
        <v>0</v>
      </c>
      <c r="F57" s="46">
        <v>0</v>
      </c>
      <c r="G57" s="46">
        <v>0</v>
      </c>
      <c r="H57" s="46">
        <v>0</v>
      </c>
      <c r="I57" s="46">
        <v>6984725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7116773</v>
      </c>
      <c r="O57" s="47">
        <f t="shared" si="7"/>
        <v>57.17385680773804</v>
      </c>
      <c r="P57" s="9"/>
    </row>
    <row r="58" spans="1:16" ht="15">
      <c r="A58" s="12"/>
      <c r="B58" s="25">
        <v>343.5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33438911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33438911</v>
      </c>
      <c r="O58" s="47">
        <f t="shared" si="7"/>
        <v>268.63741604807353</v>
      </c>
      <c r="P58" s="9"/>
    </row>
    <row r="59" spans="1:16" ht="15">
      <c r="A59" s="12"/>
      <c r="B59" s="25">
        <v>343.8</v>
      </c>
      <c r="C59" s="20" t="s">
        <v>69</v>
      </c>
      <c r="D59" s="46">
        <v>28357</v>
      </c>
      <c r="E59" s="46">
        <v>2452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30809</v>
      </c>
      <c r="O59" s="47">
        <f t="shared" si="7"/>
        <v>0.2475095600758379</v>
      </c>
      <c r="P59" s="9"/>
    </row>
    <row r="60" spans="1:16" ht="15">
      <c r="A60" s="12"/>
      <c r="B60" s="25">
        <v>343.9</v>
      </c>
      <c r="C60" s="20" t="s">
        <v>70</v>
      </c>
      <c r="D60" s="46">
        <v>323689</v>
      </c>
      <c r="E60" s="46">
        <v>0</v>
      </c>
      <c r="F60" s="46">
        <v>0</v>
      </c>
      <c r="G60" s="46">
        <v>0</v>
      </c>
      <c r="H60" s="46">
        <v>0</v>
      </c>
      <c r="I60" s="46">
        <v>18017333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18341022</v>
      </c>
      <c r="O60" s="47">
        <f t="shared" si="7"/>
        <v>147.34584980237153</v>
      </c>
      <c r="P60" s="9"/>
    </row>
    <row r="61" spans="1:16" ht="15">
      <c r="A61" s="12"/>
      <c r="B61" s="25">
        <v>344.3</v>
      </c>
      <c r="C61" s="20" t="s">
        <v>71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11470074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11470074</v>
      </c>
      <c r="O61" s="47">
        <f t="shared" si="7"/>
        <v>92.14687168610817</v>
      </c>
      <c r="P61" s="9"/>
    </row>
    <row r="62" spans="1:16" ht="15">
      <c r="A62" s="12"/>
      <c r="B62" s="25">
        <v>344.5</v>
      </c>
      <c r="C62" s="20" t="s">
        <v>72</v>
      </c>
      <c r="D62" s="46">
        <v>226411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226411</v>
      </c>
      <c r="O62" s="47">
        <f t="shared" si="7"/>
        <v>1.8189128828047174</v>
      </c>
      <c r="P62" s="9"/>
    </row>
    <row r="63" spans="1:16" ht="15">
      <c r="A63" s="12"/>
      <c r="B63" s="25">
        <v>344.9</v>
      </c>
      <c r="C63" s="20" t="s">
        <v>73</v>
      </c>
      <c r="D63" s="46">
        <v>621998</v>
      </c>
      <c r="E63" s="46">
        <v>750369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1372367</v>
      </c>
      <c r="O63" s="47">
        <f t="shared" si="7"/>
        <v>11.025153443234037</v>
      </c>
      <c r="P63" s="9"/>
    </row>
    <row r="64" spans="1:16" ht="15">
      <c r="A64" s="12"/>
      <c r="B64" s="25">
        <v>345.1</v>
      </c>
      <c r="C64" s="20" t="s">
        <v>74</v>
      </c>
      <c r="D64" s="46">
        <v>0</v>
      </c>
      <c r="E64" s="46">
        <v>1550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1550</v>
      </c>
      <c r="O64" s="47">
        <f t="shared" si="7"/>
        <v>0.012452199620810437</v>
      </c>
      <c r="P64" s="9"/>
    </row>
    <row r="65" spans="1:16" ht="15">
      <c r="A65" s="12"/>
      <c r="B65" s="25">
        <v>347.2</v>
      </c>
      <c r="C65" s="20" t="s">
        <v>76</v>
      </c>
      <c r="D65" s="46">
        <v>308164</v>
      </c>
      <c r="E65" s="46">
        <v>0</v>
      </c>
      <c r="F65" s="46">
        <v>0</v>
      </c>
      <c r="G65" s="46">
        <v>0</v>
      </c>
      <c r="H65" s="46">
        <v>0</v>
      </c>
      <c r="I65" s="46">
        <v>344689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652853</v>
      </c>
      <c r="O65" s="47">
        <f t="shared" si="7"/>
        <v>5.244810244545133</v>
      </c>
      <c r="P65" s="9"/>
    </row>
    <row r="66" spans="1:16" ht="15">
      <c r="A66" s="12"/>
      <c r="B66" s="25">
        <v>347.3</v>
      </c>
      <c r="C66" s="20" t="s">
        <v>77</v>
      </c>
      <c r="D66" s="46">
        <v>0</v>
      </c>
      <c r="E66" s="46">
        <v>338531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338531</v>
      </c>
      <c r="O66" s="47">
        <f t="shared" si="7"/>
        <v>2.7196487676339216</v>
      </c>
      <c r="P66" s="9"/>
    </row>
    <row r="67" spans="1:16" ht="15">
      <c r="A67" s="12"/>
      <c r="B67" s="25">
        <v>347.4</v>
      </c>
      <c r="C67" s="20" t="s">
        <v>78</v>
      </c>
      <c r="D67" s="46">
        <v>3836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3836</v>
      </c>
      <c r="O67" s="47">
        <f t="shared" si="7"/>
        <v>0.030817185642212152</v>
      </c>
      <c r="P67" s="9"/>
    </row>
    <row r="68" spans="1:16" ht="15">
      <c r="A68" s="12"/>
      <c r="B68" s="25">
        <v>347.5</v>
      </c>
      <c r="C68" s="20" t="s">
        <v>79</v>
      </c>
      <c r="D68" s="46">
        <v>194141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194141</v>
      </c>
      <c r="O68" s="47">
        <f t="shared" si="7"/>
        <v>1.559666120376619</v>
      </c>
      <c r="P68" s="9"/>
    </row>
    <row r="69" spans="1:16" ht="15">
      <c r="A69" s="12"/>
      <c r="B69" s="25">
        <v>347.9</v>
      </c>
      <c r="C69" s="20" t="s">
        <v>80</v>
      </c>
      <c r="D69" s="46">
        <v>1774</v>
      </c>
      <c r="E69" s="46">
        <v>10761</v>
      </c>
      <c r="F69" s="46">
        <v>0</v>
      </c>
      <c r="G69" s="46">
        <v>0</v>
      </c>
      <c r="H69" s="46">
        <v>0</v>
      </c>
      <c r="I69" s="46">
        <v>79595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92130</v>
      </c>
      <c r="O69" s="47">
        <f aca="true" t="shared" si="10" ref="O69:O91">(N69/O$93)</f>
        <v>0.7401426781066229</v>
      </c>
      <c r="P69" s="9"/>
    </row>
    <row r="70" spans="1:16" ht="15">
      <c r="A70" s="12"/>
      <c r="B70" s="25">
        <v>349</v>
      </c>
      <c r="C70" s="20" t="s">
        <v>1</v>
      </c>
      <c r="D70" s="46">
        <v>0</v>
      </c>
      <c r="E70" s="46">
        <v>97430</v>
      </c>
      <c r="F70" s="46">
        <v>0</v>
      </c>
      <c r="G70" s="46">
        <v>0</v>
      </c>
      <c r="H70" s="46">
        <v>0</v>
      </c>
      <c r="I70" s="46">
        <v>60930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158360</v>
      </c>
      <c r="O70" s="47">
        <f t="shared" si="10"/>
        <v>1.2722131173880908</v>
      </c>
      <c r="P70" s="9"/>
    </row>
    <row r="71" spans="1:16" ht="15.75">
      <c r="A71" s="29" t="s">
        <v>55</v>
      </c>
      <c r="B71" s="30"/>
      <c r="C71" s="31"/>
      <c r="D71" s="32">
        <f aca="true" t="shared" si="11" ref="D71:M71">SUM(D72:D74)</f>
        <v>1473559</v>
      </c>
      <c r="E71" s="32">
        <f t="shared" si="11"/>
        <v>252670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aca="true" t="shared" si="12" ref="N71:N76">SUM(D71:M71)</f>
        <v>1726229</v>
      </c>
      <c r="O71" s="45">
        <f t="shared" si="10"/>
        <v>13.867966515633535</v>
      </c>
      <c r="P71" s="10"/>
    </row>
    <row r="72" spans="1:16" ht="15">
      <c r="A72" s="13"/>
      <c r="B72" s="39">
        <v>351.9</v>
      </c>
      <c r="C72" s="21" t="s">
        <v>85</v>
      </c>
      <c r="D72" s="46">
        <v>467235</v>
      </c>
      <c r="E72" s="46">
        <v>216368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683603</v>
      </c>
      <c r="O72" s="47">
        <f t="shared" si="10"/>
        <v>5.491845817667663</v>
      </c>
      <c r="P72" s="9"/>
    </row>
    <row r="73" spans="1:16" ht="15">
      <c r="A73" s="13"/>
      <c r="B73" s="39">
        <v>354</v>
      </c>
      <c r="C73" s="21" t="s">
        <v>83</v>
      </c>
      <c r="D73" s="46">
        <v>135684</v>
      </c>
      <c r="E73" s="46">
        <v>36302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171986</v>
      </c>
      <c r="O73" s="47">
        <f t="shared" si="10"/>
        <v>1.3816800025707767</v>
      </c>
      <c r="P73" s="9"/>
    </row>
    <row r="74" spans="1:16" ht="15">
      <c r="A74" s="13"/>
      <c r="B74" s="39">
        <v>359</v>
      </c>
      <c r="C74" s="21" t="s">
        <v>84</v>
      </c>
      <c r="D74" s="46">
        <v>870640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870640</v>
      </c>
      <c r="O74" s="47">
        <f t="shared" si="10"/>
        <v>6.994440695395096</v>
      </c>
      <c r="P74" s="9"/>
    </row>
    <row r="75" spans="1:16" ht="15.75">
      <c r="A75" s="29" t="s">
        <v>4</v>
      </c>
      <c r="B75" s="30"/>
      <c r="C75" s="31"/>
      <c r="D75" s="32">
        <f aca="true" t="shared" si="13" ref="D75:M75">SUM(D76:D84)</f>
        <v>1209234</v>
      </c>
      <c r="E75" s="32">
        <f t="shared" si="13"/>
        <v>2160379</v>
      </c>
      <c r="F75" s="32">
        <f t="shared" si="13"/>
        <v>97076</v>
      </c>
      <c r="G75" s="32">
        <f t="shared" si="13"/>
        <v>1034476</v>
      </c>
      <c r="H75" s="32">
        <f t="shared" si="13"/>
        <v>0</v>
      </c>
      <c r="I75" s="32">
        <f t="shared" si="13"/>
        <v>7289849</v>
      </c>
      <c r="J75" s="32">
        <f t="shared" si="13"/>
        <v>562484</v>
      </c>
      <c r="K75" s="32">
        <f t="shared" si="13"/>
        <v>65115001</v>
      </c>
      <c r="L75" s="32">
        <f t="shared" si="13"/>
        <v>0</v>
      </c>
      <c r="M75" s="32">
        <f t="shared" si="13"/>
        <v>1983799</v>
      </c>
      <c r="N75" s="32">
        <f t="shared" si="12"/>
        <v>79452298</v>
      </c>
      <c r="O75" s="45">
        <f t="shared" si="10"/>
        <v>638.2941129213664</v>
      </c>
      <c r="P75" s="10"/>
    </row>
    <row r="76" spans="1:16" ht="15">
      <c r="A76" s="12"/>
      <c r="B76" s="25">
        <v>361.1</v>
      </c>
      <c r="C76" s="20" t="s">
        <v>86</v>
      </c>
      <c r="D76" s="46">
        <v>157033</v>
      </c>
      <c r="E76" s="46">
        <v>424568</v>
      </c>
      <c r="F76" s="46">
        <v>37288</v>
      </c>
      <c r="G76" s="46">
        <v>1033417</v>
      </c>
      <c r="H76" s="46">
        <v>0</v>
      </c>
      <c r="I76" s="46">
        <v>3897873</v>
      </c>
      <c r="J76" s="46">
        <v>0</v>
      </c>
      <c r="K76" s="46">
        <v>2897259</v>
      </c>
      <c r="L76" s="46">
        <v>0</v>
      </c>
      <c r="M76" s="46">
        <v>0</v>
      </c>
      <c r="N76" s="46">
        <f t="shared" si="12"/>
        <v>8447438</v>
      </c>
      <c r="O76" s="47">
        <f t="shared" si="10"/>
        <v>67.86398984543204</v>
      </c>
      <c r="P76" s="9"/>
    </row>
    <row r="77" spans="1:16" ht="15">
      <c r="A77" s="12"/>
      <c r="B77" s="25">
        <v>361.3</v>
      </c>
      <c r="C77" s="20" t="s">
        <v>87</v>
      </c>
      <c r="D77" s="46">
        <v>0</v>
      </c>
      <c r="E77" s="46">
        <v>132848</v>
      </c>
      <c r="F77" s="46">
        <v>0</v>
      </c>
      <c r="G77" s="46">
        <v>0</v>
      </c>
      <c r="H77" s="46">
        <v>0</v>
      </c>
      <c r="I77" s="46">
        <v>-19559</v>
      </c>
      <c r="J77" s="46">
        <v>13658</v>
      </c>
      <c r="K77" s="46">
        <v>25764038</v>
      </c>
      <c r="L77" s="46">
        <v>0</v>
      </c>
      <c r="M77" s="46">
        <v>233</v>
      </c>
      <c r="N77" s="46">
        <f aca="true" t="shared" si="14" ref="N77:N84">SUM(D77:M77)</f>
        <v>25891218</v>
      </c>
      <c r="O77" s="47">
        <f t="shared" si="10"/>
        <v>208.0016870722067</v>
      </c>
      <c r="P77" s="9"/>
    </row>
    <row r="78" spans="1:16" ht="15">
      <c r="A78" s="12"/>
      <c r="B78" s="25">
        <v>361.4</v>
      </c>
      <c r="C78" s="20" t="s">
        <v>88</v>
      </c>
      <c r="D78" s="46">
        <v>449261</v>
      </c>
      <c r="E78" s="46">
        <v>0</v>
      </c>
      <c r="F78" s="46">
        <v>59788</v>
      </c>
      <c r="G78" s="46">
        <v>0</v>
      </c>
      <c r="H78" s="46">
        <v>0</v>
      </c>
      <c r="I78" s="46">
        <v>3284229</v>
      </c>
      <c r="J78" s="46">
        <v>391506</v>
      </c>
      <c r="K78" s="46">
        <v>15032214</v>
      </c>
      <c r="L78" s="46">
        <v>0</v>
      </c>
      <c r="M78" s="46">
        <v>3927</v>
      </c>
      <c r="N78" s="46">
        <f t="shared" si="14"/>
        <v>19220925</v>
      </c>
      <c r="O78" s="47">
        <f t="shared" si="10"/>
        <v>154.41470644943604</v>
      </c>
      <c r="P78" s="9"/>
    </row>
    <row r="79" spans="1:16" ht="15">
      <c r="A79" s="12"/>
      <c r="B79" s="25">
        <v>362</v>
      </c>
      <c r="C79" s="20" t="s">
        <v>89</v>
      </c>
      <c r="D79" s="46">
        <v>9890</v>
      </c>
      <c r="E79" s="46">
        <v>501838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511728</v>
      </c>
      <c r="O79" s="47">
        <f t="shared" si="10"/>
        <v>4.111057553263279</v>
      </c>
      <c r="P79" s="9"/>
    </row>
    <row r="80" spans="1:16" ht="15">
      <c r="A80" s="12"/>
      <c r="B80" s="25">
        <v>364</v>
      </c>
      <c r="C80" s="20" t="s">
        <v>90</v>
      </c>
      <c r="D80" s="46">
        <v>42219</v>
      </c>
      <c r="E80" s="46">
        <v>497910</v>
      </c>
      <c r="F80" s="46">
        <v>0</v>
      </c>
      <c r="G80" s="46">
        <v>300</v>
      </c>
      <c r="H80" s="46">
        <v>0</v>
      </c>
      <c r="I80" s="46">
        <v>113085</v>
      </c>
      <c r="J80" s="46">
        <v>151664</v>
      </c>
      <c r="K80" s="46">
        <v>0</v>
      </c>
      <c r="L80" s="46">
        <v>0</v>
      </c>
      <c r="M80" s="46">
        <v>0</v>
      </c>
      <c r="N80" s="46">
        <f t="shared" si="14"/>
        <v>805178</v>
      </c>
      <c r="O80" s="47">
        <f t="shared" si="10"/>
        <v>6.46854012018381</v>
      </c>
      <c r="P80" s="9"/>
    </row>
    <row r="81" spans="1:16" ht="15">
      <c r="A81" s="12"/>
      <c r="B81" s="25">
        <v>365</v>
      </c>
      <c r="C81" s="20" t="s">
        <v>91</v>
      </c>
      <c r="D81" s="46">
        <v>0</v>
      </c>
      <c r="E81" s="46">
        <v>6250</v>
      </c>
      <c r="F81" s="46">
        <v>0</v>
      </c>
      <c r="G81" s="46">
        <v>0</v>
      </c>
      <c r="H81" s="46">
        <v>0</v>
      </c>
      <c r="I81" s="46">
        <v>0</v>
      </c>
      <c r="J81" s="46">
        <v>300</v>
      </c>
      <c r="K81" s="46">
        <v>0</v>
      </c>
      <c r="L81" s="46">
        <v>0</v>
      </c>
      <c r="M81" s="46">
        <v>0</v>
      </c>
      <c r="N81" s="46">
        <f t="shared" si="14"/>
        <v>6550</v>
      </c>
      <c r="O81" s="47">
        <f t="shared" si="10"/>
        <v>0.0526205854943925</v>
      </c>
      <c r="P81" s="9"/>
    </row>
    <row r="82" spans="1:16" ht="15">
      <c r="A82" s="12"/>
      <c r="B82" s="25">
        <v>366</v>
      </c>
      <c r="C82" s="20" t="s">
        <v>92</v>
      </c>
      <c r="D82" s="46">
        <v>7832</v>
      </c>
      <c r="E82" s="46">
        <v>191727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199559</v>
      </c>
      <c r="O82" s="47">
        <f t="shared" si="10"/>
        <v>1.6031925833092322</v>
      </c>
      <c r="P82" s="9"/>
    </row>
    <row r="83" spans="1:16" ht="15">
      <c r="A83" s="12"/>
      <c r="B83" s="25">
        <v>368</v>
      </c>
      <c r="C83" s="20" t="s">
        <v>94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21421490</v>
      </c>
      <c r="L83" s="46">
        <v>0</v>
      </c>
      <c r="M83" s="46">
        <v>0</v>
      </c>
      <c r="N83" s="46">
        <f t="shared" si="14"/>
        <v>21421490</v>
      </c>
      <c r="O83" s="47">
        <f t="shared" si="10"/>
        <v>172.09333526141586</v>
      </c>
      <c r="P83" s="9"/>
    </row>
    <row r="84" spans="1:16" ht="15">
      <c r="A84" s="12"/>
      <c r="B84" s="25">
        <v>369.9</v>
      </c>
      <c r="C84" s="20" t="s">
        <v>95</v>
      </c>
      <c r="D84" s="46">
        <v>542999</v>
      </c>
      <c r="E84" s="46">
        <v>405238</v>
      </c>
      <c r="F84" s="46">
        <v>0</v>
      </c>
      <c r="G84" s="46">
        <v>759</v>
      </c>
      <c r="H84" s="46">
        <v>0</v>
      </c>
      <c r="I84" s="46">
        <v>14221</v>
      </c>
      <c r="J84" s="46">
        <v>5356</v>
      </c>
      <c r="K84" s="46">
        <v>0</v>
      </c>
      <c r="L84" s="46">
        <v>0</v>
      </c>
      <c r="M84" s="46">
        <v>1979639</v>
      </c>
      <c r="N84" s="46">
        <f t="shared" si="14"/>
        <v>2948212</v>
      </c>
      <c r="O84" s="47">
        <f t="shared" si="10"/>
        <v>23.68498345062502</v>
      </c>
      <c r="P84" s="9"/>
    </row>
    <row r="85" spans="1:16" ht="15.75">
      <c r="A85" s="29" t="s">
        <v>56</v>
      </c>
      <c r="B85" s="30"/>
      <c r="C85" s="31"/>
      <c r="D85" s="32">
        <f aca="true" t="shared" si="15" ref="D85:M85">SUM(D86:D90)</f>
        <v>34774022</v>
      </c>
      <c r="E85" s="32">
        <f t="shared" si="15"/>
        <v>2802211</v>
      </c>
      <c r="F85" s="32">
        <f t="shared" si="15"/>
        <v>14414162</v>
      </c>
      <c r="G85" s="32">
        <f t="shared" si="15"/>
        <v>5538698</v>
      </c>
      <c r="H85" s="32">
        <f t="shared" si="15"/>
        <v>0</v>
      </c>
      <c r="I85" s="32">
        <f t="shared" si="15"/>
        <v>5959866</v>
      </c>
      <c r="J85" s="32">
        <f t="shared" si="15"/>
        <v>33978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aca="true" t="shared" si="16" ref="N85:N91">SUM(D85:M85)</f>
        <v>63522937</v>
      </c>
      <c r="O85" s="45">
        <f t="shared" si="10"/>
        <v>510.32276904784857</v>
      </c>
      <c r="P85" s="9"/>
    </row>
    <row r="86" spans="1:16" ht="15">
      <c r="A86" s="12"/>
      <c r="B86" s="25">
        <v>381</v>
      </c>
      <c r="C86" s="20" t="s">
        <v>96</v>
      </c>
      <c r="D86" s="46">
        <v>4537567</v>
      </c>
      <c r="E86" s="46">
        <v>2578189</v>
      </c>
      <c r="F86" s="46">
        <v>11377255</v>
      </c>
      <c r="G86" s="46">
        <v>5538698</v>
      </c>
      <c r="H86" s="46">
        <v>0</v>
      </c>
      <c r="I86" s="46">
        <v>2289117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26320826</v>
      </c>
      <c r="O86" s="47">
        <f t="shared" si="10"/>
        <v>211.45301905588227</v>
      </c>
      <c r="P86" s="9"/>
    </row>
    <row r="87" spans="1:16" ht="15">
      <c r="A87" s="12"/>
      <c r="B87" s="25">
        <v>382</v>
      </c>
      <c r="C87" s="20" t="s">
        <v>106</v>
      </c>
      <c r="D87" s="46">
        <v>30236455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6"/>
        <v>30236455</v>
      </c>
      <c r="O87" s="47">
        <f t="shared" si="10"/>
        <v>242.90991837783992</v>
      </c>
      <c r="P87" s="9"/>
    </row>
    <row r="88" spans="1:16" ht="15">
      <c r="A88" s="12"/>
      <c r="B88" s="25">
        <v>384</v>
      </c>
      <c r="C88" s="20" t="s">
        <v>97</v>
      </c>
      <c r="D88" s="46">
        <v>0</v>
      </c>
      <c r="E88" s="46">
        <v>224022</v>
      </c>
      <c r="F88" s="46">
        <v>3036907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6"/>
        <v>3260929</v>
      </c>
      <c r="O88" s="47">
        <f t="shared" si="10"/>
        <v>26.19725087567081</v>
      </c>
      <c r="P88" s="9"/>
    </row>
    <row r="89" spans="1:16" ht="15">
      <c r="A89" s="12"/>
      <c r="B89" s="25">
        <v>389.4</v>
      </c>
      <c r="C89" s="20" t="s">
        <v>109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115827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6"/>
        <v>115827</v>
      </c>
      <c r="O89" s="47">
        <f t="shared" si="10"/>
        <v>0.9305167261158778</v>
      </c>
      <c r="P89" s="9"/>
    </row>
    <row r="90" spans="1:16" ht="15.75" thickBot="1">
      <c r="A90" s="12"/>
      <c r="B90" s="25">
        <v>389.7</v>
      </c>
      <c r="C90" s="20" t="s">
        <v>98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3554922</v>
      </c>
      <c r="J90" s="46">
        <v>33978</v>
      </c>
      <c r="K90" s="46">
        <v>0</v>
      </c>
      <c r="L90" s="46">
        <v>0</v>
      </c>
      <c r="M90" s="46">
        <v>0</v>
      </c>
      <c r="N90" s="46">
        <f t="shared" si="16"/>
        <v>3588900</v>
      </c>
      <c r="O90" s="47">
        <f t="shared" si="10"/>
        <v>28.83206401233973</v>
      </c>
      <c r="P90" s="9"/>
    </row>
    <row r="91" spans="1:119" ht="16.5" thickBot="1">
      <c r="A91" s="14" t="s">
        <v>81</v>
      </c>
      <c r="B91" s="23"/>
      <c r="C91" s="22"/>
      <c r="D91" s="15">
        <f aca="true" t="shared" si="17" ref="D91:M91">SUM(D5,D19,D26,D47,D71,D75,D85)</f>
        <v>98493891</v>
      </c>
      <c r="E91" s="15">
        <f t="shared" si="17"/>
        <v>19973074</v>
      </c>
      <c r="F91" s="15">
        <f t="shared" si="17"/>
        <v>18662346</v>
      </c>
      <c r="G91" s="15">
        <f t="shared" si="17"/>
        <v>18714468</v>
      </c>
      <c r="H91" s="15">
        <f t="shared" si="17"/>
        <v>0</v>
      </c>
      <c r="I91" s="15">
        <f t="shared" si="17"/>
        <v>426116545</v>
      </c>
      <c r="J91" s="15">
        <f t="shared" si="17"/>
        <v>32198709</v>
      </c>
      <c r="K91" s="15">
        <f t="shared" si="17"/>
        <v>65115001</v>
      </c>
      <c r="L91" s="15">
        <f t="shared" si="17"/>
        <v>0</v>
      </c>
      <c r="M91" s="15">
        <f t="shared" si="17"/>
        <v>1983799</v>
      </c>
      <c r="N91" s="15">
        <f t="shared" si="16"/>
        <v>681257833</v>
      </c>
      <c r="O91" s="38">
        <f t="shared" si="10"/>
        <v>5473.0055030688645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110</v>
      </c>
      <c r="M93" s="48"/>
      <c r="N93" s="48"/>
      <c r="O93" s="43">
        <v>124476</v>
      </c>
    </row>
    <row r="94" spans="1:15" ht="1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5.75" thickBot="1">
      <c r="A95" s="52" t="s">
        <v>111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SUM(D6:D18)</f>
        <v>39908703</v>
      </c>
      <c r="E5" s="27">
        <f aca="true" t="shared" si="0" ref="E5:M5">SUM(E6:E18)</f>
        <v>3238260</v>
      </c>
      <c r="F5" s="27">
        <f t="shared" si="0"/>
        <v>0</v>
      </c>
      <c r="G5" s="27">
        <f t="shared" si="0"/>
        <v>5513370</v>
      </c>
      <c r="H5" s="27">
        <f t="shared" si="0"/>
        <v>0</v>
      </c>
      <c r="I5" s="27">
        <f t="shared" si="0"/>
        <v>1962888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50623221</v>
      </c>
      <c r="O5" s="33">
        <f aca="true" t="shared" si="1" ref="O5:O36">(N5/O$95)</f>
        <v>402.07794033549374</v>
      </c>
      <c r="P5" s="6"/>
    </row>
    <row r="6" spans="1:16" ht="15">
      <c r="A6" s="12"/>
      <c r="B6" s="25">
        <v>311</v>
      </c>
      <c r="C6" s="20" t="s">
        <v>3</v>
      </c>
      <c r="D6" s="46">
        <v>23205086</v>
      </c>
      <c r="E6" s="46">
        <v>3238260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26443346</v>
      </c>
      <c r="O6" s="47">
        <f t="shared" si="1"/>
        <v>210.02784661329267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1980572</v>
      </c>
      <c r="H7" s="46">
        <v>0</v>
      </c>
      <c r="I7" s="46">
        <v>1962888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3943460</v>
      </c>
      <c r="O7" s="47">
        <f t="shared" si="1"/>
        <v>31.321165332316685</v>
      </c>
      <c r="P7" s="9"/>
    </row>
    <row r="8" spans="1:16" ht="15">
      <c r="A8" s="12"/>
      <c r="B8" s="25">
        <v>312.41</v>
      </c>
      <c r="C8" s="20" t="s">
        <v>12</v>
      </c>
      <c r="D8" s="46">
        <v>696854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696854</v>
      </c>
      <c r="O8" s="47">
        <f t="shared" si="1"/>
        <v>5.534804295336129</v>
      </c>
      <c r="P8" s="9"/>
    </row>
    <row r="9" spans="1:16" ht="15">
      <c r="A9" s="12"/>
      <c r="B9" s="25">
        <v>312.6</v>
      </c>
      <c r="C9" s="20" t="s">
        <v>13</v>
      </c>
      <c r="D9" s="46">
        <v>0</v>
      </c>
      <c r="E9" s="46">
        <v>0</v>
      </c>
      <c r="F9" s="46">
        <v>0</v>
      </c>
      <c r="G9" s="46">
        <v>3532798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3532798</v>
      </c>
      <c r="O9" s="47">
        <f t="shared" si="1"/>
        <v>28.059457999745838</v>
      </c>
      <c r="P9" s="9"/>
    </row>
    <row r="10" spans="1:16" ht="15">
      <c r="A10" s="12"/>
      <c r="B10" s="25">
        <v>314.1</v>
      </c>
      <c r="C10" s="20" t="s">
        <v>14</v>
      </c>
      <c r="D10" s="46">
        <v>7196428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7196428</v>
      </c>
      <c r="O10" s="47">
        <f t="shared" si="1"/>
        <v>57.15805693226585</v>
      </c>
      <c r="P10" s="9"/>
    </row>
    <row r="11" spans="1:16" ht="15">
      <c r="A11" s="12"/>
      <c r="B11" s="25">
        <v>314.2</v>
      </c>
      <c r="C11" s="20" t="s">
        <v>16</v>
      </c>
      <c r="D11" s="46">
        <v>5357125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5357125</v>
      </c>
      <c r="O11" s="47">
        <f t="shared" si="1"/>
        <v>42.54928358114119</v>
      </c>
      <c r="P11" s="9"/>
    </row>
    <row r="12" spans="1:16" ht="15">
      <c r="A12" s="12"/>
      <c r="B12" s="25">
        <v>314.3</v>
      </c>
      <c r="C12" s="20" t="s">
        <v>15</v>
      </c>
      <c r="D12" s="46">
        <v>1301143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1301143</v>
      </c>
      <c r="O12" s="47">
        <f t="shared" si="1"/>
        <v>10.33440557885373</v>
      </c>
      <c r="P12" s="9"/>
    </row>
    <row r="13" spans="1:16" ht="15">
      <c r="A13" s="12"/>
      <c r="B13" s="25">
        <v>314.4</v>
      </c>
      <c r="C13" s="20" t="s">
        <v>17</v>
      </c>
      <c r="D13" s="46">
        <v>760869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760869</v>
      </c>
      <c r="O13" s="47">
        <f t="shared" si="1"/>
        <v>6.043247235989325</v>
      </c>
      <c r="P13" s="9"/>
    </row>
    <row r="14" spans="1:16" ht="15">
      <c r="A14" s="12"/>
      <c r="B14" s="25">
        <v>314.7</v>
      </c>
      <c r="C14" s="20" t="s">
        <v>18</v>
      </c>
      <c r="D14" s="46">
        <v>270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270</v>
      </c>
      <c r="O14" s="47">
        <f t="shared" si="1"/>
        <v>0.002144491040792985</v>
      </c>
      <c r="P14" s="9"/>
    </row>
    <row r="15" spans="1:16" ht="15">
      <c r="A15" s="12"/>
      <c r="B15" s="25">
        <v>314.8</v>
      </c>
      <c r="C15" s="20" t="s">
        <v>19</v>
      </c>
      <c r="D15" s="46">
        <v>72831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72831</v>
      </c>
      <c r="O15" s="47">
        <f t="shared" si="1"/>
        <v>0.5784645444147922</v>
      </c>
      <c r="P15" s="9"/>
    </row>
    <row r="16" spans="1:16" ht="15">
      <c r="A16" s="12"/>
      <c r="B16" s="25">
        <v>314.9</v>
      </c>
      <c r="C16" s="20" t="s">
        <v>20</v>
      </c>
      <c r="D16" s="46">
        <v>89775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89775</v>
      </c>
      <c r="O16" s="47">
        <f t="shared" si="1"/>
        <v>0.7130432710636676</v>
      </c>
      <c r="P16" s="9"/>
    </row>
    <row r="17" spans="1:16" ht="15">
      <c r="A17" s="12"/>
      <c r="B17" s="25">
        <v>316</v>
      </c>
      <c r="C17" s="20" t="s">
        <v>21</v>
      </c>
      <c r="D17" s="46">
        <v>974369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974369</v>
      </c>
      <c r="O17" s="47">
        <f t="shared" si="1"/>
        <v>7.738983670097852</v>
      </c>
      <c r="P17" s="9"/>
    </row>
    <row r="18" spans="1:16" ht="15">
      <c r="A18" s="12"/>
      <c r="B18" s="25">
        <v>319</v>
      </c>
      <c r="C18" s="20" t="s">
        <v>22</v>
      </c>
      <c r="D18" s="46">
        <v>253953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253953</v>
      </c>
      <c r="O18" s="47">
        <f t="shared" si="1"/>
        <v>2.017036789935189</v>
      </c>
      <c r="P18" s="9"/>
    </row>
    <row r="19" spans="1:16" ht="15.75">
      <c r="A19" s="29" t="s">
        <v>23</v>
      </c>
      <c r="B19" s="30"/>
      <c r="C19" s="31"/>
      <c r="D19" s="32">
        <f>SUM(D20:D25)</f>
        <v>770664</v>
      </c>
      <c r="E19" s="32">
        <f aca="true" t="shared" si="3" ref="E19:M19">SUM(E20:E25)</f>
        <v>1253</v>
      </c>
      <c r="F19" s="32">
        <f t="shared" si="3"/>
        <v>0</v>
      </c>
      <c r="G19" s="32">
        <f t="shared" si="3"/>
        <v>12772270</v>
      </c>
      <c r="H19" s="32">
        <f t="shared" si="3"/>
        <v>0</v>
      </c>
      <c r="I19" s="32">
        <f t="shared" si="3"/>
        <v>2550505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26">SUM(D19:M19)</f>
        <v>16094692</v>
      </c>
      <c r="O19" s="45">
        <f t="shared" si="1"/>
        <v>127.83304740119456</v>
      </c>
      <c r="P19" s="10"/>
    </row>
    <row r="20" spans="1:16" ht="15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1394441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1394441</v>
      </c>
      <c r="O20" s="47">
        <f t="shared" si="1"/>
        <v>11.075430486720041</v>
      </c>
      <c r="P20" s="9"/>
    </row>
    <row r="21" spans="1:16" ht="15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939982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939982</v>
      </c>
      <c r="O21" s="47">
        <f t="shared" si="1"/>
        <v>7.46586287965434</v>
      </c>
      <c r="P21" s="9"/>
    </row>
    <row r="22" spans="1:16" ht="15">
      <c r="A22" s="12"/>
      <c r="B22" s="25">
        <v>323.9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</v>
      </c>
      <c r="O22" s="47">
        <f t="shared" si="1"/>
        <v>0.0009610496886516711</v>
      </c>
      <c r="P22" s="9"/>
    </row>
    <row r="23" spans="1:16" ht="15">
      <c r="A23" s="12"/>
      <c r="B23" s="25">
        <v>324.031</v>
      </c>
      <c r="C23" s="20" t="s">
        <v>26</v>
      </c>
      <c r="D23" s="46">
        <v>0</v>
      </c>
      <c r="E23" s="46">
        <v>0</v>
      </c>
      <c r="F23" s="46">
        <v>0</v>
      </c>
      <c r="G23" s="46">
        <v>12772270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12772270</v>
      </c>
      <c r="O23" s="47">
        <f t="shared" si="1"/>
        <v>101.44451327995934</v>
      </c>
      <c r="P23" s="9"/>
    </row>
    <row r="24" spans="1:16" ht="15">
      <c r="A24" s="12"/>
      <c r="B24" s="25">
        <v>325.2</v>
      </c>
      <c r="C24" s="20" t="s">
        <v>27</v>
      </c>
      <c r="D24" s="46">
        <v>0</v>
      </c>
      <c r="E24" s="46">
        <v>1253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1253</v>
      </c>
      <c r="O24" s="47">
        <f t="shared" si="1"/>
        <v>0.00995202694116152</v>
      </c>
      <c r="P24" s="9"/>
    </row>
    <row r="25" spans="1:16" ht="15">
      <c r="A25" s="12"/>
      <c r="B25" s="25">
        <v>329</v>
      </c>
      <c r="C25" s="20" t="s">
        <v>28</v>
      </c>
      <c r="D25" s="46">
        <v>770664</v>
      </c>
      <c r="E25" s="46">
        <v>0</v>
      </c>
      <c r="F25" s="46">
        <v>0</v>
      </c>
      <c r="G25" s="46">
        <v>0</v>
      </c>
      <c r="H25" s="46">
        <v>0</v>
      </c>
      <c r="I25" s="46">
        <v>215961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986625</v>
      </c>
      <c r="O25" s="47">
        <f t="shared" si="1"/>
        <v>7.836327678231033</v>
      </c>
      <c r="P25" s="9"/>
    </row>
    <row r="26" spans="1:16" ht="15.75">
      <c r="A26" s="29" t="s">
        <v>30</v>
      </c>
      <c r="B26" s="30"/>
      <c r="C26" s="31"/>
      <c r="D26" s="32">
        <f aca="true" t="shared" si="5" ref="D26:M26">SUM(D27:D47)</f>
        <v>10554794</v>
      </c>
      <c r="E26" s="32">
        <f t="shared" si="5"/>
        <v>7864800</v>
      </c>
      <c r="F26" s="32">
        <f t="shared" si="5"/>
        <v>3960463</v>
      </c>
      <c r="G26" s="32">
        <f t="shared" si="5"/>
        <v>0</v>
      </c>
      <c r="H26" s="32">
        <f t="shared" si="5"/>
        <v>0</v>
      </c>
      <c r="I26" s="32">
        <f t="shared" si="5"/>
        <v>7739337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30119394</v>
      </c>
      <c r="O26" s="45">
        <f t="shared" si="1"/>
        <v>239.22507624857033</v>
      </c>
      <c r="P26" s="10"/>
    </row>
    <row r="27" spans="1:16" ht="15">
      <c r="A27" s="12"/>
      <c r="B27" s="25">
        <v>331.2</v>
      </c>
      <c r="C27" s="20" t="s">
        <v>29</v>
      </c>
      <c r="D27" s="46">
        <v>0</v>
      </c>
      <c r="E27" s="46">
        <v>893313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44">SUM(D27:M27)</f>
        <v>893313</v>
      </c>
      <c r="O27" s="47">
        <f t="shared" si="1"/>
        <v>7.095191574532977</v>
      </c>
      <c r="P27" s="9"/>
    </row>
    <row r="28" spans="1:16" ht="15">
      <c r="A28" s="12"/>
      <c r="B28" s="25">
        <v>331.39</v>
      </c>
      <c r="C28" s="20" t="s">
        <v>34</v>
      </c>
      <c r="D28" s="46">
        <v>0</v>
      </c>
      <c r="E28" s="46">
        <v>652805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652805</v>
      </c>
      <c r="O28" s="47">
        <f t="shared" si="1"/>
        <v>5.184942495869869</v>
      </c>
      <c r="P28" s="9"/>
    </row>
    <row r="29" spans="1:16" ht="15">
      <c r="A29" s="12"/>
      <c r="B29" s="25">
        <v>331.42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5311780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5311780</v>
      </c>
      <c r="O29" s="47">
        <f t="shared" si="1"/>
        <v>42.18912822467912</v>
      </c>
      <c r="P29" s="9"/>
    </row>
    <row r="30" spans="1:16" ht="15">
      <c r="A30" s="12"/>
      <c r="B30" s="25">
        <v>331.5</v>
      </c>
      <c r="C30" s="20" t="s">
        <v>31</v>
      </c>
      <c r="D30" s="46">
        <v>0</v>
      </c>
      <c r="E30" s="46">
        <v>2171965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2171965</v>
      </c>
      <c r="O30" s="47">
        <f t="shared" si="1"/>
        <v>17.25096104968865</v>
      </c>
      <c r="P30" s="9"/>
    </row>
    <row r="31" spans="1:16" ht="15">
      <c r="A31" s="12"/>
      <c r="B31" s="25">
        <v>331.9</v>
      </c>
      <c r="C31" s="20" t="s">
        <v>32</v>
      </c>
      <c r="D31" s="46">
        <v>0</v>
      </c>
      <c r="E31" s="46">
        <v>771116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771116</v>
      </c>
      <c r="O31" s="47">
        <f t="shared" si="1"/>
        <v>6.124634642267124</v>
      </c>
      <c r="P31" s="9"/>
    </row>
    <row r="32" spans="1:16" ht="15">
      <c r="A32" s="12"/>
      <c r="B32" s="25">
        <v>334.2</v>
      </c>
      <c r="C32" s="20" t="s">
        <v>33</v>
      </c>
      <c r="D32" s="46">
        <v>0</v>
      </c>
      <c r="E32" s="46">
        <v>82902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82902</v>
      </c>
      <c r="O32" s="47">
        <f t="shared" si="1"/>
        <v>0.6584540602363705</v>
      </c>
      <c r="P32" s="9"/>
    </row>
    <row r="33" spans="1:16" ht="15">
      <c r="A33" s="12"/>
      <c r="B33" s="25">
        <v>334.36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932278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932278</v>
      </c>
      <c r="O33" s="47">
        <f t="shared" si="1"/>
        <v>7.404673401957047</v>
      </c>
      <c r="P33" s="9"/>
    </row>
    <row r="34" spans="1:16" ht="15">
      <c r="A34" s="12"/>
      <c r="B34" s="25">
        <v>334.39</v>
      </c>
      <c r="C34" s="20" t="s">
        <v>37</v>
      </c>
      <c r="D34" s="46">
        <v>0</v>
      </c>
      <c r="E34" s="46">
        <v>1608812</v>
      </c>
      <c r="F34" s="46">
        <v>0</v>
      </c>
      <c r="G34" s="46">
        <v>0</v>
      </c>
      <c r="H34" s="46">
        <v>0</v>
      </c>
      <c r="I34" s="46">
        <v>196925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1805737</v>
      </c>
      <c r="O34" s="47">
        <f t="shared" si="1"/>
        <v>14.342173401957046</v>
      </c>
      <c r="P34" s="9"/>
    </row>
    <row r="35" spans="1:16" ht="15">
      <c r="A35" s="12"/>
      <c r="B35" s="25">
        <v>334.42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1298354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1298354</v>
      </c>
      <c r="O35" s="47">
        <f t="shared" si="1"/>
        <v>10.31225378065828</v>
      </c>
      <c r="P35" s="9"/>
    </row>
    <row r="36" spans="1:16" ht="15">
      <c r="A36" s="12"/>
      <c r="B36" s="25">
        <v>334.49</v>
      </c>
      <c r="C36" s="20" t="s">
        <v>39</v>
      </c>
      <c r="D36" s="46">
        <v>611180</v>
      </c>
      <c r="E36" s="46">
        <v>604449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1215629</v>
      </c>
      <c r="O36" s="47">
        <f t="shared" si="1"/>
        <v>9.65520555343754</v>
      </c>
      <c r="P36" s="9"/>
    </row>
    <row r="37" spans="1:16" ht="15">
      <c r="A37" s="12"/>
      <c r="B37" s="25">
        <v>334.7</v>
      </c>
      <c r="C37" s="20" t="s">
        <v>40</v>
      </c>
      <c r="D37" s="46">
        <v>0</v>
      </c>
      <c r="E37" s="46">
        <v>192157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192157</v>
      </c>
      <c r="O37" s="47">
        <f aca="true" t="shared" si="7" ref="O37:O68">(N37/O$95)</f>
        <v>1.5262183886135468</v>
      </c>
      <c r="P37" s="9"/>
    </row>
    <row r="38" spans="1:16" ht="15">
      <c r="A38" s="12"/>
      <c r="B38" s="25">
        <v>335.12</v>
      </c>
      <c r="C38" s="20" t="s">
        <v>41</v>
      </c>
      <c r="D38" s="46">
        <v>0</v>
      </c>
      <c r="E38" s="46">
        <v>0</v>
      </c>
      <c r="F38" s="46">
        <v>1040713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1040713</v>
      </c>
      <c r="O38" s="47">
        <f t="shared" si="7"/>
        <v>8.26592483161774</v>
      </c>
      <c r="P38" s="9"/>
    </row>
    <row r="39" spans="1:16" ht="15">
      <c r="A39" s="12"/>
      <c r="B39" s="25">
        <v>335.14</v>
      </c>
      <c r="C39" s="20" t="s">
        <v>42</v>
      </c>
      <c r="D39" s="46">
        <v>37334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37334</v>
      </c>
      <c r="O39" s="47">
        <f t="shared" si="7"/>
        <v>0.29652751302579744</v>
      </c>
      <c r="P39" s="9"/>
    </row>
    <row r="40" spans="1:16" ht="15">
      <c r="A40" s="12"/>
      <c r="B40" s="25">
        <v>335.15</v>
      </c>
      <c r="C40" s="20" t="s">
        <v>43</v>
      </c>
      <c r="D40" s="46">
        <v>92552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92552</v>
      </c>
      <c r="O40" s="47">
        <f t="shared" si="7"/>
        <v>0.7350997585461939</v>
      </c>
      <c r="P40" s="9"/>
    </row>
    <row r="41" spans="1:16" ht="15">
      <c r="A41" s="12"/>
      <c r="B41" s="25">
        <v>335.18</v>
      </c>
      <c r="C41" s="20" t="s">
        <v>44</v>
      </c>
      <c r="D41" s="46">
        <v>6014999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6014999</v>
      </c>
      <c r="O41" s="47">
        <f t="shared" si="7"/>
        <v>47.77448691066209</v>
      </c>
      <c r="P41" s="9"/>
    </row>
    <row r="42" spans="1:16" ht="15">
      <c r="A42" s="12"/>
      <c r="B42" s="25">
        <v>335.19</v>
      </c>
      <c r="C42" s="20" t="s">
        <v>57</v>
      </c>
      <c r="D42" s="46">
        <v>2482491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2482491</v>
      </c>
      <c r="O42" s="47">
        <f t="shared" si="7"/>
        <v>19.717332253145255</v>
      </c>
      <c r="P42" s="9"/>
    </row>
    <row r="43" spans="1:16" ht="15">
      <c r="A43" s="12"/>
      <c r="B43" s="25">
        <v>335.21</v>
      </c>
      <c r="C43" s="20" t="s">
        <v>45</v>
      </c>
      <c r="D43" s="46">
        <v>51241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51241</v>
      </c>
      <c r="O43" s="47">
        <f t="shared" si="7"/>
        <v>0.40698468674545685</v>
      </c>
      <c r="P43" s="9"/>
    </row>
    <row r="44" spans="1:16" ht="15">
      <c r="A44" s="12"/>
      <c r="B44" s="25">
        <v>335.9</v>
      </c>
      <c r="C44" s="20" t="s">
        <v>46</v>
      </c>
      <c r="D44" s="46">
        <v>1254267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1254267</v>
      </c>
      <c r="O44" s="47">
        <f t="shared" si="7"/>
        <v>9.962090163934427</v>
      </c>
      <c r="P44" s="9"/>
    </row>
    <row r="45" spans="1:16" ht="15">
      <c r="A45" s="12"/>
      <c r="B45" s="25">
        <v>337.7</v>
      </c>
      <c r="C45" s="20" t="s">
        <v>47</v>
      </c>
      <c r="D45" s="46">
        <v>0</v>
      </c>
      <c r="E45" s="46">
        <v>714484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714484</v>
      </c>
      <c r="O45" s="47">
        <f t="shared" si="7"/>
        <v>5.674831617740501</v>
      </c>
      <c r="P45" s="9"/>
    </row>
    <row r="46" spans="1:16" ht="15">
      <c r="A46" s="12"/>
      <c r="B46" s="25">
        <v>337.9</v>
      </c>
      <c r="C46" s="20" t="s">
        <v>48</v>
      </c>
      <c r="D46" s="46">
        <v>10730</v>
      </c>
      <c r="E46" s="46">
        <v>170551</v>
      </c>
      <c r="F46" s="46">
        <v>2909060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3090341</v>
      </c>
      <c r="O46" s="47">
        <f t="shared" si="7"/>
        <v>24.54521699072309</v>
      </c>
      <c r="P46" s="9"/>
    </row>
    <row r="47" spans="1:16" ht="15">
      <c r="A47" s="12"/>
      <c r="B47" s="25">
        <v>338</v>
      </c>
      <c r="C47" s="20" t="s">
        <v>49</v>
      </c>
      <c r="D47" s="46">
        <v>0</v>
      </c>
      <c r="E47" s="46">
        <v>2246</v>
      </c>
      <c r="F47" s="46">
        <v>10690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12936</v>
      </c>
      <c r="O47" s="47">
        <f t="shared" si="7"/>
        <v>0.10274494853221502</v>
      </c>
      <c r="P47" s="9"/>
    </row>
    <row r="48" spans="1:16" ht="15.75">
      <c r="A48" s="29" t="s">
        <v>54</v>
      </c>
      <c r="B48" s="30"/>
      <c r="C48" s="31"/>
      <c r="D48" s="32">
        <f aca="true" t="shared" si="8" ref="D48:M48">SUM(D49:D72)</f>
        <v>7462073</v>
      </c>
      <c r="E48" s="32">
        <f t="shared" si="8"/>
        <v>1456270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395263759</v>
      </c>
      <c r="J48" s="32">
        <f t="shared" si="8"/>
        <v>31944271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436126373</v>
      </c>
      <c r="O48" s="45">
        <f t="shared" si="7"/>
        <v>3463.9596279705174</v>
      </c>
      <c r="P48" s="10"/>
    </row>
    <row r="49" spans="1:16" ht="15">
      <c r="A49" s="12"/>
      <c r="B49" s="25">
        <v>341.2</v>
      </c>
      <c r="C49" s="20" t="s">
        <v>58</v>
      </c>
      <c r="D49" s="46">
        <v>136733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31944271</v>
      </c>
      <c r="K49" s="46">
        <v>0</v>
      </c>
      <c r="L49" s="46">
        <v>0</v>
      </c>
      <c r="M49" s="46">
        <v>0</v>
      </c>
      <c r="N49" s="46">
        <f>SUM(D49:M49)</f>
        <v>32081004</v>
      </c>
      <c r="O49" s="47">
        <f t="shared" si="7"/>
        <v>254.805280213496</v>
      </c>
      <c r="P49" s="9"/>
    </row>
    <row r="50" spans="1:16" ht="15">
      <c r="A50" s="12"/>
      <c r="B50" s="25">
        <v>341.3</v>
      </c>
      <c r="C50" s="20" t="s">
        <v>59</v>
      </c>
      <c r="D50" s="46">
        <v>1884247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9" ref="N50:N70">SUM(D50:M50)</f>
        <v>1884247</v>
      </c>
      <c r="O50" s="47">
        <f t="shared" si="7"/>
        <v>14.965743741263184</v>
      </c>
      <c r="P50" s="9"/>
    </row>
    <row r="51" spans="1:16" ht="15">
      <c r="A51" s="12"/>
      <c r="B51" s="25">
        <v>341.9</v>
      </c>
      <c r="C51" s="20" t="s">
        <v>60</v>
      </c>
      <c r="D51" s="46">
        <v>400516</v>
      </c>
      <c r="E51" s="46">
        <v>5684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406200</v>
      </c>
      <c r="O51" s="47">
        <f t="shared" si="7"/>
        <v>3.226267632481891</v>
      </c>
      <c r="P51" s="9"/>
    </row>
    <row r="52" spans="1:16" ht="15">
      <c r="A52" s="12"/>
      <c r="B52" s="25">
        <v>342.1</v>
      </c>
      <c r="C52" s="20" t="s">
        <v>61</v>
      </c>
      <c r="D52" s="46">
        <v>557353</v>
      </c>
      <c r="E52" s="46">
        <v>771362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1328715</v>
      </c>
      <c r="O52" s="47">
        <f t="shared" si="7"/>
        <v>10.553397826915745</v>
      </c>
      <c r="P52" s="9"/>
    </row>
    <row r="53" spans="1:16" ht="15">
      <c r="A53" s="12"/>
      <c r="B53" s="25">
        <v>342.2</v>
      </c>
      <c r="C53" s="20" t="s">
        <v>62</v>
      </c>
      <c r="D53" s="46">
        <v>702476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702476</v>
      </c>
      <c r="O53" s="47">
        <f t="shared" si="7"/>
        <v>5.579457364341085</v>
      </c>
      <c r="P53" s="9"/>
    </row>
    <row r="54" spans="1:16" ht="15">
      <c r="A54" s="12"/>
      <c r="B54" s="25">
        <v>342.9</v>
      </c>
      <c r="C54" s="20" t="s">
        <v>63</v>
      </c>
      <c r="D54" s="46">
        <v>327599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327599</v>
      </c>
      <c r="O54" s="47">
        <f t="shared" si="7"/>
        <v>2.601974520269412</v>
      </c>
      <c r="P54" s="9"/>
    </row>
    <row r="55" spans="1:16" ht="15">
      <c r="A55" s="12"/>
      <c r="B55" s="25">
        <v>343.1</v>
      </c>
      <c r="C55" s="20" t="s">
        <v>64</v>
      </c>
      <c r="D55" s="46">
        <v>1593650</v>
      </c>
      <c r="E55" s="46">
        <v>0</v>
      </c>
      <c r="F55" s="46">
        <v>0</v>
      </c>
      <c r="G55" s="46">
        <v>0</v>
      </c>
      <c r="H55" s="46">
        <v>0</v>
      </c>
      <c r="I55" s="46">
        <v>268786802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270380452</v>
      </c>
      <c r="O55" s="47">
        <f t="shared" si="7"/>
        <v>2147.5128034057693</v>
      </c>
      <c r="P55" s="9"/>
    </row>
    <row r="56" spans="1:16" ht="15">
      <c r="A56" s="12"/>
      <c r="B56" s="25">
        <v>343.2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31681383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31681383</v>
      </c>
      <c r="O56" s="47">
        <f t="shared" si="7"/>
        <v>251.63126667937476</v>
      </c>
      <c r="P56" s="9"/>
    </row>
    <row r="57" spans="1:16" ht="15">
      <c r="A57" s="12"/>
      <c r="B57" s="25">
        <v>343.3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28693111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28693111</v>
      </c>
      <c r="O57" s="47">
        <f t="shared" si="7"/>
        <v>227.89673878510612</v>
      </c>
      <c r="P57" s="9"/>
    </row>
    <row r="58" spans="1:16" ht="15">
      <c r="A58" s="12"/>
      <c r="B58" s="25">
        <v>343.4</v>
      </c>
      <c r="C58" s="20" t="s">
        <v>67</v>
      </c>
      <c r="D58" s="46">
        <v>125760</v>
      </c>
      <c r="E58" s="46">
        <v>0</v>
      </c>
      <c r="F58" s="46">
        <v>0</v>
      </c>
      <c r="G58" s="46">
        <v>0</v>
      </c>
      <c r="H58" s="46">
        <v>0</v>
      </c>
      <c r="I58" s="46">
        <v>6456442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6582202</v>
      </c>
      <c r="O58" s="47">
        <f t="shared" si="7"/>
        <v>52.27953043588766</v>
      </c>
      <c r="P58" s="9"/>
    </row>
    <row r="59" spans="1:16" ht="15">
      <c r="A59" s="12"/>
      <c r="B59" s="25">
        <v>343.5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31509565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31509565</v>
      </c>
      <c r="O59" s="47">
        <f t="shared" si="7"/>
        <v>250.26659200660822</v>
      </c>
      <c r="P59" s="9"/>
    </row>
    <row r="60" spans="1:16" ht="15">
      <c r="A60" s="12"/>
      <c r="B60" s="25">
        <v>343.8</v>
      </c>
      <c r="C60" s="20" t="s">
        <v>69</v>
      </c>
      <c r="D60" s="46">
        <v>32172</v>
      </c>
      <c r="E60" s="46">
        <v>2595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34767</v>
      </c>
      <c r="O60" s="47">
        <f t="shared" si="7"/>
        <v>0.2761389630194434</v>
      </c>
      <c r="P60" s="9"/>
    </row>
    <row r="61" spans="1:16" ht="15">
      <c r="A61" s="12"/>
      <c r="B61" s="25">
        <v>343.9</v>
      </c>
      <c r="C61" s="20" t="s">
        <v>70</v>
      </c>
      <c r="D61" s="46">
        <v>331861</v>
      </c>
      <c r="E61" s="46">
        <v>0</v>
      </c>
      <c r="F61" s="46">
        <v>0</v>
      </c>
      <c r="G61" s="46">
        <v>0</v>
      </c>
      <c r="H61" s="46">
        <v>0</v>
      </c>
      <c r="I61" s="46">
        <v>15554320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15886181</v>
      </c>
      <c r="O61" s="47">
        <f t="shared" si="7"/>
        <v>126.17693639598424</v>
      </c>
      <c r="P61" s="9"/>
    </row>
    <row r="62" spans="1:16" ht="15">
      <c r="A62" s="12"/>
      <c r="B62" s="25">
        <v>344.3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11527680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11527680</v>
      </c>
      <c r="O62" s="47">
        <f t="shared" si="7"/>
        <v>91.55928326343881</v>
      </c>
      <c r="P62" s="9"/>
    </row>
    <row r="63" spans="1:16" ht="15">
      <c r="A63" s="12"/>
      <c r="B63" s="25">
        <v>344.5</v>
      </c>
      <c r="C63" s="20" t="s">
        <v>72</v>
      </c>
      <c r="D63" s="46">
        <v>218383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218383</v>
      </c>
      <c r="O63" s="47">
        <f t="shared" si="7"/>
        <v>1.734519951709239</v>
      </c>
      <c r="P63" s="9"/>
    </row>
    <row r="64" spans="1:16" ht="15">
      <c r="A64" s="12"/>
      <c r="B64" s="25">
        <v>344.9</v>
      </c>
      <c r="C64" s="20" t="s">
        <v>73</v>
      </c>
      <c r="D64" s="46">
        <v>670528</v>
      </c>
      <c r="E64" s="46">
        <v>252956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923484</v>
      </c>
      <c r="O64" s="47">
        <f t="shared" si="7"/>
        <v>7.334826534502478</v>
      </c>
      <c r="P64" s="9"/>
    </row>
    <row r="65" spans="1:16" ht="15">
      <c r="A65" s="12"/>
      <c r="B65" s="25">
        <v>345.1</v>
      </c>
      <c r="C65" s="20" t="s">
        <v>74</v>
      </c>
      <c r="D65" s="46">
        <v>1978</v>
      </c>
      <c r="E65" s="46">
        <v>4150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6128</v>
      </c>
      <c r="O65" s="47">
        <f t="shared" si="7"/>
        <v>0.04867200406659042</v>
      </c>
      <c r="P65" s="9"/>
    </row>
    <row r="66" spans="1:16" ht="15">
      <c r="A66" s="12"/>
      <c r="B66" s="25">
        <v>345.9</v>
      </c>
      <c r="C66" s="20" t="s">
        <v>75</v>
      </c>
      <c r="D66" s="46">
        <v>21476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21476</v>
      </c>
      <c r="O66" s="47">
        <f t="shared" si="7"/>
        <v>0.17057440589655612</v>
      </c>
      <c r="P66" s="9"/>
    </row>
    <row r="67" spans="1:16" ht="15">
      <c r="A67" s="12"/>
      <c r="B67" s="25">
        <v>347.2</v>
      </c>
      <c r="C67" s="20" t="s">
        <v>76</v>
      </c>
      <c r="D67" s="46">
        <v>277289</v>
      </c>
      <c r="E67" s="46">
        <v>0</v>
      </c>
      <c r="F67" s="46">
        <v>0</v>
      </c>
      <c r="G67" s="46">
        <v>0</v>
      </c>
      <c r="H67" s="46">
        <v>0</v>
      </c>
      <c r="I67" s="46">
        <v>887399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1164688</v>
      </c>
      <c r="O67" s="47">
        <f t="shared" si="7"/>
        <v>9.250603634515187</v>
      </c>
      <c r="P67" s="9"/>
    </row>
    <row r="68" spans="1:16" ht="15">
      <c r="A68" s="12"/>
      <c r="B68" s="25">
        <v>347.3</v>
      </c>
      <c r="C68" s="20" t="s">
        <v>77</v>
      </c>
      <c r="D68" s="46">
        <v>0</v>
      </c>
      <c r="E68" s="46">
        <v>354072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354072</v>
      </c>
      <c r="O68" s="47">
        <f t="shared" si="7"/>
        <v>2.8122378955394587</v>
      </c>
      <c r="P68" s="9"/>
    </row>
    <row r="69" spans="1:16" ht="15">
      <c r="A69" s="12"/>
      <c r="B69" s="25">
        <v>347.4</v>
      </c>
      <c r="C69" s="20" t="s">
        <v>78</v>
      </c>
      <c r="D69" s="46">
        <v>1144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1144</v>
      </c>
      <c r="O69" s="47">
        <f aca="true" t="shared" si="10" ref="O69:O93">(N69/O$95)</f>
        <v>0.009086287965433981</v>
      </c>
      <c r="P69" s="9"/>
    </row>
    <row r="70" spans="1:16" ht="15">
      <c r="A70" s="12"/>
      <c r="B70" s="25">
        <v>347.5</v>
      </c>
      <c r="C70" s="20" t="s">
        <v>79</v>
      </c>
      <c r="D70" s="46">
        <v>177263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177263</v>
      </c>
      <c r="O70" s="47">
        <f t="shared" si="10"/>
        <v>1.4079219087558774</v>
      </c>
      <c r="P70" s="9"/>
    </row>
    <row r="71" spans="1:16" ht="15">
      <c r="A71" s="12"/>
      <c r="B71" s="25">
        <v>347.9</v>
      </c>
      <c r="C71" s="20" t="s">
        <v>80</v>
      </c>
      <c r="D71" s="46">
        <v>1645</v>
      </c>
      <c r="E71" s="46">
        <v>12145</v>
      </c>
      <c r="F71" s="46">
        <v>0</v>
      </c>
      <c r="G71" s="46">
        <v>0</v>
      </c>
      <c r="H71" s="46">
        <v>0</v>
      </c>
      <c r="I71" s="46">
        <v>49352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1" ref="N71:N78">SUM(D71:M71)</f>
        <v>63142</v>
      </c>
      <c r="O71" s="47">
        <f t="shared" si="10"/>
        <v>0.5015090862879654</v>
      </c>
      <c r="P71" s="9"/>
    </row>
    <row r="72" spans="1:16" ht="15">
      <c r="A72" s="12"/>
      <c r="B72" s="25">
        <v>349</v>
      </c>
      <c r="C72" s="20" t="s">
        <v>1</v>
      </c>
      <c r="D72" s="46">
        <v>0</v>
      </c>
      <c r="E72" s="46">
        <v>53306</v>
      </c>
      <c r="F72" s="46">
        <v>0</v>
      </c>
      <c r="G72" s="46">
        <v>0</v>
      </c>
      <c r="H72" s="46">
        <v>0</v>
      </c>
      <c r="I72" s="46">
        <v>117705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171011</v>
      </c>
      <c r="O72" s="47">
        <f t="shared" si="10"/>
        <v>1.3582650273224044</v>
      </c>
      <c r="P72" s="9"/>
    </row>
    <row r="73" spans="1:16" ht="15.75">
      <c r="A73" s="29" t="s">
        <v>55</v>
      </c>
      <c r="B73" s="30"/>
      <c r="C73" s="31"/>
      <c r="D73" s="32">
        <f aca="true" t="shared" si="12" ref="D73:M73">SUM(D74:D76)</f>
        <v>1493288</v>
      </c>
      <c r="E73" s="32">
        <f t="shared" si="12"/>
        <v>1009227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1"/>
        <v>2502515</v>
      </c>
      <c r="O73" s="45">
        <f t="shared" si="10"/>
        <v>19.87637406277799</v>
      </c>
      <c r="P73" s="10"/>
    </row>
    <row r="74" spans="1:16" ht="15">
      <c r="A74" s="13"/>
      <c r="B74" s="39">
        <v>351.9</v>
      </c>
      <c r="C74" s="21" t="s">
        <v>85</v>
      </c>
      <c r="D74" s="46">
        <v>619675</v>
      </c>
      <c r="E74" s="46">
        <v>953320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1572995</v>
      </c>
      <c r="O74" s="47">
        <f t="shared" si="10"/>
        <v>12.493606239674673</v>
      </c>
      <c r="P74" s="9"/>
    </row>
    <row r="75" spans="1:16" ht="15">
      <c r="A75" s="13"/>
      <c r="B75" s="39">
        <v>354</v>
      </c>
      <c r="C75" s="21" t="s">
        <v>83</v>
      </c>
      <c r="D75" s="46">
        <v>95130</v>
      </c>
      <c r="E75" s="46">
        <v>55907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1"/>
        <v>151037</v>
      </c>
      <c r="O75" s="47">
        <f t="shared" si="10"/>
        <v>1.1996203456601855</v>
      </c>
      <c r="P75" s="9"/>
    </row>
    <row r="76" spans="1:16" ht="15">
      <c r="A76" s="13"/>
      <c r="B76" s="39">
        <v>359</v>
      </c>
      <c r="C76" s="21" t="s">
        <v>84</v>
      </c>
      <c r="D76" s="46">
        <v>778483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1"/>
        <v>778483</v>
      </c>
      <c r="O76" s="47">
        <f t="shared" si="10"/>
        <v>6.183147477443131</v>
      </c>
      <c r="P76" s="9"/>
    </row>
    <row r="77" spans="1:16" ht="15.75">
      <c r="A77" s="29" t="s">
        <v>4</v>
      </c>
      <c r="B77" s="30"/>
      <c r="C77" s="31"/>
      <c r="D77" s="32">
        <f aca="true" t="shared" si="13" ref="D77:M77">SUM(D78:D87)</f>
        <v>1027962</v>
      </c>
      <c r="E77" s="32">
        <f t="shared" si="13"/>
        <v>1551755</v>
      </c>
      <c r="F77" s="32">
        <f t="shared" si="13"/>
        <v>194654</v>
      </c>
      <c r="G77" s="32">
        <f t="shared" si="13"/>
        <v>1252633</v>
      </c>
      <c r="H77" s="32">
        <f t="shared" si="13"/>
        <v>0</v>
      </c>
      <c r="I77" s="32">
        <f t="shared" si="13"/>
        <v>6965897</v>
      </c>
      <c r="J77" s="32">
        <f t="shared" si="13"/>
        <v>877273</v>
      </c>
      <c r="K77" s="32">
        <f t="shared" si="13"/>
        <v>-1656513</v>
      </c>
      <c r="L77" s="32">
        <f t="shared" si="13"/>
        <v>0</v>
      </c>
      <c r="M77" s="32">
        <f t="shared" si="13"/>
        <v>1214204</v>
      </c>
      <c r="N77" s="32">
        <f t="shared" si="11"/>
        <v>11427865</v>
      </c>
      <c r="O77" s="45">
        <f t="shared" si="10"/>
        <v>90.76649669589528</v>
      </c>
      <c r="P77" s="10"/>
    </row>
    <row r="78" spans="1:16" ht="15">
      <c r="A78" s="12"/>
      <c r="B78" s="25">
        <v>361.1</v>
      </c>
      <c r="C78" s="20" t="s">
        <v>86</v>
      </c>
      <c r="D78" s="46">
        <v>108581</v>
      </c>
      <c r="E78" s="46">
        <v>582209</v>
      </c>
      <c r="F78" s="46">
        <v>48590</v>
      </c>
      <c r="G78" s="46">
        <v>986032</v>
      </c>
      <c r="H78" s="46">
        <v>0</v>
      </c>
      <c r="I78" s="46">
        <v>6529936</v>
      </c>
      <c r="J78" s="46">
        <v>0</v>
      </c>
      <c r="K78" s="46">
        <v>4655545</v>
      </c>
      <c r="L78" s="46">
        <v>0</v>
      </c>
      <c r="M78" s="46">
        <v>0</v>
      </c>
      <c r="N78" s="46">
        <f t="shared" si="11"/>
        <v>12910893</v>
      </c>
      <c r="O78" s="47">
        <f t="shared" si="10"/>
        <v>102.5455346930995</v>
      </c>
      <c r="P78" s="9"/>
    </row>
    <row r="79" spans="1:16" ht="15">
      <c r="A79" s="12"/>
      <c r="B79" s="25">
        <v>361.3</v>
      </c>
      <c r="C79" s="20" t="s">
        <v>87</v>
      </c>
      <c r="D79" s="46">
        <v>-1503</v>
      </c>
      <c r="E79" s="46">
        <v>66625</v>
      </c>
      <c r="F79" s="46">
        <v>0</v>
      </c>
      <c r="G79" s="46">
        <v>0</v>
      </c>
      <c r="H79" s="46">
        <v>0</v>
      </c>
      <c r="I79" s="46">
        <v>55077</v>
      </c>
      <c r="J79" s="46">
        <v>84436</v>
      </c>
      <c r="K79" s="46">
        <v>11124897</v>
      </c>
      <c r="L79" s="46">
        <v>0</v>
      </c>
      <c r="M79" s="46">
        <v>142</v>
      </c>
      <c r="N79" s="46">
        <f aca="true" t="shared" si="14" ref="N79:N87">SUM(D79:M79)</f>
        <v>11329674</v>
      </c>
      <c r="O79" s="47">
        <f t="shared" si="10"/>
        <v>89.98660884483417</v>
      </c>
      <c r="P79" s="9"/>
    </row>
    <row r="80" spans="1:16" ht="15">
      <c r="A80" s="12"/>
      <c r="B80" s="25">
        <v>361.4</v>
      </c>
      <c r="C80" s="20" t="s">
        <v>88</v>
      </c>
      <c r="D80" s="46">
        <v>592330</v>
      </c>
      <c r="E80" s="46">
        <v>0</v>
      </c>
      <c r="F80" s="46">
        <v>146064</v>
      </c>
      <c r="G80" s="46">
        <v>0</v>
      </c>
      <c r="H80" s="46">
        <v>0</v>
      </c>
      <c r="I80" s="46">
        <v>347134</v>
      </c>
      <c r="J80" s="46">
        <v>592070</v>
      </c>
      <c r="K80" s="46">
        <v>-36480346</v>
      </c>
      <c r="L80" s="46">
        <v>0</v>
      </c>
      <c r="M80" s="46">
        <v>3707</v>
      </c>
      <c r="N80" s="46">
        <f t="shared" si="14"/>
        <v>-34799041</v>
      </c>
      <c r="O80" s="47">
        <f t="shared" si="10"/>
        <v>-276.39345056551025</v>
      </c>
      <c r="P80" s="9"/>
    </row>
    <row r="81" spans="1:16" ht="15">
      <c r="A81" s="12"/>
      <c r="B81" s="25">
        <v>362</v>
      </c>
      <c r="C81" s="20" t="s">
        <v>89</v>
      </c>
      <c r="D81" s="46">
        <v>6993</v>
      </c>
      <c r="E81" s="46">
        <v>504963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511956</v>
      </c>
      <c r="O81" s="47">
        <f t="shared" si="10"/>
        <v>4.0662409454822726</v>
      </c>
      <c r="P81" s="9"/>
    </row>
    <row r="82" spans="1:16" ht="15">
      <c r="A82" s="12"/>
      <c r="B82" s="25">
        <v>364</v>
      </c>
      <c r="C82" s="20" t="s">
        <v>90</v>
      </c>
      <c r="D82" s="46">
        <v>21969</v>
      </c>
      <c r="E82" s="46">
        <v>0</v>
      </c>
      <c r="F82" s="46">
        <v>0</v>
      </c>
      <c r="G82" s="46">
        <v>19950</v>
      </c>
      <c r="H82" s="46">
        <v>0</v>
      </c>
      <c r="I82" s="46">
        <v>35238</v>
      </c>
      <c r="J82" s="46">
        <v>168804</v>
      </c>
      <c r="K82" s="46">
        <v>0</v>
      </c>
      <c r="L82" s="46">
        <v>0</v>
      </c>
      <c r="M82" s="46">
        <v>0</v>
      </c>
      <c r="N82" s="46">
        <f t="shared" si="14"/>
        <v>245961</v>
      </c>
      <c r="O82" s="47">
        <f t="shared" si="10"/>
        <v>1.9535598551277165</v>
      </c>
      <c r="P82" s="9"/>
    </row>
    <row r="83" spans="1:16" ht="15">
      <c r="A83" s="12"/>
      <c r="B83" s="25">
        <v>365</v>
      </c>
      <c r="C83" s="20" t="s">
        <v>91</v>
      </c>
      <c r="D83" s="46">
        <v>0</v>
      </c>
      <c r="E83" s="46">
        <v>10489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4"/>
        <v>10489</v>
      </c>
      <c r="O83" s="47">
        <f t="shared" si="10"/>
        <v>0.0833095056551023</v>
      </c>
      <c r="P83" s="9"/>
    </row>
    <row r="84" spans="1:16" ht="15">
      <c r="A84" s="12"/>
      <c r="B84" s="25">
        <v>366</v>
      </c>
      <c r="C84" s="20" t="s">
        <v>92</v>
      </c>
      <c r="D84" s="46">
        <v>0</v>
      </c>
      <c r="E84" s="46">
        <v>225989</v>
      </c>
      <c r="F84" s="46">
        <v>0</v>
      </c>
      <c r="G84" s="46">
        <v>242487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4"/>
        <v>468476</v>
      </c>
      <c r="O84" s="47">
        <f t="shared" si="10"/>
        <v>3.7208984623204984</v>
      </c>
      <c r="P84" s="9"/>
    </row>
    <row r="85" spans="1:16" ht="15">
      <c r="A85" s="12"/>
      <c r="B85" s="25">
        <v>367</v>
      </c>
      <c r="C85" s="20" t="s">
        <v>93</v>
      </c>
      <c r="D85" s="46">
        <v>0</v>
      </c>
      <c r="E85" s="46">
        <v>0</v>
      </c>
      <c r="F85" s="46">
        <v>0</v>
      </c>
      <c r="G85" s="46">
        <v>4164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4"/>
        <v>4164</v>
      </c>
      <c r="O85" s="47">
        <f t="shared" si="10"/>
        <v>0.03307281738467404</v>
      </c>
      <c r="P85" s="9"/>
    </row>
    <row r="86" spans="1:16" ht="15">
      <c r="A86" s="12"/>
      <c r="B86" s="25">
        <v>368</v>
      </c>
      <c r="C86" s="20" t="s">
        <v>94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19038074</v>
      </c>
      <c r="L86" s="46">
        <v>0</v>
      </c>
      <c r="M86" s="46">
        <v>0</v>
      </c>
      <c r="N86" s="46">
        <f t="shared" si="14"/>
        <v>19038074</v>
      </c>
      <c r="O86" s="47">
        <f t="shared" si="10"/>
        <v>151.21103380353284</v>
      </c>
      <c r="P86" s="9"/>
    </row>
    <row r="87" spans="1:16" ht="15">
      <c r="A87" s="12"/>
      <c r="B87" s="25">
        <v>369.9</v>
      </c>
      <c r="C87" s="20" t="s">
        <v>95</v>
      </c>
      <c r="D87" s="46">
        <v>299592</v>
      </c>
      <c r="E87" s="46">
        <v>161480</v>
      </c>
      <c r="F87" s="46">
        <v>0</v>
      </c>
      <c r="G87" s="46">
        <v>0</v>
      </c>
      <c r="H87" s="46">
        <v>0</v>
      </c>
      <c r="I87" s="46">
        <v>-1488</v>
      </c>
      <c r="J87" s="46">
        <v>31963</v>
      </c>
      <c r="K87" s="46">
        <v>5317</v>
      </c>
      <c r="L87" s="46">
        <v>0</v>
      </c>
      <c r="M87" s="46">
        <v>1210355</v>
      </c>
      <c r="N87" s="46">
        <f t="shared" si="14"/>
        <v>1707219</v>
      </c>
      <c r="O87" s="47">
        <f t="shared" si="10"/>
        <v>13.559688333968738</v>
      </c>
      <c r="P87" s="9"/>
    </row>
    <row r="88" spans="1:16" ht="15.75">
      <c r="A88" s="29" t="s">
        <v>56</v>
      </c>
      <c r="B88" s="30"/>
      <c r="C88" s="31"/>
      <c r="D88" s="32">
        <f aca="true" t="shared" si="15" ref="D88:M88">SUM(D89:D92)</f>
        <v>34891199</v>
      </c>
      <c r="E88" s="32">
        <f t="shared" si="15"/>
        <v>3057863</v>
      </c>
      <c r="F88" s="32">
        <f t="shared" si="15"/>
        <v>22416993</v>
      </c>
      <c r="G88" s="32">
        <f t="shared" si="15"/>
        <v>19045329</v>
      </c>
      <c r="H88" s="32">
        <f t="shared" si="15"/>
        <v>0</v>
      </c>
      <c r="I88" s="32">
        <f t="shared" si="15"/>
        <v>5964929</v>
      </c>
      <c r="J88" s="32">
        <f t="shared" si="15"/>
        <v>1709575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aca="true" t="shared" si="16" ref="N88:N93">SUM(D88:M88)</f>
        <v>87085888</v>
      </c>
      <c r="O88" s="45">
        <f t="shared" si="10"/>
        <v>691.6848392425975</v>
      </c>
      <c r="P88" s="9"/>
    </row>
    <row r="89" spans="1:16" ht="15">
      <c r="A89" s="12"/>
      <c r="B89" s="25">
        <v>381</v>
      </c>
      <c r="C89" s="20" t="s">
        <v>96</v>
      </c>
      <c r="D89" s="46">
        <v>5492923</v>
      </c>
      <c r="E89" s="46">
        <v>2822162</v>
      </c>
      <c r="F89" s="46">
        <v>10916993</v>
      </c>
      <c r="G89" s="46">
        <v>19045329</v>
      </c>
      <c r="H89" s="46">
        <v>0</v>
      </c>
      <c r="I89" s="46">
        <v>1711440</v>
      </c>
      <c r="J89" s="46">
        <v>75082</v>
      </c>
      <c r="K89" s="46">
        <v>0</v>
      </c>
      <c r="L89" s="46">
        <v>0</v>
      </c>
      <c r="M89" s="46">
        <v>0</v>
      </c>
      <c r="N89" s="46">
        <f t="shared" si="16"/>
        <v>40063929</v>
      </c>
      <c r="O89" s="47">
        <f t="shared" si="10"/>
        <v>318.21013629431945</v>
      </c>
      <c r="P89" s="9"/>
    </row>
    <row r="90" spans="1:16" ht="15">
      <c r="A90" s="12"/>
      <c r="B90" s="25">
        <v>382</v>
      </c>
      <c r="C90" s="20" t="s">
        <v>106</v>
      </c>
      <c r="D90" s="46">
        <v>29398276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6"/>
        <v>29398276</v>
      </c>
      <c r="O90" s="47">
        <f t="shared" si="10"/>
        <v>233.49755369170163</v>
      </c>
      <c r="P90" s="9"/>
    </row>
    <row r="91" spans="1:16" ht="15">
      <c r="A91" s="12"/>
      <c r="B91" s="25">
        <v>384</v>
      </c>
      <c r="C91" s="20" t="s">
        <v>97</v>
      </c>
      <c r="D91" s="46">
        <v>0</v>
      </c>
      <c r="E91" s="46">
        <v>235701</v>
      </c>
      <c r="F91" s="46">
        <v>11500000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6"/>
        <v>11735701</v>
      </c>
      <c r="O91" s="47">
        <f t="shared" si="10"/>
        <v>93.21150241453806</v>
      </c>
      <c r="P91" s="9"/>
    </row>
    <row r="92" spans="1:16" ht="15.75" thickBot="1">
      <c r="A92" s="12"/>
      <c r="B92" s="25">
        <v>389.7</v>
      </c>
      <c r="C92" s="20" t="s">
        <v>98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4253489</v>
      </c>
      <c r="J92" s="46">
        <v>1634493</v>
      </c>
      <c r="K92" s="46">
        <v>0</v>
      </c>
      <c r="L92" s="46">
        <v>0</v>
      </c>
      <c r="M92" s="46">
        <v>0</v>
      </c>
      <c r="N92" s="46">
        <f t="shared" si="16"/>
        <v>5887982</v>
      </c>
      <c r="O92" s="47">
        <f t="shared" si="10"/>
        <v>46.76564684203838</v>
      </c>
      <c r="P92" s="9"/>
    </row>
    <row r="93" spans="1:119" ht="16.5" thickBot="1">
      <c r="A93" s="14" t="s">
        <v>81</v>
      </c>
      <c r="B93" s="23"/>
      <c r="C93" s="22"/>
      <c r="D93" s="15">
        <f aca="true" t="shared" si="17" ref="D93:M93">SUM(D5,D19,D26,D48,D73,D77,D88)</f>
        <v>96108683</v>
      </c>
      <c r="E93" s="15">
        <f t="shared" si="17"/>
        <v>18179428</v>
      </c>
      <c r="F93" s="15">
        <f t="shared" si="17"/>
        <v>26572110</v>
      </c>
      <c r="G93" s="15">
        <f t="shared" si="17"/>
        <v>38583602</v>
      </c>
      <c r="H93" s="15">
        <f t="shared" si="17"/>
        <v>0</v>
      </c>
      <c r="I93" s="15">
        <f t="shared" si="17"/>
        <v>420447315</v>
      </c>
      <c r="J93" s="15">
        <f t="shared" si="17"/>
        <v>34531119</v>
      </c>
      <c r="K93" s="15">
        <f t="shared" si="17"/>
        <v>-1656513</v>
      </c>
      <c r="L93" s="15">
        <f t="shared" si="17"/>
        <v>0</v>
      </c>
      <c r="M93" s="15">
        <f t="shared" si="17"/>
        <v>1214204</v>
      </c>
      <c r="N93" s="15">
        <f t="shared" si="16"/>
        <v>633979948</v>
      </c>
      <c r="O93" s="38">
        <f t="shared" si="10"/>
        <v>5035.423401957047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105</v>
      </c>
      <c r="M95" s="48"/>
      <c r="N95" s="48"/>
      <c r="O95" s="43">
        <v>125904</v>
      </c>
    </row>
    <row r="96" spans="1:15" ht="1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thickBot="1">
      <c r="A97" s="52" t="s">
        <v>111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sheetProtection/>
  <mergeCells count="10">
    <mergeCell ref="A97:O97"/>
    <mergeCell ref="A96:O96"/>
    <mergeCell ref="L95:N9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SUM(D6:D18)</f>
        <v>40716642</v>
      </c>
      <c r="E5" s="27">
        <f t="shared" si="0"/>
        <v>4203207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1990000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46909849</v>
      </c>
      <c r="O5" s="33">
        <f aca="true" t="shared" si="1" ref="O5:O36">(N5/O$95)</f>
        <v>376.81317524961645</v>
      </c>
      <c r="P5" s="6"/>
    </row>
    <row r="6" spans="1:16" ht="15">
      <c r="A6" s="12"/>
      <c r="B6" s="25">
        <v>311</v>
      </c>
      <c r="C6" s="20" t="s">
        <v>3</v>
      </c>
      <c r="D6" s="46">
        <v>23111777</v>
      </c>
      <c r="E6" s="46">
        <v>2992545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26104322</v>
      </c>
      <c r="O6" s="47">
        <f t="shared" si="1"/>
        <v>209.68842727586733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1990000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8">SUM(D7:M7)</f>
        <v>1990000</v>
      </c>
      <c r="O7" s="47">
        <f t="shared" si="1"/>
        <v>15.985091291739964</v>
      </c>
      <c r="P7" s="9"/>
    </row>
    <row r="8" spans="1:16" ht="15">
      <c r="A8" s="12"/>
      <c r="B8" s="25">
        <v>312.41</v>
      </c>
      <c r="C8" s="20" t="s">
        <v>12</v>
      </c>
      <c r="D8" s="46">
        <v>863755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863755</v>
      </c>
      <c r="O8" s="47">
        <f t="shared" si="1"/>
        <v>6.938292727988369</v>
      </c>
      <c r="P8" s="9"/>
    </row>
    <row r="9" spans="1:16" ht="15">
      <c r="A9" s="12"/>
      <c r="B9" s="25">
        <v>312.42</v>
      </c>
      <c r="C9" s="20" t="s">
        <v>119</v>
      </c>
      <c r="D9" s="46">
        <v>0</v>
      </c>
      <c r="E9" s="46">
        <v>1210662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1210662</v>
      </c>
      <c r="O9" s="47">
        <f t="shared" si="1"/>
        <v>9.724895775598236</v>
      </c>
      <c r="P9" s="9"/>
    </row>
    <row r="10" spans="1:16" ht="15">
      <c r="A10" s="12"/>
      <c r="B10" s="25">
        <v>314.1</v>
      </c>
      <c r="C10" s="20" t="s">
        <v>14</v>
      </c>
      <c r="D10" s="46">
        <v>7246954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7246954</v>
      </c>
      <c r="O10" s="47">
        <f t="shared" si="1"/>
        <v>58.21267400856287</v>
      </c>
      <c r="P10" s="9"/>
    </row>
    <row r="11" spans="1:16" ht="15">
      <c r="A11" s="12"/>
      <c r="B11" s="25">
        <v>314.2</v>
      </c>
      <c r="C11" s="20" t="s">
        <v>16</v>
      </c>
      <c r="D11" s="46">
        <v>6302170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6302170</v>
      </c>
      <c r="O11" s="47">
        <f t="shared" si="1"/>
        <v>50.62349888746978</v>
      </c>
      <c r="P11" s="9"/>
    </row>
    <row r="12" spans="1:16" ht="15">
      <c r="A12" s="12"/>
      <c r="B12" s="25">
        <v>314.3</v>
      </c>
      <c r="C12" s="20" t="s">
        <v>15</v>
      </c>
      <c r="D12" s="46">
        <v>1186422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1186422</v>
      </c>
      <c r="O12" s="47">
        <f t="shared" si="1"/>
        <v>9.530182904788298</v>
      </c>
      <c r="P12" s="9"/>
    </row>
    <row r="13" spans="1:16" ht="15">
      <c r="A13" s="12"/>
      <c r="B13" s="25">
        <v>314.4</v>
      </c>
      <c r="C13" s="20" t="s">
        <v>17</v>
      </c>
      <c r="D13" s="46">
        <v>619795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619795</v>
      </c>
      <c r="O13" s="47">
        <f t="shared" si="1"/>
        <v>4.978632993549734</v>
      </c>
      <c r="P13" s="9"/>
    </row>
    <row r="14" spans="1:16" ht="15">
      <c r="A14" s="12"/>
      <c r="B14" s="25">
        <v>314.7</v>
      </c>
      <c r="C14" s="20" t="s">
        <v>18</v>
      </c>
      <c r="D14" s="46">
        <v>17788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17788</v>
      </c>
      <c r="O14" s="47">
        <f t="shared" si="1"/>
        <v>0.14288583110425654</v>
      </c>
      <c r="P14" s="9"/>
    </row>
    <row r="15" spans="1:16" ht="15">
      <c r="A15" s="12"/>
      <c r="B15" s="25">
        <v>314.8</v>
      </c>
      <c r="C15" s="20" t="s">
        <v>19</v>
      </c>
      <c r="D15" s="46">
        <v>80020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80020</v>
      </c>
      <c r="O15" s="47">
        <f t="shared" si="1"/>
        <v>0.6427773895301668</v>
      </c>
      <c r="P15" s="9"/>
    </row>
    <row r="16" spans="1:16" ht="15">
      <c r="A16" s="12"/>
      <c r="B16" s="25">
        <v>314.9</v>
      </c>
      <c r="C16" s="20" t="s">
        <v>20</v>
      </c>
      <c r="D16" s="46">
        <v>88909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88909</v>
      </c>
      <c r="O16" s="47">
        <f t="shared" si="1"/>
        <v>0.7141801415363359</v>
      </c>
      <c r="P16" s="9"/>
    </row>
    <row r="17" spans="1:16" ht="15">
      <c r="A17" s="12"/>
      <c r="B17" s="25">
        <v>316</v>
      </c>
      <c r="C17" s="20" t="s">
        <v>21</v>
      </c>
      <c r="D17" s="46">
        <v>899993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899993</v>
      </c>
      <c r="O17" s="47">
        <f t="shared" si="1"/>
        <v>7.2293820436818725</v>
      </c>
      <c r="P17" s="9"/>
    </row>
    <row r="18" spans="1:16" ht="15">
      <c r="A18" s="12"/>
      <c r="B18" s="25">
        <v>319</v>
      </c>
      <c r="C18" s="20" t="s">
        <v>22</v>
      </c>
      <c r="D18" s="46">
        <v>299059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299059</v>
      </c>
      <c r="O18" s="47">
        <f t="shared" si="1"/>
        <v>2.4022539781992274</v>
      </c>
      <c r="P18" s="9"/>
    </row>
    <row r="19" spans="1:16" ht="15.75">
      <c r="A19" s="29" t="s">
        <v>120</v>
      </c>
      <c r="B19" s="30"/>
      <c r="C19" s="31"/>
      <c r="D19" s="32">
        <f aca="true" t="shared" si="3" ref="D19:M19">SUM(D20:D23)</f>
        <v>1060465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4122600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aca="true" t="shared" si="4" ref="N19:N24">SUM(D19:M19)</f>
        <v>5183065</v>
      </c>
      <c r="O19" s="45">
        <f t="shared" si="1"/>
        <v>41.63405386734784</v>
      </c>
      <c r="P19" s="10"/>
    </row>
    <row r="20" spans="1:16" ht="15">
      <c r="A20" s="12"/>
      <c r="B20" s="25">
        <v>322</v>
      </c>
      <c r="C20" s="20" t="s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2916215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2916215</v>
      </c>
      <c r="O20" s="47">
        <f t="shared" si="1"/>
        <v>23.42510703584998</v>
      </c>
      <c r="P20" s="9"/>
    </row>
    <row r="21" spans="1:16" ht="15">
      <c r="A21" s="12"/>
      <c r="B21" s="25">
        <v>323.7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967574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967574</v>
      </c>
      <c r="O21" s="47">
        <f t="shared" si="1"/>
        <v>7.772240563574877</v>
      </c>
      <c r="P21" s="9"/>
    </row>
    <row r="22" spans="1:16" ht="15">
      <c r="A22" s="12"/>
      <c r="B22" s="25">
        <v>323.9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</v>
      </c>
      <c r="O22" s="47">
        <f t="shared" si="1"/>
        <v>0.0013494951442272936</v>
      </c>
      <c r="P22" s="9"/>
    </row>
    <row r="23" spans="1:16" ht="15">
      <c r="A23" s="12"/>
      <c r="B23" s="25">
        <v>329</v>
      </c>
      <c r="C23" s="20" t="s">
        <v>121</v>
      </c>
      <c r="D23" s="46">
        <v>1060465</v>
      </c>
      <c r="E23" s="46">
        <v>0</v>
      </c>
      <c r="F23" s="46">
        <v>0</v>
      </c>
      <c r="G23" s="46">
        <v>0</v>
      </c>
      <c r="H23" s="46">
        <v>0</v>
      </c>
      <c r="I23" s="46">
        <v>238643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1299108</v>
      </c>
      <c r="O23" s="47">
        <f t="shared" si="1"/>
        <v>10.435356772778755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SUM(D25:D47)</f>
        <v>11925099</v>
      </c>
      <c r="E24" s="32">
        <f t="shared" si="5"/>
        <v>6088095</v>
      </c>
      <c r="F24" s="32">
        <f t="shared" si="5"/>
        <v>4149984</v>
      </c>
      <c r="G24" s="32">
        <f t="shared" si="5"/>
        <v>3600000</v>
      </c>
      <c r="H24" s="32">
        <f t="shared" si="5"/>
        <v>0</v>
      </c>
      <c r="I24" s="32">
        <f t="shared" si="5"/>
        <v>8694593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34457771</v>
      </c>
      <c r="O24" s="45">
        <f t="shared" si="1"/>
        <v>276.7892538416432</v>
      </c>
      <c r="P24" s="10"/>
    </row>
    <row r="25" spans="1:16" ht="15">
      <c r="A25" s="12"/>
      <c r="B25" s="25">
        <v>331.2</v>
      </c>
      <c r="C25" s="20" t="s">
        <v>29</v>
      </c>
      <c r="D25" s="46">
        <v>0</v>
      </c>
      <c r="E25" s="46">
        <v>703538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44">SUM(D25:M25)</f>
        <v>703538</v>
      </c>
      <c r="O25" s="47">
        <f t="shared" si="1"/>
        <v>5.651316159401081</v>
      </c>
      <c r="P25" s="9"/>
    </row>
    <row r="26" spans="1:16" ht="15">
      <c r="A26" s="12"/>
      <c r="B26" s="25">
        <v>331.39</v>
      </c>
      <c r="C26" s="20" t="s">
        <v>34</v>
      </c>
      <c r="D26" s="46">
        <v>0</v>
      </c>
      <c r="E26" s="46">
        <v>183132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183132</v>
      </c>
      <c r="O26" s="47">
        <f t="shared" si="1"/>
        <v>1.471046099718052</v>
      </c>
      <c r="P26" s="9"/>
    </row>
    <row r="27" spans="1:16" ht="15">
      <c r="A27" s="12"/>
      <c r="B27" s="25">
        <v>331.42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6604328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6604328</v>
      </c>
      <c r="O27" s="47">
        <f t="shared" si="1"/>
        <v>53.05064623145448</v>
      </c>
      <c r="P27" s="9"/>
    </row>
    <row r="28" spans="1:16" ht="15">
      <c r="A28" s="12"/>
      <c r="B28" s="25">
        <v>331.5</v>
      </c>
      <c r="C28" s="20" t="s">
        <v>31</v>
      </c>
      <c r="D28" s="46">
        <v>0</v>
      </c>
      <c r="E28" s="46">
        <v>2438914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2438914</v>
      </c>
      <c r="O28" s="47">
        <f t="shared" si="1"/>
        <v>19.591086905880747</v>
      </c>
      <c r="P28" s="9"/>
    </row>
    <row r="29" spans="1:16" ht="15">
      <c r="A29" s="12"/>
      <c r="B29" s="25">
        <v>331.62</v>
      </c>
      <c r="C29" s="20" t="s">
        <v>122</v>
      </c>
      <c r="D29" s="46">
        <v>0</v>
      </c>
      <c r="E29" s="46">
        <v>181818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181818</v>
      </c>
      <c r="O29" s="47">
        <f t="shared" si="1"/>
        <v>1.4604911198399884</v>
      </c>
      <c r="P29" s="9"/>
    </row>
    <row r="30" spans="1:16" ht="15">
      <c r="A30" s="12"/>
      <c r="B30" s="25">
        <v>331.9</v>
      </c>
      <c r="C30" s="20" t="s">
        <v>32</v>
      </c>
      <c r="D30" s="46">
        <v>60233</v>
      </c>
      <c r="E30" s="46">
        <v>183085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243318</v>
      </c>
      <c r="O30" s="47">
        <f t="shared" si="1"/>
        <v>1.9545027351374797</v>
      </c>
      <c r="P30" s="9"/>
    </row>
    <row r="31" spans="1:16" ht="15">
      <c r="A31" s="12"/>
      <c r="B31" s="25">
        <v>334.2</v>
      </c>
      <c r="C31" s="20" t="s">
        <v>33</v>
      </c>
      <c r="D31" s="46">
        <v>0</v>
      </c>
      <c r="E31" s="46">
        <v>95972</v>
      </c>
      <c r="F31" s="46">
        <v>0</v>
      </c>
      <c r="G31" s="46">
        <v>3600000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3695972</v>
      </c>
      <c r="O31" s="47">
        <f t="shared" si="1"/>
        <v>29.688668257143085</v>
      </c>
      <c r="P31" s="9"/>
    </row>
    <row r="32" spans="1:16" ht="15">
      <c r="A32" s="12"/>
      <c r="B32" s="25">
        <v>334.39</v>
      </c>
      <c r="C32" s="20" t="s">
        <v>37</v>
      </c>
      <c r="D32" s="46">
        <v>0</v>
      </c>
      <c r="E32" s="46">
        <v>1168309</v>
      </c>
      <c r="F32" s="46">
        <v>0</v>
      </c>
      <c r="G32" s="46">
        <v>0</v>
      </c>
      <c r="H32" s="46">
        <v>0</v>
      </c>
      <c r="I32" s="46">
        <v>728425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1896734</v>
      </c>
      <c r="O32" s="47">
        <f t="shared" si="1"/>
        <v>15.23591263625483</v>
      </c>
      <c r="P32" s="9"/>
    </row>
    <row r="33" spans="1:16" ht="15">
      <c r="A33" s="12"/>
      <c r="B33" s="25">
        <v>334.42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1361840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1361840</v>
      </c>
      <c r="O33" s="47">
        <f t="shared" si="1"/>
        <v>10.93926468580058</v>
      </c>
      <c r="P33" s="9"/>
    </row>
    <row r="34" spans="1:16" ht="15">
      <c r="A34" s="12"/>
      <c r="B34" s="25">
        <v>334.49</v>
      </c>
      <c r="C34" s="20" t="s">
        <v>39</v>
      </c>
      <c r="D34" s="46">
        <v>591564</v>
      </c>
      <c r="E34" s="46">
        <v>509834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1101398</v>
      </c>
      <c r="O34" s="47">
        <f t="shared" si="1"/>
        <v>8.847209838462218</v>
      </c>
      <c r="P34" s="9"/>
    </row>
    <row r="35" spans="1:16" ht="15">
      <c r="A35" s="12"/>
      <c r="B35" s="25">
        <v>334.69</v>
      </c>
      <c r="C35" s="20" t="s">
        <v>123</v>
      </c>
      <c r="D35" s="46">
        <v>0</v>
      </c>
      <c r="E35" s="46">
        <v>4000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4000</v>
      </c>
      <c r="O35" s="47">
        <f t="shared" si="1"/>
        <v>0.03213083676731651</v>
      </c>
      <c r="P35" s="9"/>
    </row>
    <row r="36" spans="1:16" ht="15">
      <c r="A36" s="12"/>
      <c r="B36" s="25">
        <v>334.7</v>
      </c>
      <c r="C36" s="20" t="s">
        <v>40</v>
      </c>
      <c r="D36" s="46">
        <v>0</v>
      </c>
      <c r="E36" s="46">
        <v>-168529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-168529</v>
      </c>
      <c r="O36" s="47">
        <f t="shared" si="1"/>
        <v>-1.353744447389771</v>
      </c>
      <c r="P36" s="9"/>
    </row>
    <row r="37" spans="1:16" ht="15">
      <c r="A37" s="12"/>
      <c r="B37" s="25">
        <v>334.9</v>
      </c>
      <c r="C37" s="20" t="s">
        <v>124</v>
      </c>
      <c r="D37" s="46">
        <v>0</v>
      </c>
      <c r="E37" s="46">
        <v>9918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9918</v>
      </c>
      <c r="O37" s="47">
        <f aca="true" t="shared" si="7" ref="O37:O68">(N37/O$95)</f>
        <v>0.0796684097645613</v>
      </c>
      <c r="P37" s="9"/>
    </row>
    <row r="38" spans="1:16" ht="15">
      <c r="A38" s="12"/>
      <c r="B38" s="25">
        <v>335.12</v>
      </c>
      <c r="C38" s="20" t="s">
        <v>41</v>
      </c>
      <c r="D38" s="46">
        <v>0</v>
      </c>
      <c r="E38" s="46">
        <v>0</v>
      </c>
      <c r="F38" s="46">
        <v>1041513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1041513</v>
      </c>
      <c r="O38" s="47">
        <f t="shared" si="7"/>
        <v>8.36617104850953</v>
      </c>
      <c r="P38" s="9"/>
    </row>
    <row r="39" spans="1:16" ht="15">
      <c r="A39" s="12"/>
      <c r="B39" s="25">
        <v>335.14</v>
      </c>
      <c r="C39" s="20" t="s">
        <v>42</v>
      </c>
      <c r="D39" s="46">
        <v>33798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33798</v>
      </c>
      <c r="O39" s="47">
        <f t="shared" si="7"/>
        <v>0.27148950526544086</v>
      </c>
      <c r="P39" s="9"/>
    </row>
    <row r="40" spans="1:16" ht="15">
      <c r="A40" s="12"/>
      <c r="B40" s="25">
        <v>335.15</v>
      </c>
      <c r="C40" s="20" t="s">
        <v>43</v>
      </c>
      <c r="D40" s="46">
        <v>82777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82777</v>
      </c>
      <c r="O40" s="47">
        <f t="shared" si="7"/>
        <v>0.6649235687720397</v>
      </c>
      <c r="P40" s="9"/>
    </row>
    <row r="41" spans="1:16" ht="15">
      <c r="A41" s="12"/>
      <c r="B41" s="25">
        <v>335.18</v>
      </c>
      <c r="C41" s="20" t="s">
        <v>44</v>
      </c>
      <c r="D41" s="46">
        <v>6890104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6890104</v>
      </c>
      <c r="O41" s="47">
        <f t="shared" si="7"/>
        <v>55.34620173345864</v>
      </c>
      <c r="P41" s="9"/>
    </row>
    <row r="42" spans="1:16" ht="15">
      <c r="A42" s="12"/>
      <c r="B42" s="25">
        <v>335.19</v>
      </c>
      <c r="C42" s="20" t="s">
        <v>57</v>
      </c>
      <c r="D42" s="46">
        <v>2878047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2878047</v>
      </c>
      <c r="O42" s="47">
        <f t="shared" si="7"/>
        <v>23.118514591416247</v>
      </c>
      <c r="P42" s="9"/>
    </row>
    <row r="43" spans="1:16" ht="15">
      <c r="A43" s="12"/>
      <c r="B43" s="25">
        <v>335.21</v>
      </c>
      <c r="C43" s="20" t="s">
        <v>45</v>
      </c>
      <c r="D43" s="46">
        <v>48644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48644</v>
      </c>
      <c r="O43" s="47">
        <f t="shared" si="7"/>
        <v>0.39074310592733613</v>
      </c>
      <c r="P43" s="9"/>
    </row>
    <row r="44" spans="1:16" ht="15">
      <c r="A44" s="12"/>
      <c r="B44" s="25">
        <v>335.9</v>
      </c>
      <c r="C44" s="20" t="s">
        <v>46</v>
      </c>
      <c r="D44" s="46">
        <v>1295411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1295411</v>
      </c>
      <c r="O44" s="47">
        <f t="shared" si="7"/>
        <v>10.405659846896564</v>
      </c>
      <c r="P44" s="9"/>
    </row>
    <row r="45" spans="1:16" ht="15">
      <c r="A45" s="12"/>
      <c r="B45" s="25">
        <v>337.1</v>
      </c>
      <c r="C45" s="20" t="s">
        <v>125</v>
      </c>
      <c r="D45" s="46">
        <v>0</v>
      </c>
      <c r="E45" s="46">
        <v>0</v>
      </c>
      <c r="F45" s="46">
        <v>4190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4190</v>
      </c>
      <c r="O45" s="47">
        <f t="shared" si="7"/>
        <v>0.033657051513764046</v>
      </c>
      <c r="P45" s="9"/>
    </row>
    <row r="46" spans="1:16" ht="15">
      <c r="A46" s="12"/>
      <c r="B46" s="25">
        <v>337.9</v>
      </c>
      <c r="C46" s="20" t="s">
        <v>48</v>
      </c>
      <c r="D46" s="46">
        <v>10267</v>
      </c>
      <c r="E46" s="46">
        <v>778104</v>
      </c>
      <c r="F46" s="46">
        <v>3091569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3879940</v>
      </c>
      <c r="O46" s="47">
        <f t="shared" si="7"/>
        <v>31.166429701745507</v>
      </c>
      <c r="P46" s="9"/>
    </row>
    <row r="47" spans="1:16" ht="15">
      <c r="A47" s="12"/>
      <c r="B47" s="25">
        <v>338</v>
      </c>
      <c r="C47" s="20" t="s">
        <v>49</v>
      </c>
      <c r="D47" s="46">
        <v>34254</v>
      </c>
      <c r="E47" s="46">
        <v>0</v>
      </c>
      <c r="F47" s="46">
        <v>12712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46966</v>
      </c>
      <c r="O47" s="47">
        <f t="shared" si="7"/>
        <v>0.37726421990344683</v>
      </c>
      <c r="P47" s="9"/>
    </row>
    <row r="48" spans="1:16" ht="15.75">
      <c r="A48" s="29" t="s">
        <v>54</v>
      </c>
      <c r="B48" s="30"/>
      <c r="C48" s="31"/>
      <c r="D48" s="32">
        <f aca="true" t="shared" si="8" ref="D48:M48">SUM(D49:D70)</f>
        <v>7175792</v>
      </c>
      <c r="E48" s="32">
        <f t="shared" si="8"/>
        <v>2205088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374157398</v>
      </c>
      <c r="J48" s="32">
        <f t="shared" si="8"/>
        <v>32607837</v>
      </c>
      <c r="K48" s="32">
        <f t="shared" si="8"/>
        <v>0</v>
      </c>
      <c r="L48" s="32">
        <f t="shared" si="8"/>
        <v>0</v>
      </c>
      <c r="M48" s="32">
        <f t="shared" si="8"/>
        <v>47</v>
      </c>
      <c r="N48" s="32">
        <f>SUM(D48:M48)</f>
        <v>416146162</v>
      </c>
      <c r="O48" s="45">
        <f t="shared" si="7"/>
        <v>3342.7811006418133</v>
      </c>
      <c r="P48" s="10"/>
    </row>
    <row r="49" spans="1:16" ht="15">
      <c r="A49" s="12"/>
      <c r="B49" s="25">
        <v>341.2</v>
      </c>
      <c r="C49" s="20" t="s">
        <v>58</v>
      </c>
      <c r="D49" s="46">
        <v>132750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32607837</v>
      </c>
      <c r="K49" s="46">
        <v>0</v>
      </c>
      <c r="L49" s="46">
        <v>0</v>
      </c>
      <c r="M49" s="46">
        <v>0</v>
      </c>
      <c r="N49" s="46">
        <f>SUM(D49:M49)</f>
        <v>32740587</v>
      </c>
      <c r="O49" s="47">
        <f t="shared" si="7"/>
        <v>262.99561414078124</v>
      </c>
      <c r="P49" s="9"/>
    </row>
    <row r="50" spans="1:16" ht="15">
      <c r="A50" s="12"/>
      <c r="B50" s="25">
        <v>341.3</v>
      </c>
      <c r="C50" s="20" t="s">
        <v>59</v>
      </c>
      <c r="D50" s="46">
        <v>1748506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9" ref="N50:N72">SUM(D50:M50)</f>
        <v>1748506</v>
      </c>
      <c r="O50" s="47">
        <f t="shared" si="7"/>
        <v>14.04524021816838</v>
      </c>
      <c r="P50" s="9"/>
    </row>
    <row r="51" spans="1:16" ht="15">
      <c r="A51" s="12"/>
      <c r="B51" s="25">
        <v>341.9</v>
      </c>
      <c r="C51" s="20" t="s">
        <v>60</v>
      </c>
      <c r="D51" s="46">
        <v>619809</v>
      </c>
      <c r="E51" s="46">
        <v>7304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47</v>
      </c>
      <c r="N51" s="46">
        <f t="shared" si="9"/>
        <v>627160</v>
      </c>
      <c r="O51" s="47">
        <f t="shared" si="7"/>
        <v>5.037793896747556</v>
      </c>
      <c r="P51" s="9"/>
    </row>
    <row r="52" spans="1:16" ht="15">
      <c r="A52" s="12"/>
      <c r="B52" s="25">
        <v>342.1</v>
      </c>
      <c r="C52" s="20" t="s">
        <v>61</v>
      </c>
      <c r="D52" s="46">
        <v>482737</v>
      </c>
      <c r="E52" s="46">
        <v>703889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1186626</v>
      </c>
      <c r="O52" s="47">
        <f t="shared" si="7"/>
        <v>9.53182157746343</v>
      </c>
      <c r="P52" s="9"/>
    </row>
    <row r="53" spans="1:16" ht="15">
      <c r="A53" s="12"/>
      <c r="B53" s="25">
        <v>342.2</v>
      </c>
      <c r="C53" s="20" t="s">
        <v>62</v>
      </c>
      <c r="D53" s="46">
        <v>696450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696450</v>
      </c>
      <c r="O53" s="47">
        <f t="shared" si="7"/>
        <v>5.594380316649397</v>
      </c>
      <c r="P53" s="9"/>
    </row>
    <row r="54" spans="1:16" ht="15">
      <c r="A54" s="12"/>
      <c r="B54" s="25">
        <v>342.9</v>
      </c>
      <c r="C54" s="20" t="s">
        <v>63</v>
      </c>
      <c r="D54" s="46">
        <v>311999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311999</v>
      </c>
      <c r="O54" s="47">
        <f t="shared" si="7"/>
        <v>2.5061972351414963</v>
      </c>
      <c r="P54" s="9"/>
    </row>
    <row r="55" spans="1:16" ht="15">
      <c r="A55" s="12"/>
      <c r="B55" s="25">
        <v>343.1</v>
      </c>
      <c r="C55" s="20" t="s">
        <v>64</v>
      </c>
      <c r="D55" s="46">
        <v>1517762</v>
      </c>
      <c r="E55" s="46">
        <v>0</v>
      </c>
      <c r="F55" s="46">
        <v>0</v>
      </c>
      <c r="G55" s="46">
        <v>0</v>
      </c>
      <c r="H55" s="46">
        <v>0</v>
      </c>
      <c r="I55" s="46">
        <v>250774059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252291821</v>
      </c>
      <c r="O55" s="47">
        <f t="shared" si="7"/>
        <v>2026.586829570009</v>
      </c>
      <c r="P55" s="9"/>
    </row>
    <row r="56" spans="1:16" ht="15">
      <c r="A56" s="12"/>
      <c r="B56" s="25">
        <v>343.2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31764618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31764618</v>
      </c>
      <c r="O56" s="47">
        <f t="shared" si="7"/>
        <v>255.15593898354098</v>
      </c>
      <c r="P56" s="9"/>
    </row>
    <row r="57" spans="1:16" ht="15">
      <c r="A57" s="12"/>
      <c r="B57" s="25">
        <v>343.3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26919228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26919228</v>
      </c>
      <c r="O57" s="47">
        <f t="shared" si="7"/>
        <v>216.23433019254404</v>
      </c>
      <c r="P57" s="9"/>
    </row>
    <row r="58" spans="1:16" ht="15">
      <c r="A58" s="12"/>
      <c r="B58" s="25">
        <v>343.4</v>
      </c>
      <c r="C58" s="20" t="s">
        <v>67</v>
      </c>
      <c r="D58" s="46">
        <v>119771</v>
      </c>
      <c r="E58" s="46">
        <v>0</v>
      </c>
      <c r="F58" s="46">
        <v>0</v>
      </c>
      <c r="G58" s="46">
        <v>0</v>
      </c>
      <c r="H58" s="46">
        <v>0</v>
      </c>
      <c r="I58" s="46">
        <v>6557041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6676812</v>
      </c>
      <c r="O58" s="47">
        <f t="shared" si="7"/>
        <v>53.632889124515025</v>
      </c>
      <c r="P58" s="9"/>
    </row>
    <row r="59" spans="1:16" ht="15">
      <c r="A59" s="12"/>
      <c r="B59" s="25">
        <v>343.5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31388834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31388834</v>
      </c>
      <c r="O59" s="47">
        <f t="shared" si="7"/>
        <v>252.13737539259867</v>
      </c>
      <c r="P59" s="9"/>
    </row>
    <row r="60" spans="1:16" ht="15">
      <c r="A60" s="12"/>
      <c r="B60" s="25">
        <v>343.8</v>
      </c>
      <c r="C60" s="20" t="s">
        <v>69</v>
      </c>
      <c r="D60" s="46">
        <v>64754</v>
      </c>
      <c r="E60" s="46">
        <v>8193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72947</v>
      </c>
      <c r="O60" s="47">
        <f t="shared" si="7"/>
        <v>0.5859620374163594</v>
      </c>
      <c r="P60" s="9"/>
    </row>
    <row r="61" spans="1:16" ht="15">
      <c r="A61" s="12"/>
      <c r="B61" s="25">
        <v>343.9</v>
      </c>
      <c r="C61" s="20" t="s">
        <v>70</v>
      </c>
      <c r="D61" s="46">
        <v>316058</v>
      </c>
      <c r="E61" s="46">
        <v>0</v>
      </c>
      <c r="F61" s="46">
        <v>0</v>
      </c>
      <c r="G61" s="46">
        <v>0</v>
      </c>
      <c r="H61" s="46">
        <v>0</v>
      </c>
      <c r="I61" s="46">
        <v>15202276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15518334</v>
      </c>
      <c r="O61" s="47">
        <f t="shared" si="7"/>
        <v>124.65426416367448</v>
      </c>
      <c r="P61" s="9"/>
    </row>
    <row r="62" spans="1:16" ht="15">
      <c r="A62" s="12"/>
      <c r="B62" s="25">
        <v>344.3</v>
      </c>
      <c r="C62" s="20" t="s">
        <v>71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10571396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10571396</v>
      </c>
      <c r="O62" s="47">
        <f t="shared" si="7"/>
        <v>84.91694981966567</v>
      </c>
      <c r="P62" s="9"/>
    </row>
    <row r="63" spans="1:16" ht="15">
      <c r="A63" s="12"/>
      <c r="B63" s="25">
        <v>344.5</v>
      </c>
      <c r="C63" s="20" t="s">
        <v>72</v>
      </c>
      <c r="D63" s="46">
        <v>232381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232381</v>
      </c>
      <c r="O63" s="47">
        <f t="shared" si="7"/>
        <v>1.8666489947064446</v>
      </c>
      <c r="P63" s="9"/>
    </row>
    <row r="64" spans="1:16" ht="15">
      <c r="A64" s="12"/>
      <c r="B64" s="25">
        <v>344.9</v>
      </c>
      <c r="C64" s="20" t="s">
        <v>73</v>
      </c>
      <c r="D64" s="46">
        <v>543936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543936</v>
      </c>
      <c r="O64" s="47">
        <f t="shared" si="7"/>
        <v>4.369279706966768</v>
      </c>
      <c r="P64" s="9"/>
    </row>
    <row r="65" spans="1:16" ht="15">
      <c r="A65" s="12"/>
      <c r="B65" s="25">
        <v>347.2</v>
      </c>
      <c r="C65" s="20" t="s">
        <v>76</v>
      </c>
      <c r="D65" s="46">
        <v>220026</v>
      </c>
      <c r="E65" s="46">
        <v>0</v>
      </c>
      <c r="F65" s="46">
        <v>0</v>
      </c>
      <c r="G65" s="46">
        <v>0</v>
      </c>
      <c r="H65" s="46">
        <v>0</v>
      </c>
      <c r="I65" s="46">
        <v>894676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1114702</v>
      </c>
      <c r="O65" s="47">
        <f t="shared" si="7"/>
        <v>8.954077001550313</v>
      </c>
      <c r="P65" s="9"/>
    </row>
    <row r="66" spans="1:16" ht="15">
      <c r="A66" s="12"/>
      <c r="B66" s="25">
        <v>347.3</v>
      </c>
      <c r="C66" s="20" t="s">
        <v>77</v>
      </c>
      <c r="D66" s="46">
        <v>0</v>
      </c>
      <c r="E66" s="46">
        <v>1452307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1452307</v>
      </c>
      <c r="O66" s="47">
        <f t="shared" si="7"/>
        <v>11.665959788257785</v>
      </c>
      <c r="P66" s="9"/>
    </row>
    <row r="67" spans="1:16" ht="15">
      <c r="A67" s="12"/>
      <c r="B67" s="25">
        <v>347.4</v>
      </c>
      <c r="C67" s="20" t="s">
        <v>78</v>
      </c>
      <c r="D67" s="46">
        <v>2101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2101</v>
      </c>
      <c r="O67" s="47">
        <f t="shared" si="7"/>
        <v>0.016876722012033</v>
      </c>
      <c r="P67" s="9"/>
    </row>
    <row r="68" spans="1:16" ht="15">
      <c r="A68" s="12"/>
      <c r="B68" s="25">
        <v>347.5</v>
      </c>
      <c r="C68" s="20" t="s">
        <v>79</v>
      </c>
      <c r="D68" s="46">
        <v>156717</v>
      </c>
      <c r="E68" s="46">
        <v>0</v>
      </c>
      <c r="F68" s="46">
        <v>0</v>
      </c>
      <c r="G68" s="46">
        <v>0</v>
      </c>
      <c r="H68" s="46">
        <v>0</v>
      </c>
      <c r="I68" s="46">
        <v>36566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193283</v>
      </c>
      <c r="O68" s="47">
        <f t="shared" si="7"/>
        <v>1.5525861307243094</v>
      </c>
      <c r="P68" s="9"/>
    </row>
    <row r="69" spans="1:16" ht="15">
      <c r="A69" s="12"/>
      <c r="B69" s="25">
        <v>347.9</v>
      </c>
      <c r="C69" s="20" t="s">
        <v>80</v>
      </c>
      <c r="D69" s="46">
        <v>-838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-838</v>
      </c>
      <c r="O69" s="47">
        <f aca="true" t="shared" si="10" ref="O69:O93">(N69/O$95)</f>
        <v>-0.006731410302752809</v>
      </c>
      <c r="P69" s="9"/>
    </row>
    <row r="70" spans="1:16" ht="15">
      <c r="A70" s="12"/>
      <c r="B70" s="25">
        <v>349</v>
      </c>
      <c r="C70" s="20" t="s">
        <v>1</v>
      </c>
      <c r="D70" s="46">
        <v>10873</v>
      </c>
      <c r="E70" s="46">
        <v>33395</v>
      </c>
      <c r="F70" s="46">
        <v>0</v>
      </c>
      <c r="G70" s="46">
        <v>0</v>
      </c>
      <c r="H70" s="46">
        <v>0</v>
      </c>
      <c r="I70" s="46">
        <v>48704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9"/>
        <v>92972</v>
      </c>
      <c r="O70" s="47">
        <f t="shared" si="10"/>
        <v>0.7468170389827377</v>
      </c>
      <c r="P70" s="9"/>
    </row>
    <row r="71" spans="1:16" ht="15.75">
      <c r="A71" s="29" t="s">
        <v>55</v>
      </c>
      <c r="B71" s="30"/>
      <c r="C71" s="31"/>
      <c r="D71" s="32">
        <f aca="true" t="shared" si="11" ref="D71:M71">SUM(D72:D74)</f>
        <v>1601396</v>
      </c>
      <c r="E71" s="32">
        <f t="shared" si="11"/>
        <v>673378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 t="shared" si="9"/>
        <v>2274774</v>
      </c>
      <c r="O71" s="45">
        <f t="shared" si="10"/>
        <v>18.272598019133913</v>
      </c>
      <c r="P71" s="10"/>
    </row>
    <row r="72" spans="1:16" ht="15">
      <c r="A72" s="13"/>
      <c r="B72" s="39">
        <v>351.9</v>
      </c>
      <c r="C72" s="21" t="s">
        <v>85</v>
      </c>
      <c r="D72" s="46">
        <v>765845</v>
      </c>
      <c r="E72" s="46">
        <v>63765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9"/>
        <v>829610</v>
      </c>
      <c r="O72" s="47">
        <f t="shared" si="10"/>
        <v>6.664015872633363</v>
      </c>
      <c r="P72" s="9"/>
    </row>
    <row r="73" spans="1:16" ht="15">
      <c r="A73" s="13"/>
      <c r="B73" s="39">
        <v>354</v>
      </c>
      <c r="C73" s="21" t="s">
        <v>83</v>
      </c>
      <c r="D73" s="46">
        <v>152890</v>
      </c>
      <c r="E73" s="46">
        <v>43584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196474</v>
      </c>
      <c r="O73" s="47">
        <f t="shared" si="10"/>
        <v>1.578218505755436</v>
      </c>
      <c r="P73" s="9"/>
    </row>
    <row r="74" spans="1:16" ht="15">
      <c r="A74" s="13"/>
      <c r="B74" s="39">
        <v>359</v>
      </c>
      <c r="C74" s="21" t="s">
        <v>84</v>
      </c>
      <c r="D74" s="46">
        <v>682661</v>
      </c>
      <c r="E74" s="46">
        <v>566029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1248690</v>
      </c>
      <c r="O74" s="47">
        <f t="shared" si="10"/>
        <v>10.030363640745113</v>
      </c>
      <c r="P74" s="9"/>
    </row>
    <row r="75" spans="1:16" ht="15.75">
      <c r="A75" s="29" t="s">
        <v>4</v>
      </c>
      <c r="B75" s="30"/>
      <c r="C75" s="31"/>
      <c r="D75" s="32">
        <f aca="true" t="shared" si="12" ref="D75:M75">SUM(D76:D86)</f>
        <v>1501165</v>
      </c>
      <c r="E75" s="32">
        <f t="shared" si="12"/>
        <v>1412019</v>
      </c>
      <c r="F75" s="32">
        <f t="shared" si="12"/>
        <v>283224</v>
      </c>
      <c r="G75" s="32">
        <f t="shared" si="12"/>
        <v>3896210</v>
      </c>
      <c r="H75" s="32">
        <f t="shared" si="12"/>
        <v>0</v>
      </c>
      <c r="I75" s="32">
        <f t="shared" si="12"/>
        <v>9426115</v>
      </c>
      <c r="J75" s="32">
        <f t="shared" si="12"/>
        <v>417656</v>
      </c>
      <c r="K75" s="32">
        <f t="shared" si="12"/>
        <v>-64537424</v>
      </c>
      <c r="L75" s="32">
        <f t="shared" si="12"/>
        <v>0</v>
      </c>
      <c r="M75" s="32">
        <f t="shared" si="12"/>
        <v>1024933</v>
      </c>
      <c r="N75" s="32">
        <f>SUM(D75:M75)</f>
        <v>-46576102</v>
      </c>
      <c r="O75" s="45">
        <f t="shared" si="10"/>
        <v>-374.13228265497105</v>
      </c>
      <c r="P75" s="10"/>
    </row>
    <row r="76" spans="1:16" ht="15">
      <c r="A76" s="12"/>
      <c r="B76" s="25">
        <v>361.1</v>
      </c>
      <c r="C76" s="20" t="s">
        <v>86</v>
      </c>
      <c r="D76" s="46">
        <v>97913</v>
      </c>
      <c r="E76" s="46">
        <v>59138</v>
      </c>
      <c r="F76" s="46">
        <v>46005</v>
      </c>
      <c r="G76" s="46">
        <v>1340557</v>
      </c>
      <c r="H76" s="46">
        <v>0</v>
      </c>
      <c r="I76" s="46">
        <v>9272250</v>
      </c>
      <c r="J76" s="46">
        <v>20950</v>
      </c>
      <c r="K76" s="46">
        <v>5452477</v>
      </c>
      <c r="L76" s="46">
        <v>0</v>
      </c>
      <c r="M76" s="46">
        <v>0</v>
      </c>
      <c r="N76" s="46">
        <f>SUM(D76:M76)</f>
        <v>16289290</v>
      </c>
      <c r="O76" s="47">
        <f t="shared" si="10"/>
        <v>130.8471295113703</v>
      </c>
      <c r="P76" s="9"/>
    </row>
    <row r="77" spans="1:16" ht="15">
      <c r="A77" s="12"/>
      <c r="B77" s="25">
        <v>361.3</v>
      </c>
      <c r="C77" s="20" t="s">
        <v>87</v>
      </c>
      <c r="D77" s="46">
        <v>-44979</v>
      </c>
      <c r="E77" s="46">
        <v>-460914</v>
      </c>
      <c r="F77" s="46">
        <v>-50387</v>
      </c>
      <c r="G77" s="46">
        <v>-18971</v>
      </c>
      <c r="H77" s="46">
        <v>0</v>
      </c>
      <c r="I77" s="46">
        <v>-95655</v>
      </c>
      <c r="J77" s="46">
        <v>-158850</v>
      </c>
      <c r="K77" s="46">
        <v>-99149407</v>
      </c>
      <c r="L77" s="46">
        <v>0</v>
      </c>
      <c r="M77" s="46">
        <v>807</v>
      </c>
      <c r="N77" s="46">
        <f aca="true" t="shared" si="13" ref="N77:N86">SUM(D77:M77)</f>
        <v>-99978356</v>
      </c>
      <c r="O77" s="47">
        <f t="shared" si="10"/>
        <v>-803.0970592251649</v>
      </c>
      <c r="P77" s="9"/>
    </row>
    <row r="78" spans="1:16" ht="15">
      <c r="A78" s="12"/>
      <c r="B78" s="25">
        <v>361.4</v>
      </c>
      <c r="C78" s="20" t="s">
        <v>88</v>
      </c>
      <c r="D78" s="46">
        <v>427610</v>
      </c>
      <c r="E78" s="46">
        <v>944947</v>
      </c>
      <c r="F78" s="46">
        <v>287606</v>
      </c>
      <c r="G78" s="46">
        <v>0</v>
      </c>
      <c r="H78" s="46">
        <v>0</v>
      </c>
      <c r="I78" s="46">
        <v>104141</v>
      </c>
      <c r="J78" s="46">
        <v>387078</v>
      </c>
      <c r="K78" s="46">
        <v>8872703</v>
      </c>
      <c r="L78" s="46">
        <v>0</v>
      </c>
      <c r="M78" s="46">
        <v>4239</v>
      </c>
      <c r="N78" s="46">
        <f t="shared" si="13"/>
        <v>11028324</v>
      </c>
      <c r="O78" s="47">
        <f t="shared" si="10"/>
        <v>88.58731956526978</v>
      </c>
      <c r="P78" s="9"/>
    </row>
    <row r="79" spans="1:16" ht="15">
      <c r="A79" s="12"/>
      <c r="B79" s="25">
        <v>362</v>
      </c>
      <c r="C79" s="20" t="s">
        <v>89</v>
      </c>
      <c r="D79" s="46">
        <v>266785</v>
      </c>
      <c r="E79" s="46">
        <v>444276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711061</v>
      </c>
      <c r="O79" s="47">
        <f t="shared" si="10"/>
        <v>5.711746230651212</v>
      </c>
      <c r="P79" s="9"/>
    </row>
    <row r="80" spans="1:16" ht="15">
      <c r="A80" s="12"/>
      <c r="B80" s="25">
        <v>363.11</v>
      </c>
      <c r="C80" s="20" t="s">
        <v>126</v>
      </c>
      <c r="D80" s="46">
        <v>0</v>
      </c>
      <c r="E80" s="46">
        <v>1089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1089</v>
      </c>
      <c r="O80" s="47">
        <f t="shared" si="10"/>
        <v>0.008747620309901921</v>
      </c>
      <c r="P80" s="9"/>
    </row>
    <row r="81" spans="1:16" ht="15">
      <c r="A81" s="12"/>
      <c r="B81" s="25">
        <v>364</v>
      </c>
      <c r="C81" s="20" t="s">
        <v>90</v>
      </c>
      <c r="D81" s="46">
        <v>378253</v>
      </c>
      <c r="E81" s="46">
        <v>0</v>
      </c>
      <c r="F81" s="46">
        <v>0</v>
      </c>
      <c r="G81" s="46">
        <v>0</v>
      </c>
      <c r="H81" s="46">
        <v>0</v>
      </c>
      <c r="I81" s="46">
        <v>26746</v>
      </c>
      <c r="J81" s="46">
        <v>164542</v>
      </c>
      <c r="K81" s="46">
        <v>0</v>
      </c>
      <c r="L81" s="46">
        <v>0</v>
      </c>
      <c r="M81" s="46">
        <v>0</v>
      </c>
      <c r="N81" s="46">
        <f t="shared" si="13"/>
        <v>569541</v>
      </c>
      <c r="O81" s="47">
        <f t="shared" si="10"/>
        <v>4.574957225823553</v>
      </c>
      <c r="P81" s="9"/>
    </row>
    <row r="82" spans="1:16" ht="15">
      <c r="A82" s="12"/>
      <c r="B82" s="25">
        <v>365</v>
      </c>
      <c r="C82" s="20" t="s">
        <v>91</v>
      </c>
      <c r="D82" s="46">
        <v>0</v>
      </c>
      <c r="E82" s="46">
        <v>47739</v>
      </c>
      <c r="F82" s="46">
        <v>0</v>
      </c>
      <c r="G82" s="46">
        <v>0</v>
      </c>
      <c r="H82" s="46">
        <v>0</v>
      </c>
      <c r="I82" s="46">
        <v>0</v>
      </c>
      <c r="J82" s="46">
        <v>866</v>
      </c>
      <c r="K82" s="46">
        <v>0</v>
      </c>
      <c r="L82" s="46">
        <v>0</v>
      </c>
      <c r="M82" s="46">
        <v>0</v>
      </c>
      <c r="N82" s="46">
        <f t="shared" si="13"/>
        <v>48605</v>
      </c>
      <c r="O82" s="47">
        <f t="shared" si="10"/>
        <v>0.39042983026885475</v>
      </c>
      <c r="P82" s="9"/>
    </row>
    <row r="83" spans="1:16" ht="15">
      <c r="A83" s="12"/>
      <c r="B83" s="25">
        <v>366</v>
      </c>
      <c r="C83" s="20" t="s">
        <v>92</v>
      </c>
      <c r="D83" s="46">
        <v>41153</v>
      </c>
      <c r="E83" s="46">
        <v>79201</v>
      </c>
      <c r="F83" s="46">
        <v>0</v>
      </c>
      <c r="G83" s="46">
        <v>1123624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3"/>
        <v>1243978</v>
      </c>
      <c r="O83" s="47">
        <f t="shared" si="10"/>
        <v>9.992513515033215</v>
      </c>
      <c r="P83" s="9"/>
    </row>
    <row r="84" spans="1:16" ht="15">
      <c r="A84" s="12"/>
      <c r="B84" s="25">
        <v>368</v>
      </c>
      <c r="C84" s="20" t="s">
        <v>94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20279417</v>
      </c>
      <c r="L84" s="46">
        <v>0</v>
      </c>
      <c r="M84" s="46">
        <v>0</v>
      </c>
      <c r="N84" s="46">
        <f t="shared" si="13"/>
        <v>20279417</v>
      </c>
      <c r="O84" s="47">
        <f t="shared" si="10"/>
        <v>162.89865934083588</v>
      </c>
      <c r="P84" s="9"/>
    </row>
    <row r="85" spans="1:16" ht="15">
      <c r="A85" s="12"/>
      <c r="B85" s="25">
        <v>369.3</v>
      </c>
      <c r="C85" s="20" t="s">
        <v>127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2821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3"/>
        <v>2821</v>
      </c>
      <c r="O85" s="47">
        <f t="shared" si="10"/>
        <v>0.02266027263014997</v>
      </c>
      <c r="P85" s="9"/>
    </row>
    <row r="86" spans="1:16" ht="15">
      <c r="A86" s="12"/>
      <c r="B86" s="25">
        <v>369.9</v>
      </c>
      <c r="C86" s="20" t="s">
        <v>95</v>
      </c>
      <c r="D86" s="46">
        <v>334430</v>
      </c>
      <c r="E86" s="46">
        <v>296543</v>
      </c>
      <c r="F86" s="46">
        <v>0</v>
      </c>
      <c r="G86" s="46">
        <v>1451000</v>
      </c>
      <c r="H86" s="46">
        <v>0</v>
      </c>
      <c r="I86" s="46">
        <v>115812</v>
      </c>
      <c r="J86" s="46">
        <v>3070</v>
      </c>
      <c r="K86" s="46">
        <v>7386</v>
      </c>
      <c r="L86" s="46">
        <v>0</v>
      </c>
      <c r="M86" s="46">
        <v>1019887</v>
      </c>
      <c r="N86" s="46">
        <f t="shared" si="13"/>
        <v>3228128</v>
      </c>
      <c r="O86" s="47">
        <f t="shared" si="10"/>
        <v>25.93061345800098</v>
      </c>
      <c r="P86" s="9"/>
    </row>
    <row r="87" spans="1:16" ht="15.75">
      <c r="A87" s="29" t="s">
        <v>56</v>
      </c>
      <c r="B87" s="30"/>
      <c r="C87" s="31"/>
      <c r="D87" s="32">
        <f aca="true" t="shared" si="14" ref="D87:M87">SUM(D88:D92)</f>
        <v>31891072</v>
      </c>
      <c r="E87" s="32">
        <f t="shared" si="14"/>
        <v>2952880</v>
      </c>
      <c r="F87" s="32">
        <f t="shared" si="14"/>
        <v>10894922</v>
      </c>
      <c r="G87" s="32">
        <f t="shared" si="14"/>
        <v>5033918</v>
      </c>
      <c r="H87" s="32">
        <f t="shared" si="14"/>
        <v>0</v>
      </c>
      <c r="I87" s="32">
        <f t="shared" si="14"/>
        <v>6528966</v>
      </c>
      <c r="J87" s="32">
        <f t="shared" si="14"/>
        <v>110858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 aca="true" t="shared" si="15" ref="N87:N93">SUM(D87:M87)</f>
        <v>57412616</v>
      </c>
      <c r="O87" s="45">
        <f t="shared" si="10"/>
        <v>461.1788482701561</v>
      </c>
      <c r="P87" s="9"/>
    </row>
    <row r="88" spans="1:16" ht="15">
      <c r="A88" s="12"/>
      <c r="B88" s="25">
        <v>381</v>
      </c>
      <c r="C88" s="20" t="s">
        <v>96</v>
      </c>
      <c r="D88" s="46">
        <v>619467</v>
      </c>
      <c r="E88" s="46">
        <v>2818092</v>
      </c>
      <c r="F88" s="46">
        <v>10894922</v>
      </c>
      <c r="G88" s="46">
        <v>5033918</v>
      </c>
      <c r="H88" s="46">
        <v>0</v>
      </c>
      <c r="I88" s="46">
        <v>987281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5"/>
        <v>20353680</v>
      </c>
      <c r="O88" s="47">
        <f t="shared" si="10"/>
        <v>163.4951924235487</v>
      </c>
      <c r="P88" s="9"/>
    </row>
    <row r="89" spans="1:16" ht="15">
      <c r="A89" s="12"/>
      <c r="B89" s="25">
        <v>382</v>
      </c>
      <c r="C89" s="20" t="s">
        <v>106</v>
      </c>
      <c r="D89" s="46">
        <v>31271605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5"/>
        <v>31271605</v>
      </c>
      <c r="O89" s="47">
        <f t="shared" si="10"/>
        <v>251.19570892674972</v>
      </c>
      <c r="P89" s="9"/>
    </row>
    <row r="90" spans="1:16" ht="15">
      <c r="A90" s="12"/>
      <c r="B90" s="25">
        <v>388.1</v>
      </c>
      <c r="C90" s="20" t="s">
        <v>113</v>
      </c>
      <c r="D90" s="46">
        <v>0</v>
      </c>
      <c r="E90" s="46">
        <v>134788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5"/>
        <v>134788</v>
      </c>
      <c r="O90" s="47">
        <f t="shared" si="10"/>
        <v>1.0827128065482645</v>
      </c>
      <c r="P90" s="9"/>
    </row>
    <row r="91" spans="1:16" ht="15">
      <c r="A91" s="12"/>
      <c r="B91" s="25">
        <v>389.4</v>
      </c>
      <c r="C91" s="20" t="s">
        <v>109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406992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5"/>
        <v>406992</v>
      </c>
      <c r="O91" s="47">
        <f t="shared" si="10"/>
        <v>3.2692483794009206</v>
      </c>
      <c r="P91" s="9"/>
    </row>
    <row r="92" spans="1:16" ht="15.75" thickBot="1">
      <c r="A92" s="12"/>
      <c r="B92" s="25">
        <v>389.7</v>
      </c>
      <c r="C92" s="20" t="s">
        <v>98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5134693</v>
      </c>
      <c r="J92" s="46">
        <v>110858</v>
      </c>
      <c r="K92" s="46">
        <v>0</v>
      </c>
      <c r="L92" s="46">
        <v>0</v>
      </c>
      <c r="M92" s="46">
        <v>0</v>
      </c>
      <c r="N92" s="46">
        <f t="shared" si="15"/>
        <v>5245551</v>
      </c>
      <c r="O92" s="47">
        <f t="shared" si="10"/>
        <v>42.13598573390848</v>
      </c>
      <c r="P92" s="9"/>
    </row>
    <row r="93" spans="1:119" ht="16.5" thickBot="1">
      <c r="A93" s="14" t="s">
        <v>81</v>
      </c>
      <c r="B93" s="23"/>
      <c r="C93" s="22"/>
      <c r="D93" s="15">
        <f aca="true" t="shared" si="16" ref="D93:M93">SUM(D5,D19,D24,D48,D71,D75,D87)</f>
        <v>95871631</v>
      </c>
      <c r="E93" s="15">
        <f t="shared" si="16"/>
        <v>17534667</v>
      </c>
      <c r="F93" s="15">
        <f t="shared" si="16"/>
        <v>15328130</v>
      </c>
      <c r="G93" s="15">
        <f t="shared" si="16"/>
        <v>12530128</v>
      </c>
      <c r="H93" s="15">
        <f t="shared" si="16"/>
        <v>0</v>
      </c>
      <c r="I93" s="15">
        <f t="shared" si="16"/>
        <v>404919672</v>
      </c>
      <c r="J93" s="15">
        <f t="shared" si="16"/>
        <v>33136351</v>
      </c>
      <c r="K93" s="15">
        <f t="shared" si="16"/>
        <v>-64537424</v>
      </c>
      <c r="L93" s="15">
        <f t="shared" si="16"/>
        <v>0</v>
      </c>
      <c r="M93" s="15">
        <f t="shared" si="16"/>
        <v>1024980</v>
      </c>
      <c r="N93" s="15">
        <f t="shared" si="15"/>
        <v>515808135</v>
      </c>
      <c r="O93" s="38">
        <f t="shared" si="10"/>
        <v>4143.33674723474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8" t="s">
        <v>128</v>
      </c>
      <c r="M95" s="48"/>
      <c r="N95" s="48"/>
      <c r="O95" s="43">
        <v>124491</v>
      </c>
    </row>
    <row r="96" spans="1:15" ht="1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5.75" customHeight="1" thickBot="1">
      <c r="A97" s="52" t="s">
        <v>111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SUM(D6:D16)</f>
        <v>54869996</v>
      </c>
      <c r="E5" s="27">
        <f t="shared" si="0"/>
        <v>5509759</v>
      </c>
      <c r="F5" s="27">
        <f t="shared" si="0"/>
        <v>0</v>
      </c>
      <c r="G5" s="27">
        <f t="shared" si="0"/>
        <v>9593719</v>
      </c>
      <c r="H5" s="27">
        <f t="shared" si="0"/>
        <v>0</v>
      </c>
      <c r="I5" s="27">
        <f t="shared" si="0"/>
        <v>2087628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72061102</v>
      </c>
      <c r="O5" s="33">
        <f aca="true" t="shared" si="1" ref="O5:O36">(N5/O$79)</f>
        <v>533.4026810365885</v>
      </c>
      <c r="P5" s="6"/>
    </row>
    <row r="6" spans="1:16" ht="15">
      <c r="A6" s="12"/>
      <c r="B6" s="25">
        <v>311</v>
      </c>
      <c r="C6" s="20" t="s">
        <v>3</v>
      </c>
      <c r="D6" s="46">
        <v>36693311</v>
      </c>
      <c r="E6" s="46">
        <v>5509759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42203070</v>
      </c>
      <c r="O6" s="47">
        <f t="shared" si="1"/>
        <v>312.3908747048417</v>
      </c>
      <c r="P6" s="9"/>
    </row>
    <row r="7" spans="1:16" ht="15">
      <c r="A7" s="12"/>
      <c r="B7" s="25">
        <v>312.42</v>
      </c>
      <c r="C7" s="20" t="s">
        <v>119</v>
      </c>
      <c r="D7" s="46">
        <v>894698</v>
      </c>
      <c r="E7" s="46">
        <v>0</v>
      </c>
      <c r="F7" s="46">
        <v>0</v>
      </c>
      <c r="G7" s="46">
        <v>2188075</v>
      </c>
      <c r="H7" s="46">
        <v>0</v>
      </c>
      <c r="I7" s="46">
        <v>2087628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5170401</v>
      </c>
      <c r="O7" s="47">
        <f t="shared" si="1"/>
        <v>38.27176769284292</v>
      </c>
      <c r="P7" s="9"/>
    </row>
    <row r="8" spans="1:16" ht="15">
      <c r="A8" s="12"/>
      <c r="B8" s="25">
        <v>312.6</v>
      </c>
      <c r="C8" s="20" t="s">
        <v>13</v>
      </c>
      <c r="D8" s="46">
        <v>0</v>
      </c>
      <c r="E8" s="46">
        <v>0</v>
      </c>
      <c r="F8" s="46">
        <v>0</v>
      </c>
      <c r="G8" s="46">
        <v>7405644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7405644</v>
      </c>
      <c r="O8" s="47">
        <f t="shared" si="1"/>
        <v>54.8172350237237</v>
      </c>
      <c r="P8" s="9"/>
    </row>
    <row r="9" spans="1:16" ht="15">
      <c r="A9" s="12"/>
      <c r="B9" s="25">
        <v>314.1</v>
      </c>
      <c r="C9" s="20" t="s">
        <v>14</v>
      </c>
      <c r="D9" s="46">
        <v>10273967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10273967</v>
      </c>
      <c r="O9" s="47">
        <f t="shared" si="1"/>
        <v>76.04881677609421</v>
      </c>
      <c r="P9" s="9"/>
    </row>
    <row r="10" spans="1:16" ht="15">
      <c r="A10" s="12"/>
      <c r="B10" s="25">
        <v>314.3</v>
      </c>
      <c r="C10" s="20" t="s">
        <v>15</v>
      </c>
      <c r="D10" s="46">
        <v>1692732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1692732</v>
      </c>
      <c r="O10" s="47">
        <f t="shared" si="1"/>
        <v>12.52975269621087</v>
      </c>
      <c r="P10" s="9"/>
    </row>
    <row r="11" spans="1:16" ht="15">
      <c r="A11" s="12"/>
      <c r="B11" s="25">
        <v>314.4</v>
      </c>
      <c r="C11" s="20" t="s">
        <v>17</v>
      </c>
      <c r="D11" s="46">
        <v>777551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777551</v>
      </c>
      <c r="O11" s="47">
        <f t="shared" si="1"/>
        <v>5.75550160255224</v>
      </c>
      <c r="P11" s="9"/>
    </row>
    <row r="12" spans="1:16" ht="15">
      <c r="A12" s="12"/>
      <c r="B12" s="25">
        <v>314.7</v>
      </c>
      <c r="C12" s="20" t="s">
        <v>18</v>
      </c>
      <c r="D12" s="46">
        <v>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</v>
      </c>
      <c r="O12" s="47">
        <f t="shared" si="1"/>
        <v>0.0014508094184178776</v>
      </c>
      <c r="P12" s="9"/>
    </row>
    <row r="13" spans="1:16" ht="15">
      <c r="A13" s="12"/>
      <c r="B13" s="25">
        <v>314.8</v>
      </c>
      <c r="C13" s="20" t="s">
        <v>19</v>
      </c>
      <c r="D13" s="46">
        <v>75876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75876</v>
      </c>
      <c r="O13" s="47">
        <f t="shared" si="1"/>
        <v>0.5616408950605861</v>
      </c>
      <c r="P13" s="9"/>
    </row>
    <row r="14" spans="1:16" ht="15">
      <c r="A14" s="12"/>
      <c r="B14" s="25">
        <v>314.9</v>
      </c>
      <c r="C14" s="20" t="s">
        <v>20</v>
      </c>
      <c r="D14" s="46">
        <v>3748691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3748691</v>
      </c>
      <c r="O14" s="47">
        <f t="shared" si="1"/>
        <v>27.748143926215977</v>
      </c>
      <c r="P14" s="9"/>
    </row>
    <row r="15" spans="1:16" ht="15">
      <c r="A15" s="12"/>
      <c r="B15" s="25">
        <v>316</v>
      </c>
      <c r="C15" s="20" t="s">
        <v>147</v>
      </c>
      <c r="D15" s="46">
        <v>589185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589185</v>
      </c>
      <c r="O15" s="47">
        <f t="shared" si="1"/>
        <v>4.361199730563965</v>
      </c>
      <c r="P15" s="9"/>
    </row>
    <row r="16" spans="1:16" ht="15">
      <c r="A16" s="12"/>
      <c r="B16" s="25">
        <v>319</v>
      </c>
      <c r="C16" s="20" t="s">
        <v>22</v>
      </c>
      <c r="D16" s="46">
        <v>123789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123789</v>
      </c>
      <c r="O16" s="47">
        <f t="shared" si="1"/>
        <v>0.9162971790639318</v>
      </c>
      <c r="P16" s="9"/>
    </row>
    <row r="17" spans="1:16" ht="15.75">
      <c r="A17" s="29" t="s">
        <v>23</v>
      </c>
      <c r="B17" s="30"/>
      <c r="C17" s="31"/>
      <c r="D17" s="32">
        <f aca="true" t="shared" si="3" ref="D17:M17">SUM(D18:D20)</f>
        <v>9516520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4499115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7">SUM(D17:M17)</f>
        <v>14015635</v>
      </c>
      <c r="O17" s="45">
        <f t="shared" si="1"/>
        <v>103.74497583217985</v>
      </c>
      <c r="P17" s="10"/>
    </row>
    <row r="18" spans="1:16" ht="15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2742778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2742778</v>
      </c>
      <c r="O18" s="47">
        <f t="shared" si="1"/>
        <v>20.302286505251782</v>
      </c>
      <c r="P18" s="9"/>
    </row>
    <row r="19" spans="1:16" ht="15">
      <c r="A19" s="12"/>
      <c r="B19" s="25">
        <v>323.7</v>
      </c>
      <c r="C19" s="20" t="s">
        <v>24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1426265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1426265</v>
      </c>
      <c r="O19" s="47">
        <f t="shared" si="1"/>
        <v>10.557340281427418</v>
      </c>
      <c r="P19" s="9"/>
    </row>
    <row r="20" spans="1:16" ht="15">
      <c r="A20" s="12"/>
      <c r="B20" s="25">
        <v>323.9</v>
      </c>
      <c r="C20" s="20" t="s">
        <v>25</v>
      </c>
      <c r="D20" s="46">
        <v>9516520</v>
      </c>
      <c r="E20" s="46">
        <v>0</v>
      </c>
      <c r="F20" s="46">
        <v>0</v>
      </c>
      <c r="G20" s="46">
        <v>0</v>
      </c>
      <c r="H20" s="46">
        <v>0</v>
      </c>
      <c r="I20" s="46">
        <v>330072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9846592</v>
      </c>
      <c r="O20" s="47">
        <f t="shared" si="1"/>
        <v>72.88534904550065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SUM(D22:D38)</f>
        <v>16008234</v>
      </c>
      <c r="E21" s="32">
        <f t="shared" si="5"/>
        <v>4095050</v>
      </c>
      <c r="F21" s="32">
        <f t="shared" si="5"/>
        <v>2668028</v>
      </c>
      <c r="G21" s="32">
        <f t="shared" si="5"/>
        <v>0</v>
      </c>
      <c r="H21" s="32">
        <f t="shared" si="5"/>
        <v>0</v>
      </c>
      <c r="I21" s="32">
        <f t="shared" si="5"/>
        <v>8372896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31144208</v>
      </c>
      <c r="O21" s="45">
        <f t="shared" si="1"/>
        <v>230.5321953855378</v>
      </c>
      <c r="P21" s="10"/>
    </row>
    <row r="22" spans="1:16" ht="15">
      <c r="A22" s="12"/>
      <c r="B22" s="25">
        <v>331.2</v>
      </c>
      <c r="C22" s="20" t="s">
        <v>29</v>
      </c>
      <c r="D22" s="46">
        <v>0</v>
      </c>
      <c r="E22" s="46">
        <v>455088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455088</v>
      </c>
      <c r="O22" s="47">
        <f t="shared" si="1"/>
        <v>3.368601819433444</v>
      </c>
      <c r="P22" s="9"/>
    </row>
    <row r="23" spans="1:16" ht="15">
      <c r="A23" s="12"/>
      <c r="B23" s="25">
        <v>331.39</v>
      </c>
      <c r="C23" s="20" t="s">
        <v>34</v>
      </c>
      <c r="D23" s="46">
        <v>0</v>
      </c>
      <c r="E23" s="46">
        <v>2251589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2251589</v>
      </c>
      <c r="O23" s="47">
        <f t="shared" si="1"/>
        <v>16.666461875541277</v>
      </c>
      <c r="P23" s="9"/>
    </row>
    <row r="24" spans="1:16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5332208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5332208</v>
      </c>
      <c r="O24" s="47">
        <f t="shared" si="1"/>
        <v>39.4694774865467</v>
      </c>
      <c r="P24" s="9"/>
    </row>
    <row r="25" spans="1:16" ht="15">
      <c r="A25" s="12"/>
      <c r="B25" s="25">
        <v>331.5</v>
      </c>
      <c r="C25" s="20" t="s">
        <v>31</v>
      </c>
      <c r="D25" s="46">
        <v>0</v>
      </c>
      <c r="E25" s="46">
        <v>928958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928958</v>
      </c>
      <c r="O25" s="47">
        <f t="shared" si="1"/>
        <v>6.876229672013443</v>
      </c>
      <c r="P25" s="9"/>
    </row>
    <row r="26" spans="1:16" ht="15">
      <c r="A26" s="12"/>
      <c r="B26" s="25">
        <v>334.2</v>
      </c>
      <c r="C26" s="20" t="s">
        <v>33</v>
      </c>
      <c r="D26" s="46">
        <v>0</v>
      </c>
      <c r="E26" s="46">
        <v>164256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164256</v>
      </c>
      <c r="O26" s="47">
        <f t="shared" si="1"/>
        <v>1.2158375093451372</v>
      </c>
      <c r="P26" s="9"/>
    </row>
    <row r="27" spans="1:16" ht="15">
      <c r="A27" s="12"/>
      <c r="B27" s="25">
        <v>334.32</v>
      </c>
      <c r="C27" s="20" t="s">
        <v>163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2984211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2984211</v>
      </c>
      <c r="O27" s="47">
        <f t="shared" si="1"/>
        <v>22.089395027276698</v>
      </c>
      <c r="P27" s="9"/>
    </row>
    <row r="28" spans="1:16" ht="15">
      <c r="A28" s="12"/>
      <c r="B28" s="25">
        <v>334.36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56477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7">SUM(D28:M28)</f>
        <v>56477</v>
      </c>
      <c r="O28" s="47">
        <f t="shared" si="1"/>
        <v>0.4180477730815636</v>
      </c>
      <c r="P28" s="9"/>
    </row>
    <row r="29" spans="1:16" ht="15">
      <c r="A29" s="12"/>
      <c r="B29" s="25">
        <v>334.39</v>
      </c>
      <c r="C29" s="20" t="s">
        <v>37</v>
      </c>
      <c r="D29" s="46">
        <v>0</v>
      </c>
      <c r="E29" s="46">
        <v>265693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265693</v>
      </c>
      <c r="O29" s="47">
        <f t="shared" si="1"/>
        <v>1.9666831979984751</v>
      </c>
      <c r="P29" s="9"/>
    </row>
    <row r="30" spans="1:16" ht="15">
      <c r="A30" s="12"/>
      <c r="B30" s="25">
        <v>334.49</v>
      </c>
      <c r="C30" s="20" t="s">
        <v>39</v>
      </c>
      <c r="D30" s="46">
        <v>1332705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1332705</v>
      </c>
      <c r="O30" s="47">
        <f t="shared" si="1"/>
        <v>9.864800846798966</v>
      </c>
      <c r="P30" s="9"/>
    </row>
    <row r="31" spans="1:16" ht="15">
      <c r="A31" s="12"/>
      <c r="B31" s="25">
        <v>334.7</v>
      </c>
      <c r="C31" s="20" t="s">
        <v>40</v>
      </c>
      <c r="D31" s="46">
        <v>0</v>
      </c>
      <c r="E31" s="46">
        <v>29466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29466</v>
      </c>
      <c r="O31" s="47">
        <f t="shared" si="1"/>
        <v>0.21810995062806723</v>
      </c>
      <c r="P31" s="9"/>
    </row>
    <row r="32" spans="1:16" ht="15">
      <c r="A32" s="12"/>
      <c r="B32" s="25">
        <v>335.14</v>
      </c>
      <c r="C32" s="20" t="s">
        <v>130</v>
      </c>
      <c r="D32" s="46">
        <v>44429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44429</v>
      </c>
      <c r="O32" s="47">
        <f t="shared" si="1"/>
        <v>0.328867406382081</v>
      </c>
      <c r="P32" s="9"/>
    </row>
    <row r="33" spans="1:16" ht="15">
      <c r="A33" s="12"/>
      <c r="B33" s="25">
        <v>335.15</v>
      </c>
      <c r="C33" s="20" t="s">
        <v>131</v>
      </c>
      <c r="D33" s="46">
        <v>130344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130344</v>
      </c>
      <c r="O33" s="47">
        <f t="shared" si="1"/>
        <v>0.9648178716033665</v>
      </c>
      <c r="P33" s="9"/>
    </row>
    <row r="34" spans="1:16" ht="15">
      <c r="A34" s="12"/>
      <c r="B34" s="25">
        <v>335.18</v>
      </c>
      <c r="C34" s="20" t="s">
        <v>132</v>
      </c>
      <c r="D34" s="46">
        <v>7620147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7620147</v>
      </c>
      <c r="O34" s="47">
        <f t="shared" si="1"/>
        <v>56.40500529249354</v>
      </c>
      <c r="P34" s="9"/>
    </row>
    <row r="35" spans="1:16" ht="15">
      <c r="A35" s="12"/>
      <c r="B35" s="25">
        <v>335.19</v>
      </c>
      <c r="C35" s="20" t="s">
        <v>133</v>
      </c>
      <c r="D35" s="46">
        <v>3141731</v>
      </c>
      <c r="E35" s="46">
        <v>0</v>
      </c>
      <c r="F35" s="46">
        <v>1095000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4236731</v>
      </c>
      <c r="O35" s="47">
        <f t="shared" si="1"/>
        <v>31.360659378076495</v>
      </c>
      <c r="P35" s="9"/>
    </row>
    <row r="36" spans="1:16" ht="15">
      <c r="A36" s="12"/>
      <c r="B36" s="25">
        <v>335.21</v>
      </c>
      <c r="C36" s="20" t="s">
        <v>45</v>
      </c>
      <c r="D36" s="46">
        <v>3596438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3596438</v>
      </c>
      <c r="O36" s="47">
        <f t="shared" si="1"/>
        <v>26.621153689571198</v>
      </c>
      <c r="P36" s="9"/>
    </row>
    <row r="37" spans="1:16" ht="15">
      <c r="A37" s="12"/>
      <c r="B37" s="25">
        <v>335.9</v>
      </c>
      <c r="C37" s="20" t="s">
        <v>46</v>
      </c>
      <c r="D37" s="46">
        <v>124799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124799</v>
      </c>
      <c r="O37" s="47">
        <f aca="true" t="shared" si="7" ref="O37:O68">(N37/O$79)</f>
        <v>0.9237732888221056</v>
      </c>
      <c r="P37" s="9"/>
    </row>
    <row r="38" spans="1:16" ht="15">
      <c r="A38" s="12"/>
      <c r="B38" s="25">
        <v>338</v>
      </c>
      <c r="C38" s="20" t="s">
        <v>49</v>
      </c>
      <c r="D38" s="46">
        <v>17641</v>
      </c>
      <c r="E38" s="46">
        <v>0</v>
      </c>
      <c r="F38" s="46">
        <v>1573028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1590669</v>
      </c>
      <c r="O38" s="47">
        <f t="shared" si="7"/>
        <v>11.77427329992524</v>
      </c>
      <c r="P38" s="9"/>
    </row>
    <row r="39" spans="1:16" ht="15.75">
      <c r="A39" s="29" t="s">
        <v>54</v>
      </c>
      <c r="B39" s="30"/>
      <c r="C39" s="31"/>
      <c r="D39" s="32">
        <f aca="true" t="shared" si="8" ref="D39:M39">SUM(D40:D59)</f>
        <v>11998872</v>
      </c>
      <c r="E39" s="32">
        <f t="shared" si="8"/>
        <v>4204852</v>
      </c>
      <c r="F39" s="32">
        <f t="shared" si="8"/>
        <v>11818</v>
      </c>
      <c r="G39" s="32">
        <f t="shared" si="8"/>
        <v>0</v>
      </c>
      <c r="H39" s="32">
        <f t="shared" si="8"/>
        <v>0</v>
      </c>
      <c r="I39" s="32">
        <f t="shared" si="8"/>
        <v>425401291</v>
      </c>
      <c r="J39" s="32">
        <f t="shared" si="8"/>
        <v>45492725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487109558</v>
      </c>
      <c r="O39" s="45">
        <f t="shared" si="7"/>
        <v>3605.628237488619</v>
      </c>
      <c r="P39" s="10"/>
    </row>
    <row r="40" spans="1:16" ht="15">
      <c r="A40" s="12"/>
      <c r="B40" s="25">
        <v>341.2</v>
      </c>
      <c r="C40" s="20" t="s">
        <v>134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45492725</v>
      </c>
      <c r="K40" s="46">
        <v>0</v>
      </c>
      <c r="L40" s="46">
        <v>0</v>
      </c>
      <c r="M40" s="46">
        <v>0</v>
      </c>
      <c r="N40" s="46">
        <f aca="true" t="shared" si="9" ref="N40:N59">SUM(D40:M40)</f>
        <v>45492725</v>
      </c>
      <c r="O40" s="47">
        <f t="shared" si="7"/>
        <v>336.7411933647675</v>
      </c>
      <c r="P40" s="9"/>
    </row>
    <row r="41" spans="1:16" ht="15">
      <c r="A41" s="12"/>
      <c r="B41" s="25">
        <v>341.3</v>
      </c>
      <c r="C41" s="20" t="s">
        <v>135</v>
      </c>
      <c r="D41" s="46">
        <v>3958429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3958429</v>
      </c>
      <c r="O41" s="47">
        <f t="shared" si="7"/>
        <v>29.300643241522756</v>
      </c>
      <c r="P41" s="9"/>
    </row>
    <row r="42" spans="1:16" ht="15">
      <c r="A42" s="12"/>
      <c r="B42" s="25">
        <v>341.9</v>
      </c>
      <c r="C42" s="20" t="s">
        <v>136</v>
      </c>
      <c r="D42" s="46">
        <v>293798</v>
      </c>
      <c r="E42" s="46">
        <v>0</v>
      </c>
      <c r="F42" s="46">
        <v>11818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305616</v>
      </c>
      <c r="O42" s="47">
        <f t="shared" si="7"/>
        <v>2.262196791934684</v>
      </c>
      <c r="P42" s="9"/>
    </row>
    <row r="43" spans="1:16" ht="15">
      <c r="A43" s="12"/>
      <c r="B43" s="25">
        <v>342.1</v>
      </c>
      <c r="C43" s="20" t="s">
        <v>61</v>
      </c>
      <c r="D43" s="46">
        <v>1532811</v>
      </c>
      <c r="E43" s="46">
        <v>664849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2197660</v>
      </c>
      <c r="O43" s="47">
        <f t="shared" si="7"/>
        <v>16.267274624899148</v>
      </c>
      <c r="P43" s="9"/>
    </row>
    <row r="44" spans="1:16" ht="15">
      <c r="A44" s="12"/>
      <c r="B44" s="25">
        <v>342.2</v>
      </c>
      <c r="C44" s="20" t="s">
        <v>62</v>
      </c>
      <c r="D44" s="46">
        <v>725150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725150</v>
      </c>
      <c r="O44" s="47">
        <f t="shared" si="7"/>
        <v>5.367624743702673</v>
      </c>
      <c r="P44" s="9"/>
    </row>
    <row r="45" spans="1:16" ht="15">
      <c r="A45" s="12"/>
      <c r="B45" s="25">
        <v>342.9</v>
      </c>
      <c r="C45" s="20" t="s">
        <v>63</v>
      </c>
      <c r="D45" s="46">
        <v>120925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120925</v>
      </c>
      <c r="O45" s="47">
        <f t="shared" si="7"/>
        <v>0.895097596541744</v>
      </c>
      <c r="P45" s="9"/>
    </row>
    <row r="46" spans="1:16" ht="15">
      <c r="A46" s="12"/>
      <c r="B46" s="25">
        <v>343.1</v>
      </c>
      <c r="C46" s="20" t="s">
        <v>64</v>
      </c>
      <c r="D46" s="46">
        <v>3185265</v>
      </c>
      <c r="E46" s="46">
        <v>0</v>
      </c>
      <c r="F46" s="46">
        <v>0</v>
      </c>
      <c r="G46" s="46">
        <v>0</v>
      </c>
      <c r="H46" s="46">
        <v>0</v>
      </c>
      <c r="I46" s="46">
        <v>273794885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276980150</v>
      </c>
      <c r="O46" s="47">
        <f t="shared" si="7"/>
        <v>2050.2316853816146</v>
      </c>
      <c r="P46" s="9"/>
    </row>
    <row r="47" spans="1:16" ht="15">
      <c r="A47" s="12"/>
      <c r="B47" s="25">
        <v>343.2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23770966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23770966</v>
      </c>
      <c r="O47" s="47">
        <f t="shared" si="7"/>
        <v>175.95480284536296</v>
      </c>
      <c r="P47" s="9"/>
    </row>
    <row r="48" spans="1:16" ht="15">
      <c r="A48" s="12"/>
      <c r="B48" s="25">
        <v>343.3</v>
      </c>
      <c r="C48" s="20" t="s">
        <v>66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35849809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35849809</v>
      </c>
      <c r="O48" s="47">
        <f t="shared" si="7"/>
        <v>265.3634721718469</v>
      </c>
      <c r="P48" s="9"/>
    </row>
    <row r="49" spans="1:16" ht="15">
      <c r="A49" s="12"/>
      <c r="B49" s="25">
        <v>343.4</v>
      </c>
      <c r="C49" s="20" t="s">
        <v>67</v>
      </c>
      <c r="D49" s="46">
        <v>159410</v>
      </c>
      <c r="E49" s="46">
        <v>0</v>
      </c>
      <c r="F49" s="46">
        <v>0</v>
      </c>
      <c r="G49" s="46">
        <v>0</v>
      </c>
      <c r="H49" s="46">
        <v>0</v>
      </c>
      <c r="I49" s="46">
        <v>9544299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9703709</v>
      </c>
      <c r="O49" s="47">
        <f t="shared" si="7"/>
        <v>71.82771638156288</v>
      </c>
      <c r="P49" s="9"/>
    </row>
    <row r="50" spans="1:16" ht="15">
      <c r="A50" s="12"/>
      <c r="B50" s="25">
        <v>343.5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52838943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52838943</v>
      </c>
      <c r="O50" s="47">
        <f t="shared" si="7"/>
        <v>391.1185518553336</v>
      </c>
      <c r="P50" s="9"/>
    </row>
    <row r="51" spans="1:16" ht="15">
      <c r="A51" s="12"/>
      <c r="B51" s="25">
        <v>343.8</v>
      </c>
      <c r="C51" s="20" t="s">
        <v>69</v>
      </c>
      <c r="D51" s="46">
        <v>55021</v>
      </c>
      <c r="E51" s="46">
        <v>10051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65072</v>
      </c>
      <c r="O51" s="47">
        <f t="shared" si="7"/>
        <v>0.48166872691473533</v>
      </c>
      <c r="P51" s="9"/>
    </row>
    <row r="52" spans="1:16" ht="15">
      <c r="A52" s="12"/>
      <c r="B52" s="25">
        <v>343.9</v>
      </c>
      <c r="C52" s="20" t="s">
        <v>70</v>
      </c>
      <c r="D52" s="46">
        <v>532498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532498</v>
      </c>
      <c r="O52" s="47">
        <f t="shared" si="7"/>
        <v>3.941597518819811</v>
      </c>
      <c r="P52" s="9"/>
    </row>
    <row r="53" spans="1:16" ht="15">
      <c r="A53" s="12"/>
      <c r="B53" s="25">
        <v>344.3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15951935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15951935</v>
      </c>
      <c r="O53" s="47">
        <f t="shared" si="7"/>
        <v>118.07764051015197</v>
      </c>
      <c r="P53" s="9"/>
    </row>
    <row r="54" spans="1:16" ht="15">
      <c r="A54" s="12"/>
      <c r="B54" s="25">
        <v>344.5</v>
      </c>
      <c r="C54" s="20" t="s">
        <v>138</v>
      </c>
      <c r="D54" s="46">
        <v>613024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613024</v>
      </c>
      <c r="O54" s="47">
        <f t="shared" si="7"/>
        <v>4.537658127123474</v>
      </c>
      <c r="P54" s="9"/>
    </row>
    <row r="55" spans="1:16" ht="15">
      <c r="A55" s="12"/>
      <c r="B55" s="25">
        <v>344.9</v>
      </c>
      <c r="C55" s="20" t="s">
        <v>139</v>
      </c>
      <c r="D55" s="46">
        <v>482696</v>
      </c>
      <c r="E55" s="46">
        <v>1854324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2337020</v>
      </c>
      <c r="O55" s="47">
        <f t="shared" si="7"/>
        <v>17.298829729749734</v>
      </c>
      <c r="P55" s="9"/>
    </row>
    <row r="56" spans="1:16" ht="15">
      <c r="A56" s="12"/>
      <c r="B56" s="25">
        <v>347.2</v>
      </c>
      <c r="C56" s="20" t="s">
        <v>76</v>
      </c>
      <c r="D56" s="46">
        <v>339600</v>
      </c>
      <c r="E56" s="46">
        <v>196310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535910</v>
      </c>
      <c r="O56" s="47">
        <f t="shared" si="7"/>
        <v>3.966853446042473</v>
      </c>
      <c r="P56" s="9"/>
    </row>
    <row r="57" spans="1:16" ht="15">
      <c r="A57" s="12"/>
      <c r="B57" s="25">
        <v>347.3</v>
      </c>
      <c r="C57" s="20" t="s">
        <v>77</v>
      </c>
      <c r="D57" s="46">
        <v>0</v>
      </c>
      <c r="E57" s="46">
        <v>455620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455620</v>
      </c>
      <c r="O57" s="47">
        <f t="shared" si="7"/>
        <v>3.372539730712007</v>
      </c>
      <c r="P57" s="9"/>
    </row>
    <row r="58" spans="1:16" ht="15">
      <c r="A58" s="12"/>
      <c r="B58" s="25">
        <v>347.9</v>
      </c>
      <c r="C58" s="20" t="s">
        <v>80</v>
      </c>
      <c r="D58" s="46">
        <v>245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245</v>
      </c>
      <c r="O58" s="47">
        <f t="shared" si="7"/>
        <v>0.001813511773022347</v>
      </c>
      <c r="P58" s="9"/>
    </row>
    <row r="59" spans="1:16" ht="15">
      <c r="A59" s="12"/>
      <c r="B59" s="25">
        <v>349</v>
      </c>
      <c r="C59" s="20" t="s">
        <v>1</v>
      </c>
      <c r="D59" s="46">
        <v>0</v>
      </c>
      <c r="E59" s="46">
        <v>1023698</v>
      </c>
      <c r="F59" s="46">
        <v>0</v>
      </c>
      <c r="G59" s="46">
        <v>0</v>
      </c>
      <c r="H59" s="46">
        <v>0</v>
      </c>
      <c r="I59" s="46">
        <v>13650454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14674152</v>
      </c>
      <c r="O59" s="47">
        <f t="shared" si="7"/>
        <v>108.61937718824252</v>
      </c>
      <c r="P59" s="9"/>
    </row>
    <row r="60" spans="1:16" ht="15.75">
      <c r="A60" s="29" t="s">
        <v>55</v>
      </c>
      <c r="B60" s="30"/>
      <c r="C60" s="31"/>
      <c r="D60" s="32">
        <f aca="true" t="shared" si="10" ref="D60:M60">SUM(D61:D63)</f>
        <v>751261</v>
      </c>
      <c r="E60" s="32">
        <f t="shared" si="10"/>
        <v>289005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1040266</v>
      </c>
      <c r="O60" s="45">
        <f t="shared" si="7"/>
        <v>7.700141379897407</v>
      </c>
      <c r="P60" s="10"/>
    </row>
    <row r="61" spans="1:16" ht="15">
      <c r="A61" s="13"/>
      <c r="B61" s="39">
        <v>351.9</v>
      </c>
      <c r="C61" s="21" t="s">
        <v>140</v>
      </c>
      <c r="D61" s="46">
        <v>189490</v>
      </c>
      <c r="E61" s="46">
        <v>245841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435331</v>
      </c>
      <c r="O61" s="47">
        <f t="shared" si="7"/>
        <v>3.2223587496391484</v>
      </c>
      <c r="P61" s="9"/>
    </row>
    <row r="62" spans="1:16" ht="15">
      <c r="A62" s="13"/>
      <c r="B62" s="39">
        <v>354</v>
      </c>
      <c r="C62" s="21" t="s">
        <v>83</v>
      </c>
      <c r="D62" s="46">
        <v>13783</v>
      </c>
      <c r="E62" s="46">
        <v>24004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37787</v>
      </c>
      <c r="O62" s="47">
        <f t="shared" si="7"/>
        <v>0.2797027321110017</v>
      </c>
      <c r="P62" s="9"/>
    </row>
    <row r="63" spans="1:16" ht="15">
      <c r="A63" s="13"/>
      <c r="B63" s="39">
        <v>359</v>
      </c>
      <c r="C63" s="21" t="s">
        <v>84</v>
      </c>
      <c r="D63" s="46">
        <v>547988</v>
      </c>
      <c r="E63" s="46">
        <v>19160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567148</v>
      </c>
      <c r="O63" s="47">
        <f t="shared" si="7"/>
        <v>4.198079898147257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SUM(D65:D71)</f>
        <v>1660483</v>
      </c>
      <c r="E64" s="32">
        <f t="shared" si="12"/>
        <v>1852698</v>
      </c>
      <c r="F64" s="32">
        <f t="shared" si="12"/>
        <v>7316</v>
      </c>
      <c r="G64" s="32">
        <f t="shared" si="12"/>
        <v>172838</v>
      </c>
      <c r="H64" s="32">
        <f t="shared" si="12"/>
        <v>0</v>
      </c>
      <c r="I64" s="32">
        <f t="shared" si="12"/>
        <v>3129033</v>
      </c>
      <c r="J64" s="32">
        <f t="shared" si="12"/>
        <v>2761140</v>
      </c>
      <c r="K64" s="32">
        <f t="shared" si="12"/>
        <v>284387865</v>
      </c>
      <c r="L64" s="32">
        <f t="shared" si="12"/>
        <v>0</v>
      </c>
      <c r="M64" s="32">
        <f t="shared" si="12"/>
        <v>0</v>
      </c>
      <c r="N64" s="32">
        <f t="shared" si="11"/>
        <v>293971373</v>
      </c>
      <c r="O64" s="45">
        <f t="shared" si="7"/>
        <v>2176.00222802875</v>
      </c>
      <c r="P64" s="10"/>
    </row>
    <row r="65" spans="1:16" ht="15">
      <c r="A65" s="12"/>
      <c r="B65" s="25">
        <v>361.1</v>
      </c>
      <c r="C65" s="20" t="s">
        <v>86</v>
      </c>
      <c r="D65" s="46">
        <v>264579</v>
      </c>
      <c r="E65" s="46">
        <v>356780</v>
      </c>
      <c r="F65" s="46">
        <v>7316</v>
      </c>
      <c r="G65" s="46">
        <v>162038</v>
      </c>
      <c r="H65" s="46">
        <v>0</v>
      </c>
      <c r="I65" s="46">
        <v>3111544</v>
      </c>
      <c r="J65" s="46">
        <v>157622</v>
      </c>
      <c r="K65" s="46">
        <v>10568416</v>
      </c>
      <c r="L65" s="46">
        <v>0</v>
      </c>
      <c r="M65" s="46">
        <v>0</v>
      </c>
      <c r="N65" s="46">
        <f t="shared" si="11"/>
        <v>14628295</v>
      </c>
      <c r="O65" s="47">
        <f t="shared" si="7"/>
        <v>108.27993959895483</v>
      </c>
      <c r="P65" s="9"/>
    </row>
    <row r="66" spans="1:16" ht="15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27752870</v>
      </c>
      <c r="L66" s="46">
        <v>0</v>
      </c>
      <c r="M66" s="46">
        <v>0</v>
      </c>
      <c r="N66" s="46">
        <f aca="true" t="shared" si="13" ref="N66:N71">SUM(D66:M66)</f>
        <v>27752870</v>
      </c>
      <c r="O66" s="47">
        <f t="shared" si="7"/>
        <v>205.42921012309674</v>
      </c>
      <c r="P66" s="9"/>
    </row>
    <row r="67" spans="1:16" ht="15">
      <c r="A67" s="12"/>
      <c r="B67" s="25">
        <v>362</v>
      </c>
      <c r="C67" s="20" t="s">
        <v>89</v>
      </c>
      <c r="D67" s="46">
        <v>608320</v>
      </c>
      <c r="E67" s="46">
        <v>766787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1385907</v>
      </c>
      <c r="O67" s="47">
        <f t="shared" si="7"/>
        <v>10.258606778832986</v>
      </c>
      <c r="P67" s="9"/>
    </row>
    <row r="68" spans="1:16" ht="15">
      <c r="A68" s="12"/>
      <c r="B68" s="25">
        <v>364</v>
      </c>
      <c r="C68" s="20" t="s">
        <v>142</v>
      </c>
      <c r="D68" s="46">
        <v>682217</v>
      </c>
      <c r="E68" s="46">
        <v>627764</v>
      </c>
      <c r="F68" s="46">
        <v>0</v>
      </c>
      <c r="G68" s="46">
        <v>0</v>
      </c>
      <c r="H68" s="46">
        <v>0</v>
      </c>
      <c r="I68" s="46">
        <v>17489</v>
      </c>
      <c r="J68" s="46">
        <v>89637</v>
      </c>
      <c r="K68" s="46">
        <v>0</v>
      </c>
      <c r="L68" s="46">
        <v>0</v>
      </c>
      <c r="M68" s="46">
        <v>0</v>
      </c>
      <c r="N68" s="46">
        <f t="shared" si="13"/>
        <v>1417107</v>
      </c>
      <c r="O68" s="47">
        <f t="shared" si="7"/>
        <v>10.489551951560731</v>
      </c>
      <c r="P68" s="9"/>
    </row>
    <row r="69" spans="1:16" ht="15">
      <c r="A69" s="12"/>
      <c r="B69" s="25">
        <v>366</v>
      </c>
      <c r="C69" s="20" t="s">
        <v>92</v>
      </c>
      <c r="D69" s="46">
        <v>5890</v>
      </c>
      <c r="E69" s="46">
        <v>84226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90116</v>
      </c>
      <c r="O69" s="47">
        <f aca="true" t="shared" si="14" ref="O69:O77">(N69/O$79)</f>
        <v>0.6670466405619666</v>
      </c>
      <c r="P69" s="9"/>
    </row>
    <row r="70" spans="1:16" ht="15">
      <c r="A70" s="12"/>
      <c r="B70" s="25">
        <v>368</v>
      </c>
      <c r="C70" s="20" t="s">
        <v>94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246066579</v>
      </c>
      <c r="L70" s="46">
        <v>0</v>
      </c>
      <c r="M70" s="46">
        <v>0</v>
      </c>
      <c r="N70" s="46">
        <f t="shared" si="13"/>
        <v>246066579</v>
      </c>
      <c r="O70" s="47">
        <f t="shared" si="14"/>
        <v>1821.406685566667</v>
      </c>
      <c r="P70" s="9"/>
    </row>
    <row r="71" spans="1:16" ht="15">
      <c r="A71" s="12"/>
      <c r="B71" s="25">
        <v>369.9</v>
      </c>
      <c r="C71" s="20" t="s">
        <v>95</v>
      </c>
      <c r="D71" s="46">
        <v>99477</v>
      </c>
      <c r="E71" s="46">
        <v>17141</v>
      </c>
      <c r="F71" s="46">
        <v>0</v>
      </c>
      <c r="G71" s="46">
        <v>0</v>
      </c>
      <c r="H71" s="46">
        <v>0</v>
      </c>
      <c r="I71" s="46">
        <v>0</v>
      </c>
      <c r="J71" s="46">
        <v>2513881</v>
      </c>
      <c r="K71" s="46">
        <v>0</v>
      </c>
      <c r="L71" s="46">
        <v>0</v>
      </c>
      <c r="M71" s="46">
        <v>0</v>
      </c>
      <c r="N71" s="46">
        <f t="shared" si="13"/>
        <v>2630499</v>
      </c>
      <c r="O71" s="47">
        <f t="shared" si="14"/>
        <v>19.471187369075555</v>
      </c>
      <c r="P71" s="9"/>
    </row>
    <row r="72" spans="1:16" ht="15.75">
      <c r="A72" s="29" t="s">
        <v>56</v>
      </c>
      <c r="B72" s="30"/>
      <c r="C72" s="31"/>
      <c r="D72" s="32">
        <f aca="true" t="shared" si="15" ref="D72:M72">SUM(D73:D76)</f>
        <v>41383053</v>
      </c>
      <c r="E72" s="32">
        <f t="shared" si="15"/>
        <v>8092874</v>
      </c>
      <c r="F72" s="32">
        <f t="shared" si="15"/>
        <v>226417697</v>
      </c>
      <c r="G72" s="32">
        <f t="shared" si="15"/>
        <v>16930999</v>
      </c>
      <c r="H72" s="32">
        <f t="shared" si="15"/>
        <v>0</v>
      </c>
      <c r="I72" s="32">
        <f t="shared" si="15"/>
        <v>10452507</v>
      </c>
      <c r="J72" s="32">
        <f t="shared" si="15"/>
        <v>350806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7">SUM(D72:M72)</f>
        <v>303627936</v>
      </c>
      <c r="O72" s="45">
        <f t="shared" si="14"/>
        <v>2247.480965528472</v>
      </c>
      <c r="P72" s="9"/>
    </row>
    <row r="73" spans="1:16" ht="15">
      <c r="A73" s="12"/>
      <c r="B73" s="25">
        <v>381</v>
      </c>
      <c r="C73" s="20" t="s">
        <v>96</v>
      </c>
      <c r="D73" s="46">
        <v>3098053</v>
      </c>
      <c r="E73" s="46">
        <v>8092874</v>
      </c>
      <c r="F73" s="46">
        <v>11802697</v>
      </c>
      <c r="G73" s="46">
        <v>14858930</v>
      </c>
      <c r="H73" s="46">
        <v>0</v>
      </c>
      <c r="I73" s="46">
        <v>2813712</v>
      </c>
      <c r="J73" s="46">
        <v>350806</v>
      </c>
      <c r="K73" s="46">
        <v>0</v>
      </c>
      <c r="L73" s="46">
        <v>0</v>
      </c>
      <c r="M73" s="46">
        <v>0</v>
      </c>
      <c r="N73" s="46">
        <f t="shared" si="16"/>
        <v>41017072</v>
      </c>
      <c r="O73" s="47">
        <f t="shared" si="14"/>
        <v>303.6120121098174</v>
      </c>
      <c r="P73" s="9"/>
    </row>
    <row r="74" spans="1:16" ht="15">
      <c r="A74" s="12"/>
      <c r="B74" s="25">
        <v>382</v>
      </c>
      <c r="C74" s="20" t="s">
        <v>106</v>
      </c>
      <c r="D74" s="46">
        <v>38285000</v>
      </c>
      <c r="E74" s="46">
        <v>0</v>
      </c>
      <c r="F74" s="46">
        <v>0</v>
      </c>
      <c r="G74" s="46">
        <v>2072069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40357069</v>
      </c>
      <c r="O74" s="47">
        <f t="shared" si="14"/>
        <v>298.72661124969466</v>
      </c>
      <c r="P74" s="9"/>
    </row>
    <row r="75" spans="1:16" ht="15">
      <c r="A75" s="12"/>
      <c r="B75" s="25">
        <v>384</v>
      </c>
      <c r="C75" s="20" t="s">
        <v>97</v>
      </c>
      <c r="D75" s="46">
        <v>0</v>
      </c>
      <c r="E75" s="46">
        <v>0</v>
      </c>
      <c r="F75" s="46">
        <v>214615000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214615000</v>
      </c>
      <c r="O75" s="47">
        <f t="shared" si="14"/>
        <v>1588.5993027232284</v>
      </c>
      <c r="P75" s="9"/>
    </row>
    <row r="76" spans="1:16" ht="15.75" thickBot="1">
      <c r="A76" s="12"/>
      <c r="B76" s="25">
        <v>389.7</v>
      </c>
      <c r="C76" s="20" t="s">
        <v>144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7638795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7638795</v>
      </c>
      <c r="O76" s="47">
        <f t="shared" si="14"/>
        <v>56.54303944573159</v>
      </c>
      <c r="P76" s="9"/>
    </row>
    <row r="77" spans="1:119" ht="16.5" thickBot="1">
      <c r="A77" s="14" t="s">
        <v>81</v>
      </c>
      <c r="B77" s="23"/>
      <c r="C77" s="22"/>
      <c r="D77" s="15">
        <f aca="true" t="shared" si="17" ref="D77:M77">SUM(D5,D17,D21,D39,D60,D64,D72)</f>
        <v>136188419</v>
      </c>
      <c r="E77" s="15">
        <f t="shared" si="17"/>
        <v>24044238</v>
      </c>
      <c r="F77" s="15">
        <f t="shared" si="17"/>
        <v>229104859</v>
      </c>
      <c r="G77" s="15">
        <f t="shared" si="17"/>
        <v>26697556</v>
      </c>
      <c r="H77" s="15">
        <f t="shared" si="17"/>
        <v>0</v>
      </c>
      <c r="I77" s="15">
        <f t="shared" si="17"/>
        <v>453942470</v>
      </c>
      <c r="J77" s="15">
        <f t="shared" si="17"/>
        <v>48604671</v>
      </c>
      <c r="K77" s="15">
        <f t="shared" si="17"/>
        <v>284387865</v>
      </c>
      <c r="L77" s="15">
        <f t="shared" si="17"/>
        <v>0</v>
      </c>
      <c r="M77" s="15">
        <f t="shared" si="17"/>
        <v>0</v>
      </c>
      <c r="N77" s="15">
        <f t="shared" si="16"/>
        <v>1202970078</v>
      </c>
      <c r="O77" s="38">
        <f t="shared" si="14"/>
        <v>8904.491424680045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164</v>
      </c>
      <c r="M79" s="48"/>
      <c r="N79" s="48"/>
      <c r="O79" s="43">
        <v>135097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51720772</v>
      </c>
      <c r="E5" s="27">
        <f t="shared" si="0"/>
        <v>4263682</v>
      </c>
      <c r="F5" s="27">
        <f t="shared" si="0"/>
        <v>0</v>
      </c>
      <c r="G5" s="27">
        <f t="shared" si="0"/>
        <v>10234150</v>
      </c>
      <c r="H5" s="27">
        <f t="shared" si="0"/>
        <v>0</v>
      </c>
      <c r="I5" s="27">
        <f t="shared" si="0"/>
        <v>2300770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68519374</v>
      </c>
      <c r="O5" s="33">
        <f aca="true" t="shared" si="1" ref="O5:O36">(N5/O$79)</f>
        <v>514.9199957916253</v>
      </c>
      <c r="P5" s="6"/>
    </row>
    <row r="6" spans="1:16" ht="15">
      <c r="A6" s="12"/>
      <c r="B6" s="25">
        <v>311</v>
      </c>
      <c r="C6" s="20" t="s">
        <v>3</v>
      </c>
      <c r="D6" s="46">
        <v>30791925</v>
      </c>
      <c r="E6" s="46">
        <v>4263682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35055607</v>
      </c>
      <c r="O6" s="47">
        <f t="shared" si="1"/>
        <v>263.44130068836984</v>
      </c>
      <c r="P6" s="9"/>
    </row>
    <row r="7" spans="1:16" ht="15">
      <c r="A7" s="12"/>
      <c r="B7" s="25">
        <v>312.1</v>
      </c>
      <c r="C7" s="20" t="s">
        <v>11</v>
      </c>
      <c r="D7" s="46">
        <v>986044</v>
      </c>
      <c r="E7" s="46">
        <v>0</v>
      </c>
      <c r="F7" s="46">
        <v>0</v>
      </c>
      <c r="G7" s="46">
        <v>2312476</v>
      </c>
      <c r="H7" s="46">
        <v>0</v>
      </c>
      <c r="I7" s="46">
        <v>2300770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5599290</v>
      </c>
      <c r="O7" s="47">
        <f t="shared" si="1"/>
        <v>42.07841103796555</v>
      </c>
      <c r="P7" s="9"/>
    </row>
    <row r="8" spans="1:16" ht="15">
      <c r="A8" s="12"/>
      <c r="B8" s="25">
        <v>312.6</v>
      </c>
      <c r="C8" s="20" t="s">
        <v>13</v>
      </c>
      <c r="D8" s="46">
        <v>0</v>
      </c>
      <c r="E8" s="46">
        <v>0</v>
      </c>
      <c r="F8" s="46">
        <v>0</v>
      </c>
      <c r="G8" s="46">
        <v>7921674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7921674</v>
      </c>
      <c r="O8" s="47">
        <f t="shared" si="1"/>
        <v>59.53102173324917</v>
      </c>
      <c r="P8" s="9"/>
    </row>
    <row r="9" spans="1:16" ht="15">
      <c r="A9" s="12"/>
      <c r="B9" s="25">
        <v>314.1</v>
      </c>
      <c r="C9" s="20" t="s">
        <v>14</v>
      </c>
      <c r="D9" s="46">
        <v>11781655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11781655</v>
      </c>
      <c r="O9" s="47">
        <f t="shared" si="1"/>
        <v>88.53860432260198</v>
      </c>
      <c r="P9" s="9"/>
    </row>
    <row r="10" spans="1:16" ht="15">
      <c r="A10" s="12"/>
      <c r="B10" s="25">
        <v>314.3</v>
      </c>
      <c r="C10" s="20" t="s">
        <v>15</v>
      </c>
      <c r="D10" s="46">
        <v>1974262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1974262</v>
      </c>
      <c r="O10" s="47">
        <f t="shared" si="1"/>
        <v>14.836489614332521</v>
      </c>
      <c r="P10" s="9"/>
    </row>
    <row r="11" spans="1:16" ht="15">
      <c r="A11" s="12"/>
      <c r="B11" s="25">
        <v>314.4</v>
      </c>
      <c r="C11" s="20" t="s">
        <v>17</v>
      </c>
      <c r="D11" s="46">
        <v>917904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917904</v>
      </c>
      <c r="O11" s="47">
        <f t="shared" si="1"/>
        <v>6.898007033997655</v>
      </c>
      <c r="P11" s="9"/>
    </row>
    <row r="12" spans="1:16" ht="15">
      <c r="A12" s="12"/>
      <c r="B12" s="25">
        <v>314.8</v>
      </c>
      <c r="C12" s="20" t="s">
        <v>19</v>
      </c>
      <c r="D12" s="46">
        <v>77911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77911</v>
      </c>
      <c r="O12" s="47">
        <f t="shared" si="1"/>
        <v>0.5854976403042054</v>
      </c>
      <c r="P12" s="9"/>
    </row>
    <row r="13" spans="1:16" ht="15">
      <c r="A13" s="12"/>
      <c r="B13" s="25">
        <v>314.9</v>
      </c>
      <c r="C13" s="20" t="s">
        <v>20</v>
      </c>
      <c r="D13" s="46">
        <v>3858011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3858011</v>
      </c>
      <c r="O13" s="47">
        <f t="shared" si="1"/>
        <v>28.992778128475667</v>
      </c>
      <c r="P13" s="9"/>
    </row>
    <row r="14" spans="1:16" ht="15">
      <c r="A14" s="12"/>
      <c r="B14" s="25">
        <v>316</v>
      </c>
      <c r="C14" s="20" t="s">
        <v>147</v>
      </c>
      <c r="D14" s="46">
        <v>897459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897459</v>
      </c>
      <c r="O14" s="47">
        <f t="shared" si="1"/>
        <v>6.74436378393002</v>
      </c>
      <c r="P14" s="9"/>
    </row>
    <row r="15" spans="1:16" ht="15">
      <c r="A15" s="12"/>
      <c r="B15" s="25">
        <v>319</v>
      </c>
      <c r="C15" s="20" t="s">
        <v>22</v>
      </c>
      <c r="D15" s="46">
        <v>435601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435601</v>
      </c>
      <c r="O15" s="47">
        <f t="shared" si="1"/>
        <v>3.2735218083987134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SUM(D17:D19)</f>
        <v>7385069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4561604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11946673</v>
      </c>
      <c r="O16" s="45">
        <f t="shared" si="1"/>
        <v>89.7787071271831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2905028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2905028</v>
      </c>
      <c r="O17" s="47">
        <f t="shared" si="1"/>
        <v>21.83115399645294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1416779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1416779</v>
      </c>
      <c r="O18" s="47">
        <f t="shared" si="1"/>
        <v>10.647030089878859</v>
      </c>
      <c r="P18" s="9"/>
    </row>
    <row r="19" spans="1:16" ht="15">
      <c r="A19" s="12"/>
      <c r="B19" s="25">
        <v>329</v>
      </c>
      <c r="C19" s="20" t="s">
        <v>28</v>
      </c>
      <c r="D19" s="46">
        <v>7385069</v>
      </c>
      <c r="E19" s="46">
        <v>0</v>
      </c>
      <c r="F19" s="46">
        <v>0</v>
      </c>
      <c r="G19" s="46">
        <v>0</v>
      </c>
      <c r="H19" s="46">
        <v>0</v>
      </c>
      <c r="I19" s="46">
        <v>239797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7624866</v>
      </c>
      <c r="O19" s="47">
        <f t="shared" si="1"/>
        <v>57.300523040851296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SUM(D21:D36)</f>
        <v>13764737</v>
      </c>
      <c r="E20" s="32">
        <f t="shared" si="5"/>
        <v>5424693</v>
      </c>
      <c r="F20" s="32">
        <f t="shared" si="5"/>
        <v>3243191</v>
      </c>
      <c r="G20" s="32">
        <f t="shared" si="5"/>
        <v>0</v>
      </c>
      <c r="H20" s="32">
        <f t="shared" si="5"/>
        <v>0</v>
      </c>
      <c r="I20" s="32">
        <f t="shared" si="5"/>
        <v>8687312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31119933</v>
      </c>
      <c r="O20" s="45">
        <f t="shared" si="1"/>
        <v>233.86488862837047</v>
      </c>
      <c r="P20" s="10"/>
    </row>
    <row r="21" spans="1:16" ht="15">
      <c r="A21" s="12"/>
      <c r="B21" s="25">
        <v>331.2</v>
      </c>
      <c r="C21" s="20" t="s">
        <v>29</v>
      </c>
      <c r="D21" s="46">
        <v>0</v>
      </c>
      <c r="E21" s="46">
        <v>618659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618659</v>
      </c>
      <c r="O21" s="47">
        <f t="shared" si="1"/>
        <v>4.649194396849731</v>
      </c>
      <c r="P21" s="9"/>
    </row>
    <row r="22" spans="1:16" ht="15">
      <c r="A22" s="12"/>
      <c r="B22" s="25">
        <v>331.39</v>
      </c>
      <c r="C22" s="20" t="s">
        <v>34</v>
      </c>
      <c r="D22" s="46">
        <v>0</v>
      </c>
      <c r="E22" s="46">
        <v>2339207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2339207</v>
      </c>
      <c r="O22" s="47">
        <f t="shared" si="1"/>
        <v>17.57903477921063</v>
      </c>
      <c r="P22" s="9"/>
    </row>
    <row r="23" spans="1:16" ht="15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5875414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5875414</v>
      </c>
      <c r="O23" s="47">
        <f t="shared" si="1"/>
        <v>44.153470406108156</v>
      </c>
      <c r="P23" s="9"/>
    </row>
    <row r="24" spans="1:16" ht="15">
      <c r="A24" s="12"/>
      <c r="B24" s="25">
        <v>331.5</v>
      </c>
      <c r="C24" s="20" t="s">
        <v>31</v>
      </c>
      <c r="D24" s="46">
        <v>0</v>
      </c>
      <c r="E24" s="46">
        <v>1517503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1517503</v>
      </c>
      <c r="O24" s="47">
        <f t="shared" si="1"/>
        <v>11.403966393122314</v>
      </c>
      <c r="P24" s="9"/>
    </row>
    <row r="25" spans="1:16" ht="15">
      <c r="A25" s="12"/>
      <c r="B25" s="25">
        <v>334.2</v>
      </c>
      <c r="C25" s="20" t="s">
        <v>33</v>
      </c>
      <c r="D25" s="46">
        <v>0</v>
      </c>
      <c r="E25" s="46">
        <v>26463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26463</v>
      </c>
      <c r="O25" s="47">
        <f t="shared" si="1"/>
        <v>0.19886824781314816</v>
      </c>
      <c r="P25" s="9"/>
    </row>
    <row r="26" spans="1:16" ht="15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108413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5">SUM(D26:M26)</f>
        <v>108413</v>
      </c>
      <c r="O26" s="47">
        <f t="shared" si="1"/>
        <v>0.8147187903928819</v>
      </c>
      <c r="P26" s="9"/>
    </row>
    <row r="27" spans="1:16" ht="15">
      <c r="A27" s="12"/>
      <c r="B27" s="25">
        <v>334.39</v>
      </c>
      <c r="C27" s="20" t="s">
        <v>37</v>
      </c>
      <c r="D27" s="46">
        <v>0</v>
      </c>
      <c r="E27" s="46">
        <v>388789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388789</v>
      </c>
      <c r="O27" s="47">
        <f t="shared" si="1"/>
        <v>2.921731746174888</v>
      </c>
      <c r="P27" s="9"/>
    </row>
    <row r="28" spans="1:16" ht="15">
      <c r="A28" s="12"/>
      <c r="B28" s="25">
        <v>334.42</v>
      </c>
      <c r="C28" s="20" t="s">
        <v>38</v>
      </c>
      <c r="D28" s="46">
        <v>0</v>
      </c>
      <c r="E28" s="46">
        <v>470591</v>
      </c>
      <c r="F28" s="46">
        <v>0</v>
      </c>
      <c r="G28" s="46">
        <v>0</v>
      </c>
      <c r="H28" s="46">
        <v>0</v>
      </c>
      <c r="I28" s="46">
        <v>2703485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3174076</v>
      </c>
      <c r="O28" s="47">
        <f t="shared" si="1"/>
        <v>23.85303754471398</v>
      </c>
      <c r="P28" s="9"/>
    </row>
    <row r="29" spans="1:16" ht="15">
      <c r="A29" s="12"/>
      <c r="B29" s="25">
        <v>334.49</v>
      </c>
      <c r="C29" s="20" t="s">
        <v>39</v>
      </c>
      <c r="D29" s="46">
        <v>1295675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1295675</v>
      </c>
      <c r="O29" s="47">
        <f t="shared" si="1"/>
        <v>9.736939008627168</v>
      </c>
      <c r="P29" s="9"/>
    </row>
    <row r="30" spans="1:16" ht="15">
      <c r="A30" s="12"/>
      <c r="B30" s="25">
        <v>334.7</v>
      </c>
      <c r="C30" s="20" t="s">
        <v>40</v>
      </c>
      <c r="D30" s="46">
        <v>0</v>
      </c>
      <c r="E30" s="46">
        <v>63481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63481</v>
      </c>
      <c r="O30" s="47">
        <f t="shared" si="1"/>
        <v>0.47705684311780444</v>
      </c>
      <c r="P30" s="9"/>
    </row>
    <row r="31" spans="1:16" ht="15">
      <c r="A31" s="12"/>
      <c r="B31" s="25">
        <v>335.14</v>
      </c>
      <c r="C31" s="20" t="s">
        <v>130</v>
      </c>
      <c r="D31" s="46">
        <v>42125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42125</v>
      </c>
      <c r="O31" s="47">
        <f t="shared" si="1"/>
        <v>0.31656746926383506</v>
      </c>
      <c r="P31" s="9"/>
    </row>
    <row r="32" spans="1:16" ht="15">
      <c r="A32" s="12"/>
      <c r="B32" s="25">
        <v>335.15</v>
      </c>
      <c r="C32" s="20" t="s">
        <v>131</v>
      </c>
      <c r="D32" s="46">
        <v>132747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132747</v>
      </c>
      <c r="O32" s="47">
        <f t="shared" si="1"/>
        <v>0.9975876995220488</v>
      </c>
      <c r="P32" s="9"/>
    </row>
    <row r="33" spans="1:16" ht="15">
      <c r="A33" s="12"/>
      <c r="B33" s="25">
        <v>335.18</v>
      </c>
      <c r="C33" s="20" t="s">
        <v>132</v>
      </c>
      <c r="D33" s="46">
        <v>8166475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8166475</v>
      </c>
      <c r="O33" s="47">
        <f t="shared" si="1"/>
        <v>61.370690173445155</v>
      </c>
      <c r="P33" s="9"/>
    </row>
    <row r="34" spans="1:16" ht="15">
      <c r="A34" s="12"/>
      <c r="B34" s="25">
        <v>335.19</v>
      </c>
      <c r="C34" s="20" t="s">
        <v>133</v>
      </c>
      <c r="D34" s="46">
        <v>3960719</v>
      </c>
      <c r="E34" s="46">
        <v>0</v>
      </c>
      <c r="F34" s="46">
        <v>1095000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5055719</v>
      </c>
      <c r="O34" s="47">
        <f t="shared" si="1"/>
        <v>37.99349956413263</v>
      </c>
      <c r="P34" s="9"/>
    </row>
    <row r="35" spans="1:16" ht="15">
      <c r="A35" s="12"/>
      <c r="B35" s="25">
        <v>335.9</v>
      </c>
      <c r="C35" s="20" t="s">
        <v>46</v>
      </c>
      <c r="D35" s="46">
        <v>166996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166996</v>
      </c>
      <c r="O35" s="47">
        <f t="shared" si="1"/>
        <v>1.2549673850963416</v>
      </c>
      <c r="P35" s="9"/>
    </row>
    <row r="36" spans="1:16" ht="15">
      <c r="A36" s="12"/>
      <c r="B36" s="25">
        <v>338</v>
      </c>
      <c r="C36" s="20" t="s">
        <v>49</v>
      </c>
      <c r="D36" s="46">
        <v>0</v>
      </c>
      <c r="E36" s="46">
        <v>0</v>
      </c>
      <c r="F36" s="46">
        <v>2148191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2148191</v>
      </c>
      <c r="O36" s="47">
        <f t="shared" si="1"/>
        <v>16.143558180779753</v>
      </c>
      <c r="P36" s="9"/>
    </row>
    <row r="37" spans="1:16" ht="15.75">
      <c r="A37" s="29" t="s">
        <v>54</v>
      </c>
      <c r="B37" s="30"/>
      <c r="C37" s="31"/>
      <c r="D37" s="32">
        <f aca="true" t="shared" si="7" ref="D37:M37">SUM(D38:D59)</f>
        <v>12948317</v>
      </c>
      <c r="E37" s="32">
        <f t="shared" si="7"/>
        <v>2885687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452294810</v>
      </c>
      <c r="J37" s="32">
        <f t="shared" si="7"/>
        <v>40894860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509023674</v>
      </c>
      <c r="O37" s="45">
        <f aca="true" t="shared" si="8" ref="O37:O68">(N37/O$79)</f>
        <v>3825.289881864911</v>
      </c>
      <c r="P37" s="10"/>
    </row>
    <row r="38" spans="1:16" ht="15">
      <c r="A38" s="12"/>
      <c r="B38" s="25">
        <v>341.2</v>
      </c>
      <c r="C38" s="20" t="s">
        <v>134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40894860</v>
      </c>
      <c r="K38" s="46">
        <v>0</v>
      </c>
      <c r="L38" s="46">
        <v>0</v>
      </c>
      <c r="M38" s="46">
        <v>0</v>
      </c>
      <c r="N38" s="46">
        <f aca="true" t="shared" si="9" ref="N38:N59">SUM(D38:M38)</f>
        <v>40894860</v>
      </c>
      <c r="O38" s="47">
        <f t="shared" si="8"/>
        <v>307.3230228154026</v>
      </c>
      <c r="P38" s="9"/>
    </row>
    <row r="39" spans="1:16" ht="15">
      <c r="A39" s="12"/>
      <c r="B39" s="25">
        <v>341.3</v>
      </c>
      <c r="C39" s="20" t="s">
        <v>135</v>
      </c>
      <c r="D39" s="46">
        <v>4237814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4237814</v>
      </c>
      <c r="O39" s="47">
        <f t="shared" si="8"/>
        <v>31.846980491177444</v>
      </c>
      <c r="P39" s="9"/>
    </row>
    <row r="40" spans="1:16" ht="15">
      <c r="A40" s="12"/>
      <c r="B40" s="25">
        <v>341.9</v>
      </c>
      <c r="C40" s="20" t="s">
        <v>136</v>
      </c>
      <c r="D40" s="46">
        <v>243789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243789</v>
      </c>
      <c r="O40" s="47">
        <f t="shared" si="8"/>
        <v>1.832063305978898</v>
      </c>
      <c r="P40" s="9"/>
    </row>
    <row r="41" spans="1:16" ht="15">
      <c r="A41" s="12"/>
      <c r="B41" s="25">
        <v>342.1</v>
      </c>
      <c r="C41" s="20" t="s">
        <v>61</v>
      </c>
      <c r="D41" s="46">
        <v>1427045</v>
      </c>
      <c r="E41" s="46">
        <v>710492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2137537</v>
      </c>
      <c r="O41" s="47">
        <f t="shared" si="8"/>
        <v>16.063493852767007</v>
      </c>
      <c r="P41" s="9"/>
    </row>
    <row r="42" spans="1:16" ht="15">
      <c r="A42" s="12"/>
      <c r="B42" s="25">
        <v>342.2</v>
      </c>
      <c r="C42" s="20" t="s">
        <v>62</v>
      </c>
      <c r="D42" s="46">
        <v>740666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740666</v>
      </c>
      <c r="O42" s="47">
        <f t="shared" si="8"/>
        <v>5.566071482249677</v>
      </c>
      <c r="P42" s="9"/>
    </row>
    <row r="43" spans="1:16" ht="15">
      <c r="A43" s="12"/>
      <c r="B43" s="25">
        <v>342.9</v>
      </c>
      <c r="C43" s="20" t="s">
        <v>63</v>
      </c>
      <c r="D43" s="46">
        <v>308628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308628</v>
      </c>
      <c r="O43" s="47">
        <f t="shared" si="8"/>
        <v>2.319325457660745</v>
      </c>
      <c r="P43" s="9"/>
    </row>
    <row r="44" spans="1:16" ht="15">
      <c r="A44" s="12"/>
      <c r="B44" s="25">
        <v>343.1</v>
      </c>
      <c r="C44" s="20" t="s">
        <v>64</v>
      </c>
      <c r="D44" s="46">
        <v>3195168</v>
      </c>
      <c r="E44" s="46">
        <v>0</v>
      </c>
      <c r="F44" s="46">
        <v>0</v>
      </c>
      <c r="G44" s="46">
        <v>0</v>
      </c>
      <c r="H44" s="46">
        <v>0</v>
      </c>
      <c r="I44" s="46">
        <v>297397431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300592599</v>
      </c>
      <c r="O44" s="47">
        <f t="shared" si="8"/>
        <v>2258.9397826675086</v>
      </c>
      <c r="P44" s="9"/>
    </row>
    <row r="45" spans="1:16" ht="15">
      <c r="A45" s="12"/>
      <c r="B45" s="25">
        <v>343.2</v>
      </c>
      <c r="C45" s="20" t="s">
        <v>65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35487107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35487107</v>
      </c>
      <c r="O45" s="47">
        <f t="shared" si="8"/>
        <v>266.68400366729793</v>
      </c>
      <c r="P45" s="9"/>
    </row>
    <row r="46" spans="1:16" ht="15">
      <c r="A46" s="12"/>
      <c r="B46" s="25">
        <v>343.3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41954568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41954568</v>
      </c>
      <c r="O46" s="47">
        <f t="shared" si="8"/>
        <v>315.28668049418343</v>
      </c>
      <c r="P46" s="9"/>
    </row>
    <row r="47" spans="1:16" ht="15">
      <c r="A47" s="12"/>
      <c r="B47" s="25">
        <v>343.4</v>
      </c>
      <c r="C47" s="20" t="s">
        <v>67</v>
      </c>
      <c r="D47" s="46">
        <v>224051</v>
      </c>
      <c r="E47" s="46">
        <v>0</v>
      </c>
      <c r="F47" s="46">
        <v>0</v>
      </c>
      <c r="G47" s="46">
        <v>0</v>
      </c>
      <c r="H47" s="46">
        <v>0</v>
      </c>
      <c r="I47" s="46">
        <v>8915153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9139204</v>
      </c>
      <c r="O47" s="47">
        <f t="shared" si="8"/>
        <v>68.6807046021583</v>
      </c>
      <c r="P47" s="9"/>
    </row>
    <row r="48" spans="1:16" ht="15">
      <c r="A48" s="12"/>
      <c r="B48" s="25">
        <v>343.5</v>
      </c>
      <c r="C48" s="20" t="s">
        <v>68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39165346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39165346</v>
      </c>
      <c r="O48" s="47">
        <f t="shared" si="8"/>
        <v>294.32580334866384</v>
      </c>
      <c r="P48" s="9"/>
    </row>
    <row r="49" spans="1:16" ht="15">
      <c r="A49" s="12"/>
      <c r="B49" s="25">
        <v>343.8</v>
      </c>
      <c r="C49" s="20" t="s">
        <v>69</v>
      </c>
      <c r="D49" s="46">
        <v>60402</v>
      </c>
      <c r="E49" s="46">
        <v>7322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67724</v>
      </c>
      <c r="O49" s="47">
        <f t="shared" si="8"/>
        <v>0.5089427961643671</v>
      </c>
      <c r="P49" s="9"/>
    </row>
    <row r="50" spans="1:16" ht="15">
      <c r="A50" s="12"/>
      <c r="B50" s="25">
        <v>343.9</v>
      </c>
      <c r="C50" s="20" t="s">
        <v>70</v>
      </c>
      <c r="D50" s="46">
        <v>615259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615259</v>
      </c>
      <c r="O50" s="47">
        <f t="shared" si="8"/>
        <v>4.623643550665825</v>
      </c>
      <c r="P50" s="9"/>
    </row>
    <row r="51" spans="1:16" ht="15">
      <c r="A51" s="12"/>
      <c r="B51" s="25">
        <v>344.3</v>
      </c>
      <c r="C51" s="20" t="s">
        <v>137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17135259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17135259</v>
      </c>
      <c r="O51" s="47">
        <f t="shared" si="8"/>
        <v>128.77069618540895</v>
      </c>
      <c r="P51" s="9"/>
    </row>
    <row r="52" spans="1:16" ht="15">
      <c r="A52" s="12"/>
      <c r="B52" s="25">
        <v>344.5</v>
      </c>
      <c r="C52" s="20" t="s">
        <v>138</v>
      </c>
      <c r="D52" s="46">
        <v>623398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623398</v>
      </c>
      <c r="O52" s="47">
        <f t="shared" si="8"/>
        <v>4.68480776745724</v>
      </c>
      <c r="P52" s="9"/>
    </row>
    <row r="53" spans="1:16" ht="15">
      <c r="A53" s="12"/>
      <c r="B53" s="25">
        <v>344.9</v>
      </c>
      <c r="C53" s="20" t="s">
        <v>139</v>
      </c>
      <c r="D53" s="46">
        <v>401661</v>
      </c>
      <c r="E53" s="46">
        <v>1539767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1941428</v>
      </c>
      <c r="O53" s="47">
        <f t="shared" si="8"/>
        <v>14.58974358974359</v>
      </c>
      <c r="P53" s="9"/>
    </row>
    <row r="54" spans="1:16" ht="15">
      <c r="A54" s="12"/>
      <c r="B54" s="25">
        <v>347.2</v>
      </c>
      <c r="C54" s="20" t="s">
        <v>76</v>
      </c>
      <c r="D54" s="46">
        <v>614873</v>
      </c>
      <c r="E54" s="46">
        <v>215900</v>
      </c>
      <c r="F54" s="46">
        <v>0</v>
      </c>
      <c r="G54" s="46">
        <v>0</v>
      </c>
      <c r="H54" s="46">
        <v>0</v>
      </c>
      <c r="I54" s="46">
        <v>767273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1598046</v>
      </c>
      <c r="O54" s="47">
        <f t="shared" si="8"/>
        <v>12.009243394354765</v>
      </c>
      <c r="P54" s="9"/>
    </row>
    <row r="55" spans="1:16" ht="15">
      <c r="A55" s="12"/>
      <c r="B55" s="25">
        <v>347.3</v>
      </c>
      <c r="C55" s="20" t="s">
        <v>77</v>
      </c>
      <c r="D55" s="46">
        <v>6323</v>
      </c>
      <c r="E55" s="46">
        <v>412206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418529</v>
      </c>
      <c r="O55" s="47">
        <f t="shared" si="8"/>
        <v>3.1452265007364657</v>
      </c>
      <c r="P55" s="9"/>
    </row>
    <row r="56" spans="1:16" ht="15">
      <c r="A56" s="12"/>
      <c r="B56" s="25">
        <v>347.4</v>
      </c>
      <c r="C56" s="20" t="s">
        <v>78</v>
      </c>
      <c r="D56" s="46">
        <v>1258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1258</v>
      </c>
      <c r="O56" s="47">
        <f t="shared" si="8"/>
        <v>0.00945381308804521</v>
      </c>
      <c r="P56" s="9"/>
    </row>
    <row r="57" spans="1:16" ht="15">
      <c r="A57" s="12"/>
      <c r="B57" s="25">
        <v>347.5</v>
      </c>
      <c r="C57" s="20" t="s">
        <v>79</v>
      </c>
      <c r="D57" s="46">
        <v>246859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246859</v>
      </c>
      <c r="O57" s="47">
        <f t="shared" si="8"/>
        <v>1.855134217092013</v>
      </c>
      <c r="P57" s="9"/>
    </row>
    <row r="58" spans="1:16" ht="15">
      <c r="A58" s="12"/>
      <c r="B58" s="25">
        <v>347.9</v>
      </c>
      <c r="C58" s="20" t="s">
        <v>80</v>
      </c>
      <c r="D58" s="46">
        <v>1123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1123</v>
      </c>
      <c r="O58" s="47">
        <f t="shared" si="8"/>
        <v>0.008439294195448943</v>
      </c>
      <c r="P58" s="9"/>
    </row>
    <row r="59" spans="1:16" ht="15">
      <c r="A59" s="12"/>
      <c r="B59" s="25">
        <v>349</v>
      </c>
      <c r="C59" s="20" t="s">
        <v>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11472673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11472673</v>
      </c>
      <c r="O59" s="47">
        <f t="shared" si="8"/>
        <v>86.2166185709562</v>
      </c>
      <c r="P59" s="9"/>
    </row>
    <row r="60" spans="1:16" ht="15.75">
      <c r="A60" s="29" t="s">
        <v>55</v>
      </c>
      <c r="B60" s="30"/>
      <c r="C60" s="31"/>
      <c r="D60" s="32">
        <f aca="true" t="shared" si="10" ref="D60:M60">SUM(D61:D63)</f>
        <v>888015</v>
      </c>
      <c r="E60" s="32">
        <f t="shared" si="10"/>
        <v>282151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1170166</v>
      </c>
      <c r="O60" s="45">
        <f t="shared" si="8"/>
        <v>8.793744551657799</v>
      </c>
      <c r="P60" s="10"/>
    </row>
    <row r="61" spans="1:16" ht="15">
      <c r="A61" s="13"/>
      <c r="B61" s="39">
        <v>351.9</v>
      </c>
      <c r="C61" s="21" t="s">
        <v>140</v>
      </c>
      <c r="D61" s="46">
        <v>196745</v>
      </c>
      <c r="E61" s="46">
        <v>222827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419572</v>
      </c>
      <c r="O61" s="47">
        <f t="shared" si="8"/>
        <v>3.1530645985511168</v>
      </c>
      <c r="P61" s="9"/>
    </row>
    <row r="62" spans="1:16" ht="15">
      <c r="A62" s="13"/>
      <c r="B62" s="39">
        <v>354</v>
      </c>
      <c r="C62" s="21" t="s">
        <v>83</v>
      </c>
      <c r="D62" s="46">
        <v>27513</v>
      </c>
      <c r="E62" s="46">
        <v>20846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48359</v>
      </c>
      <c r="O62" s="47">
        <f t="shared" si="8"/>
        <v>0.3634156972375026</v>
      </c>
      <c r="P62" s="9"/>
    </row>
    <row r="63" spans="1:16" ht="15">
      <c r="A63" s="13"/>
      <c r="B63" s="39">
        <v>359</v>
      </c>
      <c r="C63" s="21" t="s">
        <v>84</v>
      </c>
      <c r="D63" s="46">
        <v>663757</v>
      </c>
      <c r="E63" s="46">
        <v>38478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702235</v>
      </c>
      <c r="O63" s="47">
        <f t="shared" si="8"/>
        <v>5.27726425586918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SUM(D65:D72)</f>
        <v>1197125</v>
      </c>
      <c r="E64" s="32">
        <f t="shared" si="12"/>
        <v>1309615</v>
      </c>
      <c r="F64" s="32">
        <f t="shared" si="12"/>
        <v>124947</v>
      </c>
      <c r="G64" s="32">
        <f t="shared" si="12"/>
        <v>955134</v>
      </c>
      <c r="H64" s="32">
        <f t="shared" si="12"/>
        <v>0</v>
      </c>
      <c r="I64" s="32">
        <f t="shared" si="12"/>
        <v>4940030</v>
      </c>
      <c r="J64" s="32">
        <f t="shared" si="12"/>
        <v>2755365</v>
      </c>
      <c r="K64" s="32">
        <f t="shared" si="12"/>
        <v>35478679</v>
      </c>
      <c r="L64" s="32">
        <f t="shared" si="12"/>
        <v>0</v>
      </c>
      <c r="M64" s="32">
        <f t="shared" si="12"/>
        <v>0</v>
      </c>
      <c r="N64" s="32">
        <f t="shared" si="11"/>
        <v>46760895</v>
      </c>
      <c r="O64" s="45">
        <f t="shared" si="8"/>
        <v>351.406010460817</v>
      </c>
      <c r="P64" s="10"/>
    </row>
    <row r="65" spans="1:16" ht="15">
      <c r="A65" s="12"/>
      <c r="B65" s="25">
        <v>361.1</v>
      </c>
      <c r="C65" s="20" t="s">
        <v>86</v>
      </c>
      <c r="D65" s="46">
        <v>376622</v>
      </c>
      <c r="E65" s="46">
        <v>941763</v>
      </c>
      <c r="F65" s="46">
        <v>124947</v>
      </c>
      <c r="G65" s="46">
        <v>944334</v>
      </c>
      <c r="H65" s="46">
        <v>0</v>
      </c>
      <c r="I65" s="46">
        <v>4875231</v>
      </c>
      <c r="J65" s="46">
        <v>525744</v>
      </c>
      <c r="K65" s="46">
        <v>10205149</v>
      </c>
      <c r="L65" s="46">
        <v>0</v>
      </c>
      <c r="M65" s="46">
        <v>0</v>
      </c>
      <c r="N65" s="46">
        <f t="shared" si="11"/>
        <v>17993790</v>
      </c>
      <c r="O65" s="47">
        <f t="shared" si="8"/>
        <v>135.22251781044278</v>
      </c>
      <c r="P65" s="9"/>
    </row>
    <row r="66" spans="1:16" ht="15">
      <c r="A66" s="12"/>
      <c r="B66" s="25">
        <v>361.3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-10958621</v>
      </c>
      <c r="L66" s="46">
        <v>0</v>
      </c>
      <c r="M66" s="46">
        <v>0</v>
      </c>
      <c r="N66" s="46">
        <f aca="true" t="shared" si="13" ref="N66:N72">SUM(D66:M66)</f>
        <v>-10958621</v>
      </c>
      <c r="O66" s="47">
        <f t="shared" si="8"/>
        <v>-82.35354104668289</v>
      </c>
      <c r="P66" s="9"/>
    </row>
    <row r="67" spans="1:16" ht="15">
      <c r="A67" s="12"/>
      <c r="B67" s="25">
        <v>362</v>
      </c>
      <c r="C67" s="20" t="s">
        <v>89</v>
      </c>
      <c r="D67" s="46">
        <v>468412</v>
      </c>
      <c r="E67" s="46">
        <v>158577</v>
      </c>
      <c r="F67" s="46">
        <v>0</v>
      </c>
      <c r="G67" s="46">
        <v>10800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637789</v>
      </c>
      <c r="O67" s="47">
        <f t="shared" si="8"/>
        <v>4.7929554814080015</v>
      </c>
      <c r="P67" s="9"/>
    </row>
    <row r="68" spans="1:16" ht="15">
      <c r="A68" s="12"/>
      <c r="B68" s="25">
        <v>364</v>
      </c>
      <c r="C68" s="20" t="s">
        <v>142</v>
      </c>
      <c r="D68" s="46">
        <v>262785</v>
      </c>
      <c r="E68" s="46">
        <v>0</v>
      </c>
      <c r="F68" s="46">
        <v>0</v>
      </c>
      <c r="G68" s="46">
        <v>0</v>
      </c>
      <c r="H68" s="46">
        <v>0</v>
      </c>
      <c r="I68" s="46">
        <v>64799</v>
      </c>
      <c r="J68" s="46">
        <v>330512</v>
      </c>
      <c r="K68" s="46">
        <v>0</v>
      </c>
      <c r="L68" s="46">
        <v>0</v>
      </c>
      <c r="M68" s="46">
        <v>0</v>
      </c>
      <c r="N68" s="46">
        <f t="shared" si="13"/>
        <v>658096</v>
      </c>
      <c r="O68" s="47">
        <f t="shared" si="8"/>
        <v>4.94556166771876</v>
      </c>
      <c r="P68" s="9"/>
    </row>
    <row r="69" spans="1:16" ht="15">
      <c r="A69" s="12"/>
      <c r="B69" s="25">
        <v>365</v>
      </c>
      <c r="C69" s="20" t="s">
        <v>143</v>
      </c>
      <c r="D69" s="46">
        <v>0</v>
      </c>
      <c r="E69" s="46">
        <v>484</v>
      </c>
      <c r="F69" s="46">
        <v>0</v>
      </c>
      <c r="G69" s="46">
        <v>0</v>
      </c>
      <c r="H69" s="46">
        <v>0</v>
      </c>
      <c r="I69" s="46">
        <v>0</v>
      </c>
      <c r="J69" s="46">
        <v>2300</v>
      </c>
      <c r="K69" s="46">
        <v>0</v>
      </c>
      <c r="L69" s="46">
        <v>0</v>
      </c>
      <c r="M69" s="46">
        <v>0</v>
      </c>
      <c r="N69" s="46">
        <f t="shared" si="13"/>
        <v>2784</v>
      </c>
      <c r="O69" s="47">
        <f aca="true" t="shared" si="14" ref="O69:O77">(N69/O$79)</f>
        <v>0.02092163405176301</v>
      </c>
      <c r="P69" s="9"/>
    </row>
    <row r="70" spans="1:16" ht="15">
      <c r="A70" s="12"/>
      <c r="B70" s="25">
        <v>366</v>
      </c>
      <c r="C70" s="20" t="s">
        <v>92</v>
      </c>
      <c r="D70" s="46">
        <v>2215</v>
      </c>
      <c r="E70" s="46">
        <v>50194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52409</v>
      </c>
      <c r="O70" s="47">
        <f t="shared" si="14"/>
        <v>0.3938512640153906</v>
      </c>
      <c r="P70" s="9"/>
    </row>
    <row r="71" spans="1:16" ht="15">
      <c r="A71" s="12"/>
      <c r="B71" s="25">
        <v>368</v>
      </c>
      <c r="C71" s="20" t="s">
        <v>94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36232151</v>
      </c>
      <c r="L71" s="46">
        <v>0</v>
      </c>
      <c r="M71" s="46">
        <v>0</v>
      </c>
      <c r="N71" s="46">
        <f t="shared" si="13"/>
        <v>36232151</v>
      </c>
      <c r="O71" s="47">
        <f t="shared" si="14"/>
        <v>272.28297562148674</v>
      </c>
      <c r="P71" s="9"/>
    </row>
    <row r="72" spans="1:16" ht="15">
      <c r="A72" s="12"/>
      <c r="B72" s="25">
        <v>369.9</v>
      </c>
      <c r="C72" s="20" t="s">
        <v>95</v>
      </c>
      <c r="D72" s="46">
        <v>87091</v>
      </c>
      <c r="E72" s="46">
        <v>158597</v>
      </c>
      <c r="F72" s="46">
        <v>0</v>
      </c>
      <c r="G72" s="46">
        <v>0</v>
      </c>
      <c r="H72" s="46">
        <v>0</v>
      </c>
      <c r="I72" s="46">
        <v>0</v>
      </c>
      <c r="J72" s="46">
        <v>1896809</v>
      </c>
      <c r="K72" s="46">
        <v>0</v>
      </c>
      <c r="L72" s="46">
        <v>0</v>
      </c>
      <c r="M72" s="46">
        <v>0</v>
      </c>
      <c r="N72" s="46">
        <f t="shared" si="13"/>
        <v>2142497</v>
      </c>
      <c r="O72" s="47">
        <f t="shared" si="14"/>
        <v>16.100768028376468</v>
      </c>
      <c r="P72" s="9"/>
    </row>
    <row r="73" spans="1:16" ht="15.75">
      <c r="A73" s="29" t="s">
        <v>56</v>
      </c>
      <c r="B73" s="30"/>
      <c r="C73" s="31"/>
      <c r="D73" s="32">
        <f aca="true" t="shared" si="15" ref="D73:M73">SUM(D74:D76)</f>
        <v>39822547</v>
      </c>
      <c r="E73" s="32">
        <f t="shared" si="15"/>
        <v>8654449</v>
      </c>
      <c r="F73" s="32">
        <f t="shared" si="15"/>
        <v>10839391</v>
      </c>
      <c r="G73" s="32">
        <f t="shared" si="15"/>
        <v>18101669</v>
      </c>
      <c r="H73" s="32">
        <f t="shared" si="15"/>
        <v>0</v>
      </c>
      <c r="I73" s="32">
        <f t="shared" si="15"/>
        <v>6144406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83562462</v>
      </c>
      <c r="O73" s="45">
        <f t="shared" si="14"/>
        <v>627.9681215619082</v>
      </c>
      <c r="P73" s="9"/>
    </row>
    <row r="74" spans="1:16" ht="15">
      <c r="A74" s="12"/>
      <c r="B74" s="25">
        <v>381</v>
      </c>
      <c r="C74" s="20" t="s">
        <v>96</v>
      </c>
      <c r="D74" s="46">
        <v>1537546</v>
      </c>
      <c r="E74" s="46">
        <v>8654449</v>
      </c>
      <c r="F74" s="46">
        <v>10839391</v>
      </c>
      <c r="G74" s="46">
        <v>16029600</v>
      </c>
      <c r="H74" s="46">
        <v>0</v>
      </c>
      <c r="I74" s="46">
        <v>2173425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39234411</v>
      </c>
      <c r="O74" s="47">
        <f t="shared" si="14"/>
        <v>294.84482369916134</v>
      </c>
      <c r="P74" s="9"/>
    </row>
    <row r="75" spans="1:16" ht="15">
      <c r="A75" s="12"/>
      <c r="B75" s="25">
        <v>382</v>
      </c>
      <c r="C75" s="20" t="s">
        <v>106</v>
      </c>
      <c r="D75" s="46">
        <v>38285001</v>
      </c>
      <c r="E75" s="46">
        <v>0</v>
      </c>
      <c r="F75" s="46">
        <v>0</v>
      </c>
      <c r="G75" s="46">
        <v>2072069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40357070</v>
      </c>
      <c r="O75" s="47">
        <f t="shared" si="14"/>
        <v>303.28155529503715</v>
      </c>
      <c r="P75" s="9"/>
    </row>
    <row r="76" spans="1:16" ht="15.75" thickBot="1">
      <c r="A76" s="12"/>
      <c r="B76" s="25">
        <v>389.7</v>
      </c>
      <c r="C76" s="20" t="s">
        <v>144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3970981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3970981</v>
      </c>
      <c r="O76" s="47">
        <f t="shared" si="14"/>
        <v>29.841742567709744</v>
      </c>
      <c r="P76" s="9"/>
    </row>
    <row r="77" spans="1:119" ht="16.5" thickBot="1">
      <c r="A77" s="14" t="s">
        <v>81</v>
      </c>
      <c r="B77" s="23"/>
      <c r="C77" s="22"/>
      <c r="D77" s="15">
        <f aca="true" t="shared" si="16" ref="D77:M77">SUM(D5,D16,D20,D37,D60,D64,D73)</f>
        <v>127726582</v>
      </c>
      <c r="E77" s="15">
        <f t="shared" si="16"/>
        <v>22820277</v>
      </c>
      <c r="F77" s="15">
        <f t="shared" si="16"/>
        <v>14207529</v>
      </c>
      <c r="G77" s="15">
        <f t="shared" si="16"/>
        <v>29290953</v>
      </c>
      <c r="H77" s="15">
        <f t="shared" si="16"/>
        <v>0</v>
      </c>
      <c r="I77" s="15">
        <f t="shared" si="16"/>
        <v>478928932</v>
      </c>
      <c r="J77" s="15">
        <f t="shared" si="16"/>
        <v>43650225</v>
      </c>
      <c r="K77" s="15">
        <f t="shared" si="16"/>
        <v>35478679</v>
      </c>
      <c r="L77" s="15">
        <f t="shared" si="16"/>
        <v>0</v>
      </c>
      <c r="M77" s="15">
        <f t="shared" si="16"/>
        <v>0</v>
      </c>
      <c r="N77" s="15">
        <f>SUM(D77:M77)</f>
        <v>752103177</v>
      </c>
      <c r="O77" s="38">
        <f t="shared" si="14"/>
        <v>5652.021349986473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161</v>
      </c>
      <c r="M79" s="48"/>
      <c r="N79" s="48"/>
      <c r="O79" s="43">
        <v>133068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48957626</v>
      </c>
      <c r="E5" s="27">
        <f t="shared" si="0"/>
        <v>5042854</v>
      </c>
      <c r="F5" s="27">
        <f t="shared" si="0"/>
        <v>0</v>
      </c>
      <c r="G5" s="27">
        <f t="shared" si="0"/>
        <v>10050549</v>
      </c>
      <c r="H5" s="27">
        <f t="shared" si="0"/>
        <v>0</v>
      </c>
      <c r="I5" s="27">
        <f t="shared" si="0"/>
        <v>2223805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66274834</v>
      </c>
      <c r="O5" s="33">
        <f aca="true" t="shared" si="1" ref="O5:O36">(N5/O$84)</f>
        <v>505.0781072574438</v>
      </c>
      <c r="P5" s="6"/>
    </row>
    <row r="6" spans="1:16" ht="15">
      <c r="A6" s="12"/>
      <c r="B6" s="25">
        <v>311</v>
      </c>
      <c r="C6" s="20" t="s">
        <v>3</v>
      </c>
      <c r="D6" s="46">
        <v>29830538</v>
      </c>
      <c r="E6" s="46">
        <v>5042854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34873392</v>
      </c>
      <c r="O6" s="47">
        <f t="shared" si="1"/>
        <v>265.7688561695512</v>
      </c>
      <c r="P6" s="9"/>
    </row>
    <row r="7" spans="1:16" ht="15">
      <c r="A7" s="12"/>
      <c r="B7" s="25">
        <v>312.1</v>
      </c>
      <c r="C7" s="20" t="s">
        <v>11</v>
      </c>
      <c r="D7" s="46">
        <v>953175</v>
      </c>
      <c r="E7" s="46">
        <v>0</v>
      </c>
      <c r="F7" s="46">
        <v>0</v>
      </c>
      <c r="G7" s="46">
        <v>2253812</v>
      </c>
      <c r="H7" s="46">
        <v>0</v>
      </c>
      <c r="I7" s="46">
        <v>2223805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5430792</v>
      </c>
      <c r="O7" s="47">
        <f t="shared" si="1"/>
        <v>41.38786894990741</v>
      </c>
      <c r="P7" s="9"/>
    </row>
    <row r="8" spans="1:16" ht="15">
      <c r="A8" s="12"/>
      <c r="B8" s="25">
        <v>312.6</v>
      </c>
      <c r="C8" s="20" t="s">
        <v>13</v>
      </c>
      <c r="D8" s="46">
        <v>0</v>
      </c>
      <c r="E8" s="46">
        <v>0</v>
      </c>
      <c r="F8" s="46">
        <v>0</v>
      </c>
      <c r="G8" s="46">
        <v>7796737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7796737</v>
      </c>
      <c r="O8" s="47">
        <f t="shared" si="1"/>
        <v>59.41865002248184</v>
      </c>
      <c r="P8" s="9"/>
    </row>
    <row r="9" spans="1:16" ht="15">
      <c r="A9" s="12"/>
      <c r="B9" s="25">
        <v>314.1</v>
      </c>
      <c r="C9" s="20" t="s">
        <v>14</v>
      </c>
      <c r="D9" s="46">
        <v>9039360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9039360</v>
      </c>
      <c r="O9" s="47">
        <f t="shared" si="1"/>
        <v>68.88863485676399</v>
      </c>
      <c r="P9" s="9"/>
    </row>
    <row r="10" spans="1:16" ht="15">
      <c r="A10" s="12"/>
      <c r="B10" s="25">
        <v>314.3</v>
      </c>
      <c r="C10" s="20" t="s">
        <v>15</v>
      </c>
      <c r="D10" s="46">
        <v>1787323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1787323</v>
      </c>
      <c r="O10" s="47">
        <f t="shared" si="1"/>
        <v>13.621123787314144</v>
      </c>
      <c r="P10" s="9"/>
    </row>
    <row r="11" spans="1:16" ht="15">
      <c r="A11" s="12"/>
      <c r="B11" s="25">
        <v>314.4</v>
      </c>
      <c r="C11" s="20" t="s">
        <v>17</v>
      </c>
      <c r="D11" s="46">
        <v>897731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897731</v>
      </c>
      <c r="O11" s="47">
        <f t="shared" si="1"/>
        <v>6.841575405625796</v>
      </c>
      <c r="P11" s="9"/>
    </row>
    <row r="12" spans="1:16" ht="15">
      <c r="A12" s="12"/>
      <c r="B12" s="25">
        <v>314.8</v>
      </c>
      <c r="C12" s="20" t="s">
        <v>19</v>
      </c>
      <c r="D12" s="46">
        <v>87215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87215</v>
      </c>
      <c r="O12" s="47">
        <f t="shared" si="1"/>
        <v>0.6646623532011858</v>
      </c>
      <c r="P12" s="9"/>
    </row>
    <row r="13" spans="1:16" ht="15">
      <c r="A13" s="12"/>
      <c r="B13" s="25">
        <v>314.9</v>
      </c>
      <c r="C13" s="20" t="s">
        <v>20</v>
      </c>
      <c r="D13" s="46">
        <v>4025923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4025923</v>
      </c>
      <c r="O13" s="47">
        <f t="shared" si="1"/>
        <v>30.681413231517258</v>
      </c>
      <c r="P13" s="9"/>
    </row>
    <row r="14" spans="1:16" ht="15">
      <c r="A14" s="12"/>
      <c r="B14" s="25">
        <v>316</v>
      </c>
      <c r="C14" s="20" t="s">
        <v>147</v>
      </c>
      <c r="D14" s="46">
        <v>917679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917679</v>
      </c>
      <c r="O14" s="47">
        <f t="shared" si="1"/>
        <v>6.993598390452457</v>
      </c>
      <c r="P14" s="9"/>
    </row>
    <row r="15" spans="1:16" ht="15">
      <c r="A15" s="12"/>
      <c r="B15" s="25">
        <v>319</v>
      </c>
      <c r="C15" s="20" t="s">
        <v>22</v>
      </c>
      <c r="D15" s="46">
        <v>1418682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1418682</v>
      </c>
      <c r="O15" s="47">
        <f t="shared" si="1"/>
        <v>10.8117240906285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SUM(D17:D19)</f>
        <v>7370540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4611868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11982408</v>
      </c>
      <c r="O16" s="45">
        <f t="shared" si="1"/>
        <v>91.31749697066691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3095972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3095972</v>
      </c>
      <c r="O17" s="47">
        <f t="shared" si="1"/>
        <v>23.594290373960693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1299313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1299313</v>
      </c>
      <c r="O18" s="47">
        <f t="shared" si="1"/>
        <v>9.902017269103851</v>
      </c>
      <c r="P18" s="9"/>
    </row>
    <row r="19" spans="1:16" ht="15">
      <c r="A19" s="12"/>
      <c r="B19" s="25">
        <v>329</v>
      </c>
      <c r="C19" s="20" t="s">
        <v>28</v>
      </c>
      <c r="D19" s="46">
        <v>7370540</v>
      </c>
      <c r="E19" s="46">
        <v>0</v>
      </c>
      <c r="F19" s="46">
        <v>0</v>
      </c>
      <c r="G19" s="46">
        <v>0</v>
      </c>
      <c r="H19" s="46">
        <v>0</v>
      </c>
      <c r="I19" s="46">
        <v>216583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7587123</v>
      </c>
      <c r="O19" s="47">
        <f t="shared" si="1"/>
        <v>57.82118932760237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SUM(D21:D39)</f>
        <v>14452426</v>
      </c>
      <c r="E20" s="32">
        <f t="shared" si="5"/>
        <v>4219787</v>
      </c>
      <c r="F20" s="32">
        <f t="shared" si="5"/>
        <v>3311665</v>
      </c>
      <c r="G20" s="32">
        <f t="shared" si="5"/>
        <v>0</v>
      </c>
      <c r="H20" s="32">
        <f t="shared" si="5"/>
        <v>0</v>
      </c>
      <c r="I20" s="32">
        <f t="shared" si="5"/>
        <v>13120255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35104133</v>
      </c>
      <c r="O20" s="45">
        <f t="shared" si="1"/>
        <v>267.52732496551516</v>
      </c>
      <c r="P20" s="10"/>
    </row>
    <row r="21" spans="1:16" ht="15">
      <c r="A21" s="12"/>
      <c r="B21" s="25">
        <v>331.2</v>
      </c>
      <c r="C21" s="20" t="s">
        <v>29</v>
      </c>
      <c r="D21" s="46">
        <v>0</v>
      </c>
      <c r="E21" s="46">
        <v>569534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569534</v>
      </c>
      <c r="O21" s="47">
        <f t="shared" si="1"/>
        <v>4.340397966726872</v>
      </c>
      <c r="P21" s="9"/>
    </row>
    <row r="22" spans="1:16" ht="15">
      <c r="A22" s="12"/>
      <c r="B22" s="25">
        <v>331.39</v>
      </c>
      <c r="C22" s="20" t="s">
        <v>34</v>
      </c>
      <c r="D22" s="46">
        <v>0</v>
      </c>
      <c r="E22" s="46">
        <v>795283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795283</v>
      </c>
      <c r="O22" s="47">
        <f t="shared" si="1"/>
        <v>6.060822911665409</v>
      </c>
      <c r="P22" s="9"/>
    </row>
    <row r="23" spans="1:16" ht="15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5418300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5418300</v>
      </c>
      <c r="O23" s="47">
        <f t="shared" si="1"/>
        <v>41.29266787077894</v>
      </c>
      <c r="P23" s="9"/>
    </row>
    <row r="24" spans="1:16" ht="15">
      <c r="A24" s="12"/>
      <c r="B24" s="25">
        <v>331.5</v>
      </c>
      <c r="C24" s="20" t="s">
        <v>31</v>
      </c>
      <c r="D24" s="46">
        <v>0</v>
      </c>
      <c r="E24" s="46">
        <v>1122391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1122391</v>
      </c>
      <c r="O24" s="47">
        <f t="shared" si="1"/>
        <v>8.553701121043767</v>
      </c>
      <c r="P24" s="9"/>
    </row>
    <row r="25" spans="1:16" ht="15">
      <c r="A25" s="12"/>
      <c r="B25" s="25">
        <v>334.2</v>
      </c>
      <c r="C25" s="20" t="s">
        <v>33</v>
      </c>
      <c r="D25" s="46">
        <v>0</v>
      </c>
      <c r="E25" s="46">
        <v>48889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48889</v>
      </c>
      <c r="O25" s="47">
        <f t="shared" si="1"/>
        <v>0.37258129663077194</v>
      </c>
      <c r="P25" s="9"/>
    </row>
    <row r="26" spans="1:16" ht="15">
      <c r="A26" s="12"/>
      <c r="B26" s="25">
        <v>334.36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307575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6">SUM(D26:M26)</f>
        <v>307575</v>
      </c>
      <c r="O26" s="47">
        <f t="shared" si="1"/>
        <v>2.344017924506733</v>
      </c>
      <c r="P26" s="9"/>
    </row>
    <row r="27" spans="1:16" ht="15">
      <c r="A27" s="12"/>
      <c r="B27" s="25">
        <v>334.42</v>
      </c>
      <c r="C27" s="20" t="s">
        <v>38</v>
      </c>
      <c r="D27" s="46">
        <v>0</v>
      </c>
      <c r="E27" s="46">
        <v>963031</v>
      </c>
      <c r="F27" s="46">
        <v>0</v>
      </c>
      <c r="G27" s="46">
        <v>0</v>
      </c>
      <c r="H27" s="46">
        <v>0</v>
      </c>
      <c r="I27" s="46">
        <v>7394380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8357411</v>
      </c>
      <c r="O27" s="47">
        <f t="shared" si="1"/>
        <v>63.69152625040962</v>
      </c>
      <c r="P27" s="9"/>
    </row>
    <row r="28" spans="1:16" ht="15">
      <c r="A28" s="12"/>
      <c r="B28" s="25">
        <v>334.49</v>
      </c>
      <c r="C28" s="20" t="s">
        <v>39</v>
      </c>
      <c r="D28" s="46">
        <v>1262490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1262490</v>
      </c>
      <c r="O28" s="47">
        <f t="shared" si="1"/>
        <v>9.621390521045292</v>
      </c>
      <c r="P28" s="9"/>
    </row>
    <row r="29" spans="1:16" ht="15">
      <c r="A29" s="12"/>
      <c r="B29" s="25">
        <v>334.7</v>
      </c>
      <c r="C29" s="20" t="s">
        <v>40</v>
      </c>
      <c r="D29" s="46">
        <v>0</v>
      </c>
      <c r="E29" s="46">
        <v>574138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574138</v>
      </c>
      <c r="O29" s="47">
        <f t="shared" si="1"/>
        <v>4.375484883818408</v>
      </c>
      <c r="P29" s="9"/>
    </row>
    <row r="30" spans="1:16" ht="15">
      <c r="A30" s="12"/>
      <c r="B30" s="25">
        <v>335.14</v>
      </c>
      <c r="C30" s="20" t="s">
        <v>130</v>
      </c>
      <c r="D30" s="46">
        <v>40339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40339</v>
      </c>
      <c r="O30" s="47">
        <f t="shared" si="1"/>
        <v>0.30742205659327676</v>
      </c>
      <c r="P30" s="9"/>
    </row>
    <row r="31" spans="1:16" ht="15">
      <c r="A31" s="12"/>
      <c r="B31" s="25">
        <v>335.15</v>
      </c>
      <c r="C31" s="20" t="s">
        <v>131</v>
      </c>
      <c r="D31" s="46">
        <v>117205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117205</v>
      </c>
      <c r="O31" s="47">
        <f t="shared" si="1"/>
        <v>0.8932150559759787</v>
      </c>
      <c r="P31" s="9"/>
    </row>
    <row r="32" spans="1:16" ht="15">
      <c r="A32" s="12"/>
      <c r="B32" s="25">
        <v>335.18</v>
      </c>
      <c r="C32" s="20" t="s">
        <v>132</v>
      </c>
      <c r="D32" s="46">
        <v>7834602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7834602</v>
      </c>
      <c r="O32" s="47">
        <f t="shared" si="1"/>
        <v>59.70721781476485</v>
      </c>
      <c r="P32" s="9"/>
    </row>
    <row r="33" spans="1:16" ht="15">
      <c r="A33" s="12"/>
      <c r="B33" s="25">
        <v>335.19</v>
      </c>
      <c r="C33" s="20" t="s">
        <v>133</v>
      </c>
      <c r="D33" s="46">
        <v>3746716</v>
      </c>
      <c r="E33" s="46">
        <v>0</v>
      </c>
      <c r="F33" s="46">
        <v>1095000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4841716</v>
      </c>
      <c r="O33" s="47">
        <f t="shared" si="1"/>
        <v>36.89854210963519</v>
      </c>
      <c r="P33" s="9"/>
    </row>
    <row r="34" spans="1:16" ht="15">
      <c r="A34" s="12"/>
      <c r="B34" s="25">
        <v>335.21</v>
      </c>
      <c r="C34" s="20" t="s">
        <v>45</v>
      </c>
      <c r="D34" s="46">
        <v>77430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77430</v>
      </c>
      <c r="O34" s="47">
        <f t="shared" si="1"/>
        <v>0.5900912229360525</v>
      </c>
      <c r="P34" s="9"/>
    </row>
    <row r="35" spans="1:16" ht="15">
      <c r="A35" s="12"/>
      <c r="B35" s="25">
        <v>335.39</v>
      </c>
      <c r="C35" s="20" t="s">
        <v>156</v>
      </c>
      <c r="D35" s="46">
        <v>0</v>
      </c>
      <c r="E35" s="46">
        <v>81726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81726</v>
      </c>
      <c r="O35" s="47">
        <f t="shared" si="1"/>
        <v>0.6228308831934887</v>
      </c>
      <c r="P35" s="9"/>
    </row>
    <row r="36" spans="1:16" ht="15">
      <c r="A36" s="12"/>
      <c r="B36" s="25">
        <v>335.9</v>
      </c>
      <c r="C36" s="20" t="s">
        <v>46</v>
      </c>
      <c r="D36" s="46">
        <v>1288644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1288644</v>
      </c>
      <c r="O36" s="47">
        <f t="shared" si="1"/>
        <v>9.820709206886303</v>
      </c>
      <c r="P36" s="9"/>
    </row>
    <row r="37" spans="1:16" ht="15">
      <c r="A37" s="12"/>
      <c r="B37" s="25">
        <v>337.7</v>
      </c>
      <c r="C37" s="20" t="s">
        <v>47</v>
      </c>
      <c r="D37" s="46">
        <v>0</v>
      </c>
      <c r="E37" s="46">
        <v>64795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64795</v>
      </c>
      <c r="O37" s="47">
        <f aca="true" t="shared" si="7" ref="O37:O68">(N37/O$84)</f>
        <v>0.4938003459917541</v>
      </c>
      <c r="P37" s="9"/>
    </row>
    <row r="38" spans="1:16" ht="15">
      <c r="A38" s="12"/>
      <c r="B38" s="25">
        <v>337.9</v>
      </c>
      <c r="C38" s="20" t="s">
        <v>48</v>
      </c>
      <c r="D38" s="46">
        <v>16094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16094</v>
      </c>
      <c r="O38" s="47">
        <f t="shared" si="7"/>
        <v>0.12265179054543238</v>
      </c>
      <c r="P38" s="9"/>
    </row>
    <row r="39" spans="1:16" ht="15">
      <c r="A39" s="12"/>
      <c r="B39" s="25">
        <v>338</v>
      </c>
      <c r="C39" s="20" t="s">
        <v>49</v>
      </c>
      <c r="D39" s="46">
        <v>68906</v>
      </c>
      <c r="E39" s="46">
        <v>0</v>
      </c>
      <c r="F39" s="46">
        <v>2216665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2285571</v>
      </c>
      <c r="O39" s="47">
        <f t="shared" si="7"/>
        <v>17.418253732366995</v>
      </c>
      <c r="P39" s="9"/>
    </row>
    <row r="40" spans="1:16" ht="15.75">
      <c r="A40" s="29" t="s">
        <v>54</v>
      </c>
      <c r="B40" s="30"/>
      <c r="C40" s="31"/>
      <c r="D40" s="32">
        <f aca="true" t="shared" si="8" ref="D40:M40">SUM(D41:D62)</f>
        <v>10904669</v>
      </c>
      <c r="E40" s="32">
        <f t="shared" si="8"/>
        <v>2257229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437021323</v>
      </c>
      <c r="J40" s="32">
        <f t="shared" si="8"/>
        <v>41477559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491660780</v>
      </c>
      <c r="O40" s="45">
        <f t="shared" si="7"/>
        <v>3746.928980238841</v>
      </c>
      <c r="P40" s="10"/>
    </row>
    <row r="41" spans="1:16" ht="15">
      <c r="A41" s="12"/>
      <c r="B41" s="25">
        <v>341.2</v>
      </c>
      <c r="C41" s="20" t="s">
        <v>134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41477559</v>
      </c>
      <c r="K41" s="46">
        <v>0</v>
      </c>
      <c r="L41" s="46">
        <v>0</v>
      </c>
      <c r="M41" s="46">
        <v>0</v>
      </c>
      <c r="N41" s="46">
        <f aca="true" t="shared" si="9" ref="N41:N62">SUM(D41:M41)</f>
        <v>41477559</v>
      </c>
      <c r="O41" s="47">
        <f t="shared" si="7"/>
        <v>316.0989734561833</v>
      </c>
      <c r="P41" s="9"/>
    </row>
    <row r="42" spans="1:16" ht="15">
      <c r="A42" s="12"/>
      <c r="B42" s="25">
        <v>341.3</v>
      </c>
      <c r="C42" s="20" t="s">
        <v>135</v>
      </c>
      <c r="D42" s="46">
        <v>3040399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3040399</v>
      </c>
      <c r="O42" s="47">
        <f t="shared" si="7"/>
        <v>23.170770555644467</v>
      </c>
      <c r="P42" s="9"/>
    </row>
    <row r="43" spans="1:16" ht="15">
      <c r="A43" s="12"/>
      <c r="B43" s="25">
        <v>341.9</v>
      </c>
      <c r="C43" s="20" t="s">
        <v>136</v>
      </c>
      <c r="D43" s="46">
        <v>230174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230174</v>
      </c>
      <c r="O43" s="47">
        <f t="shared" si="7"/>
        <v>1.7541477095193458</v>
      </c>
      <c r="P43" s="9"/>
    </row>
    <row r="44" spans="1:16" ht="15">
      <c r="A44" s="12"/>
      <c r="B44" s="25">
        <v>342.1</v>
      </c>
      <c r="C44" s="20" t="s">
        <v>61</v>
      </c>
      <c r="D44" s="46">
        <v>1155899</v>
      </c>
      <c r="E44" s="46">
        <v>430905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1586804</v>
      </c>
      <c r="O44" s="47">
        <f t="shared" si="7"/>
        <v>12.09297575771432</v>
      </c>
      <c r="P44" s="9"/>
    </row>
    <row r="45" spans="1:16" ht="15">
      <c r="A45" s="12"/>
      <c r="B45" s="25">
        <v>342.2</v>
      </c>
      <c r="C45" s="20" t="s">
        <v>62</v>
      </c>
      <c r="D45" s="46">
        <v>675368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675368</v>
      </c>
      <c r="O45" s="47">
        <f t="shared" si="7"/>
        <v>5.146955043934856</v>
      </c>
      <c r="P45" s="9"/>
    </row>
    <row r="46" spans="1:16" ht="15">
      <c r="A46" s="12"/>
      <c r="B46" s="25">
        <v>342.9</v>
      </c>
      <c r="C46" s="20" t="s">
        <v>63</v>
      </c>
      <c r="D46" s="46">
        <v>299466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299466</v>
      </c>
      <c r="O46" s="47">
        <f t="shared" si="7"/>
        <v>2.282219529481698</v>
      </c>
      <c r="P46" s="9"/>
    </row>
    <row r="47" spans="1:16" ht="15">
      <c r="A47" s="12"/>
      <c r="B47" s="25">
        <v>343.1</v>
      </c>
      <c r="C47" s="20" t="s">
        <v>64</v>
      </c>
      <c r="D47" s="46">
        <v>2972544</v>
      </c>
      <c r="E47" s="46">
        <v>0</v>
      </c>
      <c r="F47" s="46">
        <v>0</v>
      </c>
      <c r="G47" s="46">
        <v>0</v>
      </c>
      <c r="H47" s="46">
        <v>0</v>
      </c>
      <c r="I47" s="46">
        <v>291663629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294636173</v>
      </c>
      <c r="O47" s="47">
        <f t="shared" si="7"/>
        <v>2245.411593010052</v>
      </c>
      <c r="P47" s="9"/>
    </row>
    <row r="48" spans="1:16" ht="15">
      <c r="A48" s="12"/>
      <c r="B48" s="25">
        <v>343.2</v>
      </c>
      <c r="C48" s="20" t="s">
        <v>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24077326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24077326</v>
      </c>
      <c r="O48" s="47">
        <f t="shared" si="7"/>
        <v>183.49242857251727</v>
      </c>
      <c r="P48" s="9"/>
    </row>
    <row r="49" spans="1:16" ht="15">
      <c r="A49" s="12"/>
      <c r="B49" s="25">
        <v>343.3</v>
      </c>
      <c r="C49" s="20" t="s">
        <v>66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34665428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34665428</v>
      </c>
      <c r="O49" s="47">
        <f t="shared" si="7"/>
        <v>264.1839700648544</v>
      </c>
      <c r="P49" s="9"/>
    </row>
    <row r="50" spans="1:16" ht="15">
      <c r="A50" s="12"/>
      <c r="B50" s="25">
        <v>343.4</v>
      </c>
      <c r="C50" s="20" t="s">
        <v>67</v>
      </c>
      <c r="D50" s="46">
        <v>213382</v>
      </c>
      <c r="E50" s="46">
        <v>0</v>
      </c>
      <c r="F50" s="46">
        <v>0</v>
      </c>
      <c r="G50" s="46">
        <v>0</v>
      </c>
      <c r="H50" s="46">
        <v>0</v>
      </c>
      <c r="I50" s="46">
        <v>8461538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8674920</v>
      </c>
      <c r="O50" s="47">
        <f t="shared" si="7"/>
        <v>66.1112508287798</v>
      </c>
      <c r="P50" s="9"/>
    </row>
    <row r="51" spans="1:16" ht="15">
      <c r="A51" s="12"/>
      <c r="B51" s="25">
        <v>343.5</v>
      </c>
      <c r="C51" s="20" t="s">
        <v>68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49249259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49249259</v>
      </c>
      <c r="O51" s="47">
        <f t="shared" si="7"/>
        <v>375.3268174093296</v>
      </c>
      <c r="P51" s="9"/>
    </row>
    <row r="52" spans="1:16" ht="15">
      <c r="A52" s="12"/>
      <c r="B52" s="25">
        <v>343.8</v>
      </c>
      <c r="C52" s="20" t="s">
        <v>69</v>
      </c>
      <c r="D52" s="46">
        <v>58836</v>
      </c>
      <c r="E52" s="46">
        <v>4203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63039</v>
      </c>
      <c r="O52" s="47">
        <f t="shared" si="7"/>
        <v>0.4804179336518896</v>
      </c>
      <c r="P52" s="9"/>
    </row>
    <row r="53" spans="1:16" ht="15">
      <c r="A53" s="12"/>
      <c r="B53" s="25">
        <v>343.9</v>
      </c>
      <c r="C53" s="20" t="s">
        <v>70</v>
      </c>
      <c r="D53" s="46">
        <v>526273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526273</v>
      </c>
      <c r="O53" s="47">
        <f t="shared" si="7"/>
        <v>4.010707454064641</v>
      </c>
      <c r="P53" s="9"/>
    </row>
    <row r="54" spans="1:16" ht="15">
      <c r="A54" s="12"/>
      <c r="B54" s="25">
        <v>344.3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16607754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16607754</v>
      </c>
      <c r="O54" s="47">
        <f t="shared" si="7"/>
        <v>126.56709115434738</v>
      </c>
      <c r="P54" s="9"/>
    </row>
    <row r="55" spans="1:16" ht="15">
      <c r="A55" s="12"/>
      <c r="B55" s="25">
        <v>344.5</v>
      </c>
      <c r="C55" s="20" t="s">
        <v>138</v>
      </c>
      <c r="D55" s="46">
        <v>525901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525901</v>
      </c>
      <c r="O55" s="47">
        <f t="shared" si="7"/>
        <v>4.007872455550729</v>
      </c>
      <c r="P55" s="9"/>
    </row>
    <row r="56" spans="1:16" ht="15">
      <c r="A56" s="12"/>
      <c r="B56" s="25">
        <v>344.9</v>
      </c>
      <c r="C56" s="20" t="s">
        <v>139</v>
      </c>
      <c r="D56" s="46">
        <v>389332</v>
      </c>
      <c r="E56" s="46">
        <v>613614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1002946</v>
      </c>
      <c r="O56" s="47">
        <f t="shared" si="7"/>
        <v>7.64341510627434</v>
      </c>
      <c r="P56" s="9"/>
    </row>
    <row r="57" spans="1:16" ht="15">
      <c r="A57" s="12"/>
      <c r="B57" s="25">
        <v>347.2</v>
      </c>
      <c r="C57" s="20" t="s">
        <v>76</v>
      </c>
      <c r="D57" s="46">
        <v>655074</v>
      </c>
      <c r="E57" s="46">
        <v>88604</v>
      </c>
      <c r="F57" s="46">
        <v>0</v>
      </c>
      <c r="G57" s="46">
        <v>0</v>
      </c>
      <c r="H57" s="46">
        <v>0</v>
      </c>
      <c r="I57" s="46">
        <v>776184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1519862</v>
      </c>
      <c r="O57" s="47">
        <f t="shared" si="7"/>
        <v>11.582813202557595</v>
      </c>
      <c r="P57" s="9"/>
    </row>
    <row r="58" spans="1:16" ht="15">
      <c r="A58" s="12"/>
      <c r="B58" s="25">
        <v>347.3</v>
      </c>
      <c r="C58" s="20" t="s">
        <v>77</v>
      </c>
      <c r="D58" s="46">
        <v>5574</v>
      </c>
      <c r="E58" s="46">
        <v>482344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487918</v>
      </c>
      <c r="O58" s="47">
        <f t="shared" si="7"/>
        <v>3.7184053895455618</v>
      </c>
      <c r="P58" s="9"/>
    </row>
    <row r="59" spans="1:16" ht="15">
      <c r="A59" s="12"/>
      <c r="B59" s="25">
        <v>347.4</v>
      </c>
      <c r="C59" s="20" t="s">
        <v>78</v>
      </c>
      <c r="D59" s="46">
        <v>906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906</v>
      </c>
      <c r="O59" s="47">
        <f t="shared" si="7"/>
        <v>0.006904593154850362</v>
      </c>
      <c r="P59" s="9"/>
    </row>
    <row r="60" spans="1:16" ht="15">
      <c r="A60" s="12"/>
      <c r="B60" s="25">
        <v>347.5</v>
      </c>
      <c r="C60" s="20" t="s">
        <v>79</v>
      </c>
      <c r="D60" s="46">
        <v>154442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154442</v>
      </c>
      <c r="O60" s="47">
        <f t="shared" si="7"/>
        <v>1.1769968830258275</v>
      </c>
      <c r="P60" s="9"/>
    </row>
    <row r="61" spans="1:16" ht="15">
      <c r="A61" s="12"/>
      <c r="B61" s="25">
        <v>347.9</v>
      </c>
      <c r="C61" s="20" t="s">
        <v>80</v>
      </c>
      <c r="D61" s="46">
        <v>1099</v>
      </c>
      <c r="E61" s="46">
        <v>28673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29772</v>
      </c>
      <c r="O61" s="47">
        <f t="shared" si="7"/>
        <v>0.22689133267793046</v>
      </c>
      <c r="P61" s="9"/>
    </row>
    <row r="62" spans="1:16" ht="15">
      <c r="A62" s="12"/>
      <c r="B62" s="25">
        <v>349</v>
      </c>
      <c r="C62" s="20" t="s">
        <v>1</v>
      </c>
      <c r="D62" s="46">
        <v>0</v>
      </c>
      <c r="E62" s="46">
        <v>608886</v>
      </c>
      <c r="F62" s="46">
        <v>0</v>
      </c>
      <c r="G62" s="46">
        <v>0</v>
      </c>
      <c r="H62" s="46">
        <v>0</v>
      </c>
      <c r="I62" s="46">
        <v>11520205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12129091</v>
      </c>
      <c r="O62" s="47">
        <f t="shared" si="7"/>
        <v>92.43536279597917</v>
      </c>
      <c r="P62" s="9"/>
    </row>
    <row r="63" spans="1:16" ht="15.75">
      <c r="A63" s="29" t="s">
        <v>55</v>
      </c>
      <c r="B63" s="30"/>
      <c r="C63" s="31"/>
      <c r="D63" s="32">
        <f aca="true" t="shared" si="10" ref="D63:M63">SUM(D64:D66)</f>
        <v>878967</v>
      </c>
      <c r="E63" s="32">
        <f t="shared" si="10"/>
        <v>344827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aca="true" t="shared" si="11" ref="N63:N68">SUM(D63:M63)</f>
        <v>1223794</v>
      </c>
      <c r="O63" s="45">
        <f t="shared" si="7"/>
        <v>9.32648970788846</v>
      </c>
      <c r="P63" s="10"/>
    </row>
    <row r="64" spans="1:16" ht="15">
      <c r="A64" s="13"/>
      <c r="B64" s="39">
        <v>351.9</v>
      </c>
      <c r="C64" s="21" t="s">
        <v>140</v>
      </c>
      <c r="D64" s="46">
        <v>281476</v>
      </c>
      <c r="E64" s="46">
        <v>292606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574082</v>
      </c>
      <c r="O64" s="47">
        <f t="shared" si="7"/>
        <v>4.375058109848571</v>
      </c>
      <c r="P64" s="9"/>
    </row>
    <row r="65" spans="1:16" ht="15">
      <c r="A65" s="13"/>
      <c r="B65" s="39">
        <v>354</v>
      </c>
      <c r="C65" s="21" t="s">
        <v>83</v>
      </c>
      <c r="D65" s="46">
        <v>39999</v>
      </c>
      <c r="E65" s="46">
        <v>20285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60284</v>
      </c>
      <c r="O65" s="47">
        <f t="shared" si="7"/>
        <v>0.4594221785286967</v>
      </c>
      <c r="P65" s="9"/>
    </row>
    <row r="66" spans="1:16" ht="15">
      <c r="A66" s="13"/>
      <c r="B66" s="39">
        <v>359</v>
      </c>
      <c r="C66" s="21" t="s">
        <v>84</v>
      </c>
      <c r="D66" s="46">
        <v>557492</v>
      </c>
      <c r="E66" s="46">
        <v>31936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589428</v>
      </c>
      <c r="O66" s="47">
        <f t="shared" si="7"/>
        <v>4.4920094195111915</v>
      </c>
      <c r="P66" s="9"/>
    </row>
    <row r="67" spans="1:16" ht="15.75">
      <c r="A67" s="29" t="s">
        <v>4</v>
      </c>
      <c r="B67" s="30"/>
      <c r="C67" s="31"/>
      <c r="D67" s="32">
        <f aca="true" t="shared" si="12" ref="D67:M67">SUM(D68:D76)</f>
        <v>1318372</v>
      </c>
      <c r="E67" s="32">
        <f t="shared" si="12"/>
        <v>1391923</v>
      </c>
      <c r="F67" s="32">
        <f t="shared" si="12"/>
        <v>210584</v>
      </c>
      <c r="G67" s="32">
        <f t="shared" si="12"/>
        <v>936809</v>
      </c>
      <c r="H67" s="32">
        <f t="shared" si="12"/>
        <v>0</v>
      </c>
      <c r="I67" s="32">
        <f t="shared" si="12"/>
        <v>8450275</v>
      </c>
      <c r="J67" s="32">
        <f t="shared" si="12"/>
        <v>2825876</v>
      </c>
      <c r="K67" s="32">
        <f t="shared" si="12"/>
        <v>116463881</v>
      </c>
      <c r="L67" s="32">
        <f t="shared" si="12"/>
        <v>0</v>
      </c>
      <c r="M67" s="32">
        <f t="shared" si="12"/>
        <v>126</v>
      </c>
      <c r="N67" s="32">
        <f t="shared" si="11"/>
        <v>131597846</v>
      </c>
      <c r="O67" s="45">
        <f t="shared" si="7"/>
        <v>1002.9024135592186</v>
      </c>
      <c r="P67" s="10"/>
    </row>
    <row r="68" spans="1:16" ht="15">
      <c r="A68" s="12"/>
      <c r="B68" s="25">
        <v>361.1</v>
      </c>
      <c r="C68" s="20" t="s">
        <v>86</v>
      </c>
      <c r="D68" s="46">
        <v>399421</v>
      </c>
      <c r="E68" s="46">
        <v>705494</v>
      </c>
      <c r="F68" s="46">
        <v>210584</v>
      </c>
      <c r="G68" s="46">
        <v>916009</v>
      </c>
      <c r="H68" s="46">
        <v>0</v>
      </c>
      <c r="I68" s="46">
        <v>8324132</v>
      </c>
      <c r="J68" s="46">
        <v>534820</v>
      </c>
      <c r="K68" s="46">
        <v>6108653</v>
      </c>
      <c r="L68" s="46">
        <v>0</v>
      </c>
      <c r="M68" s="46">
        <v>126</v>
      </c>
      <c r="N68" s="46">
        <f t="shared" si="11"/>
        <v>17199239</v>
      </c>
      <c r="O68" s="47">
        <f t="shared" si="7"/>
        <v>131.0747768962863</v>
      </c>
      <c r="P68" s="9"/>
    </row>
    <row r="69" spans="1:16" ht="15">
      <c r="A69" s="12"/>
      <c r="B69" s="25">
        <v>361.3</v>
      </c>
      <c r="C69" s="20" t="s">
        <v>87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73417785</v>
      </c>
      <c r="L69" s="46">
        <v>0</v>
      </c>
      <c r="M69" s="46">
        <v>0</v>
      </c>
      <c r="N69" s="46">
        <f aca="true" t="shared" si="13" ref="N69:N76">SUM(D69:M69)</f>
        <v>73417785</v>
      </c>
      <c r="O69" s="47">
        <f aca="true" t="shared" si="14" ref="O69:O82">(N69/O$84)</f>
        <v>559.5142778755801</v>
      </c>
      <c r="P69" s="9"/>
    </row>
    <row r="70" spans="1:16" ht="15">
      <c r="A70" s="12"/>
      <c r="B70" s="25">
        <v>362</v>
      </c>
      <c r="C70" s="20" t="s">
        <v>89</v>
      </c>
      <c r="D70" s="46">
        <v>254126</v>
      </c>
      <c r="E70" s="46">
        <v>254237</v>
      </c>
      <c r="F70" s="46">
        <v>0</v>
      </c>
      <c r="G70" s="46">
        <v>10800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519163</v>
      </c>
      <c r="O70" s="47">
        <f t="shared" si="14"/>
        <v>3.9565224018229346</v>
      </c>
      <c r="P70" s="9"/>
    </row>
    <row r="71" spans="1:16" ht="15">
      <c r="A71" s="12"/>
      <c r="B71" s="25">
        <v>364</v>
      </c>
      <c r="C71" s="20" t="s">
        <v>142</v>
      </c>
      <c r="D71" s="46">
        <v>438744</v>
      </c>
      <c r="E71" s="46">
        <v>0</v>
      </c>
      <c r="F71" s="46">
        <v>0</v>
      </c>
      <c r="G71" s="46">
        <v>10000</v>
      </c>
      <c r="H71" s="46">
        <v>0</v>
      </c>
      <c r="I71" s="46">
        <v>126143</v>
      </c>
      <c r="J71" s="46">
        <v>70208</v>
      </c>
      <c r="K71" s="46">
        <v>0</v>
      </c>
      <c r="L71" s="46">
        <v>0</v>
      </c>
      <c r="M71" s="46">
        <v>0</v>
      </c>
      <c r="N71" s="46">
        <f t="shared" si="13"/>
        <v>645095</v>
      </c>
      <c r="O71" s="47">
        <f t="shared" si="14"/>
        <v>4.916245608419641</v>
      </c>
      <c r="P71" s="9"/>
    </row>
    <row r="72" spans="1:16" ht="15">
      <c r="A72" s="12"/>
      <c r="B72" s="25">
        <v>365</v>
      </c>
      <c r="C72" s="20" t="s">
        <v>143</v>
      </c>
      <c r="D72" s="46">
        <v>0</v>
      </c>
      <c r="E72" s="46">
        <v>3426</v>
      </c>
      <c r="F72" s="46">
        <v>0</v>
      </c>
      <c r="G72" s="46">
        <v>0</v>
      </c>
      <c r="H72" s="46">
        <v>0</v>
      </c>
      <c r="I72" s="46">
        <v>0</v>
      </c>
      <c r="J72" s="46">
        <v>4964</v>
      </c>
      <c r="K72" s="46">
        <v>0</v>
      </c>
      <c r="L72" s="46">
        <v>0</v>
      </c>
      <c r="M72" s="46">
        <v>0</v>
      </c>
      <c r="N72" s="46">
        <f t="shared" si="13"/>
        <v>8390</v>
      </c>
      <c r="O72" s="47">
        <f t="shared" si="14"/>
        <v>0.06393988583796306</v>
      </c>
      <c r="P72" s="9"/>
    </row>
    <row r="73" spans="1:16" ht="15">
      <c r="A73" s="12"/>
      <c r="B73" s="25">
        <v>366</v>
      </c>
      <c r="C73" s="20" t="s">
        <v>92</v>
      </c>
      <c r="D73" s="46">
        <v>21550</v>
      </c>
      <c r="E73" s="46">
        <v>64766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86316</v>
      </c>
      <c r="O73" s="47">
        <f t="shared" si="14"/>
        <v>0.6578111067925649</v>
      </c>
      <c r="P73" s="9"/>
    </row>
    <row r="74" spans="1:16" ht="15">
      <c r="A74" s="12"/>
      <c r="B74" s="25">
        <v>368</v>
      </c>
      <c r="C74" s="20" t="s">
        <v>94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36937443</v>
      </c>
      <c r="L74" s="46">
        <v>0</v>
      </c>
      <c r="M74" s="46">
        <v>0</v>
      </c>
      <c r="N74" s="46">
        <f t="shared" si="13"/>
        <v>36937443</v>
      </c>
      <c r="O74" s="47">
        <f t="shared" si="14"/>
        <v>281.49891401266603</v>
      </c>
      <c r="P74" s="9"/>
    </row>
    <row r="75" spans="1:16" ht="15">
      <c r="A75" s="12"/>
      <c r="B75" s="25">
        <v>369.3</v>
      </c>
      <c r="C75" s="20" t="s">
        <v>127</v>
      </c>
      <c r="D75" s="46">
        <v>0</v>
      </c>
      <c r="E75" s="46">
        <v>50000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50000</v>
      </c>
      <c r="O75" s="47">
        <f t="shared" si="14"/>
        <v>0.38104818735377277</v>
      </c>
      <c r="P75" s="9"/>
    </row>
    <row r="76" spans="1:16" ht="15">
      <c r="A76" s="12"/>
      <c r="B76" s="25">
        <v>369.9</v>
      </c>
      <c r="C76" s="20" t="s">
        <v>95</v>
      </c>
      <c r="D76" s="46">
        <v>204531</v>
      </c>
      <c r="E76" s="46">
        <v>314000</v>
      </c>
      <c r="F76" s="46">
        <v>0</v>
      </c>
      <c r="G76" s="46">
        <v>0</v>
      </c>
      <c r="H76" s="46">
        <v>0</v>
      </c>
      <c r="I76" s="46">
        <v>0</v>
      </c>
      <c r="J76" s="46">
        <v>2215884</v>
      </c>
      <c r="K76" s="46">
        <v>0</v>
      </c>
      <c r="L76" s="46">
        <v>0</v>
      </c>
      <c r="M76" s="46">
        <v>0</v>
      </c>
      <c r="N76" s="46">
        <f t="shared" si="13"/>
        <v>2734415</v>
      </c>
      <c r="O76" s="47">
        <f t="shared" si="14"/>
        <v>20.83887758445933</v>
      </c>
      <c r="P76" s="9"/>
    </row>
    <row r="77" spans="1:16" ht="15.75">
      <c r="A77" s="29" t="s">
        <v>56</v>
      </c>
      <c r="B77" s="30"/>
      <c r="C77" s="31"/>
      <c r="D77" s="32">
        <f aca="true" t="shared" si="15" ref="D77:M77">SUM(D78:D81)</f>
        <v>37153703</v>
      </c>
      <c r="E77" s="32">
        <f t="shared" si="15"/>
        <v>10531896</v>
      </c>
      <c r="F77" s="32">
        <f t="shared" si="15"/>
        <v>22634439</v>
      </c>
      <c r="G77" s="32">
        <f t="shared" si="15"/>
        <v>15150197</v>
      </c>
      <c r="H77" s="32">
        <f t="shared" si="15"/>
        <v>0</v>
      </c>
      <c r="I77" s="32">
        <f t="shared" si="15"/>
        <v>3376974</v>
      </c>
      <c r="J77" s="32">
        <f t="shared" si="15"/>
        <v>371340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aca="true" t="shared" si="16" ref="N77:N82">SUM(D77:M77)</f>
        <v>89218549</v>
      </c>
      <c r="O77" s="45">
        <f t="shared" si="14"/>
        <v>679.9313274956751</v>
      </c>
      <c r="P77" s="9"/>
    </row>
    <row r="78" spans="1:16" ht="15">
      <c r="A78" s="12"/>
      <c r="B78" s="25">
        <v>381</v>
      </c>
      <c r="C78" s="20" t="s">
        <v>96</v>
      </c>
      <c r="D78" s="46">
        <v>398710</v>
      </c>
      <c r="E78" s="46">
        <v>10531896</v>
      </c>
      <c r="F78" s="46">
        <v>11873650</v>
      </c>
      <c r="G78" s="46">
        <v>13078128</v>
      </c>
      <c r="H78" s="46">
        <v>0</v>
      </c>
      <c r="I78" s="46">
        <v>1892668</v>
      </c>
      <c r="J78" s="46">
        <v>57735</v>
      </c>
      <c r="K78" s="46">
        <v>0</v>
      </c>
      <c r="L78" s="46">
        <v>0</v>
      </c>
      <c r="M78" s="46">
        <v>0</v>
      </c>
      <c r="N78" s="46">
        <f t="shared" si="16"/>
        <v>37832787</v>
      </c>
      <c r="O78" s="47">
        <f t="shared" si="14"/>
        <v>288.3222981778276</v>
      </c>
      <c r="P78" s="9"/>
    </row>
    <row r="79" spans="1:16" ht="15">
      <c r="A79" s="12"/>
      <c r="B79" s="25">
        <v>382</v>
      </c>
      <c r="C79" s="20" t="s">
        <v>106</v>
      </c>
      <c r="D79" s="46">
        <v>36754993</v>
      </c>
      <c r="E79" s="46">
        <v>0</v>
      </c>
      <c r="F79" s="46">
        <v>395789</v>
      </c>
      <c r="G79" s="46">
        <v>2072069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39222851</v>
      </c>
      <c r="O79" s="47">
        <f t="shared" si="14"/>
        <v>298.91592552794225</v>
      </c>
      <c r="P79" s="9"/>
    </row>
    <row r="80" spans="1:16" ht="15">
      <c r="A80" s="12"/>
      <c r="B80" s="25">
        <v>384</v>
      </c>
      <c r="C80" s="20" t="s">
        <v>97</v>
      </c>
      <c r="D80" s="46">
        <v>0</v>
      </c>
      <c r="E80" s="46">
        <v>0</v>
      </c>
      <c r="F80" s="46">
        <v>10365000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10365000</v>
      </c>
      <c r="O80" s="47">
        <f t="shared" si="14"/>
        <v>78.99128923843709</v>
      </c>
      <c r="P80" s="9"/>
    </row>
    <row r="81" spans="1:16" ht="15.75" thickBot="1">
      <c r="A81" s="12"/>
      <c r="B81" s="25">
        <v>389.7</v>
      </c>
      <c r="C81" s="20" t="s">
        <v>144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1484306</v>
      </c>
      <c r="J81" s="46">
        <v>313605</v>
      </c>
      <c r="K81" s="46">
        <v>0</v>
      </c>
      <c r="L81" s="46">
        <v>0</v>
      </c>
      <c r="M81" s="46">
        <v>0</v>
      </c>
      <c r="N81" s="46">
        <f t="shared" si="16"/>
        <v>1797911</v>
      </c>
      <c r="O81" s="47">
        <f t="shared" si="14"/>
        <v>13.701814551468178</v>
      </c>
      <c r="P81" s="9"/>
    </row>
    <row r="82" spans="1:119" ht="16.5" thickBot="1">
      <c r="A82" s="14" t="s">
        <v>81</v>
      </c>
      <c r="B82" s="23"/>
      <c r="C82" s="22"/>
      <c r="D82" s="15">
        <f aca="true" t="shared" si="17" ref="D82:M82">SUM(D5,D16,D20,D40,D63,D67,D77)</f>
        <v>121036303</v>
      </c>
      <c r="E82" s="15">
        <f t="shared" si="17"/>
        <v>23788516</v>
      </c>
      <c r="F82" s="15">
        <f t="shared" si="17"/>
        <v>26156688</v>
      </c>
      <c r="G82" s="15">
        <f t="shared" si="17"/>
        <v>26137555</v>
      </c>
      <c r="H82" s="15">
        <f t="shared" si="17"/>
        <v>0</v>
      </c>
      <c r="I82" s="15">
        <f t="shared" si="17"/>
        <v>468804500</v>
      </c>
      <c r="J82" s="15">
        <f t="shared" si="17"/>
        <v>44674775</v>
      </c>
      <c r="K82" s="15">
        <f t="shared" si="17"/>
        <v>116463881</v>
      </c>
      <c r="L82" s="15">
        <f t="shared" si="17"/>
        <v>0</v>
      </c>
      <c r="M82" s="15">
        <f t="shared" si="17"/>
        <v>126</v>
      </c>
      <c r="N82" s="15">
        <f t="shared" si="16"/>
        <v>827062344</v>
      </c>
      <c r="O82" s="38">
        <f t="shared" si="14"/>
        <v>6303.012140195249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159</v>
      </c>
      <c r="M84" s="48"/>
      <c r="N84" s="48"/>
      <c r="O84" s="43">
        <v>131217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111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42453001</v>
      </c>
      <c r="E5" s="27">
        <f t="shared" si="0"/>
        <v>4914127</v>
      </c>
      <c r="F5" s="27">
        <f t="shared" si="0"/>
        <v>0</v>
      </c>
      <c r="G5" s="27">
        <f t="shared" si="0"/>
        <v>6435291</v>
      </c>
      <c r="H5" s="27">
        <f t="shared" si="0"/>
        <v>0</v>
      </c>
      <c r="I5" s="27">
        <f t="shared" si="0"/>
        <v>2013788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55816207</v>
      </c>
      <c r="O5" s="33">
        <f aca="true" t="shared" si="1" ref="O5:O36">(N5/O$89)</f>
        <v>429.96400289640724</v>
      </c>
      <c r="P5" s="6"/>
    </row>
    <row r="6" spans="1:16" ht="15">
      <c r="A6" s="12"/>
      <c r="B6" s="25">
        <v>311</v>
      </c>
      <c r="C6" s="20" t="s">
        <v>3</v>
      </c>
      <c r="D6" s="46">
        <v>26153549</v>
      </c>
      <c r="E6" s="46">
        <v>4914127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31067676</v>
      </c>
      <c r="O6" s="47">
        <f t="shared" si="1"/>
        <v>239.3208541320022</v>
      </c>
      <c r="P6" s="9"/>
    </row>
    <row r="7" spans="1:16" ht="15">
      <c r="A7" s="12"/>
      <c r="B7" s="25">
        <v>312.1</v>
      </c>
      <c r="C7" s="20" t="s">
        <v>11</v>
      </c>
      <c r="D7" s="46">
        <v>872331</v>
      </c>
      <c r="E7" s="46">
        <v>0</v>
      </c>
      <c r="F7" s="46">
        <v>0</v>
      </c>
      <c r="G7" s="46">
        <v>2201830</v>
      </c>
      <c r="H7" s="46">
        <v>0</v>
      </c>
      <c r="I7" s="46">
        <v>2013788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5087949</v>
      </c>
      <c r="O7" s="47">
        <f t="shared" si="1"/>
        <v>39.19354316879275</v>
      </c>
      <c r="P7" s="9"/>
    </row>
    <row r="8" spans="1:16" ht="15">
      <c r="A8" s="12"/>
      <c r="B8" s="25">
        <v>312.6</v>
      </c>
      <c r="C8" s="20" t="s">
        <v>13</v>
      </c>
      <c r="D8" s="46">
        <v>0</v>
      </c>
      <c r="E8" s="46">
        <v>0</v>
      </c>
      <c r="F8" s="46">
        <v>0</v>
      </c>
      <c r="G8" s="46">
        <v>4233461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4233461</v>
      </c>
      <c r="O8" s="47">
        <f t="shared" si="1"/>
        <v>32.611242065692984</v>
      </c>
      <c r="P8" s="9"/>
    </row>
    <row r="9" spans="1:16" ht="15">
      <c r="A9" s="12"/>
      <c r="B9" s="25">
        <v>314.1</v>
      </c>
      <c r="C9" s="20" t="s">
        <v>14</v>
      </c>
      <c r="D9" s="46">
        <v>7687183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7687183</v>
      </c>
      <c r="O9" s="47">
        <f t="shared" si="1"/>
        <v>59.21599032476736</v>
      </c>
      <c r="P9" s="9"/>
    </row>
    <row r="10" spans="1:16" ht="15">
      <c r="A10" s="12"/>
      <c r="B10" s="25">
        <v>314.3</v>
      </c>
      <c r="C10" s="20" t="s">
        <v>15</v>
      </c>
      <c r="D10" s="46">
        <v>1827795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1827795</v>
      </c>
      <c r="O10" s="47">
        <f t="shared" si="1"/>
        <v>14.079889998151229</v>
      </c>
      <c r="P10" s="9"/>
    </row>
    <row r="11" spans="1:16" ht="15">
      <c r="A11" s="12"/>
      <c r="B11" s="25">
        <v>314.4</v>
      </c>
      <c r="C11" s="20" t="s">
        <v>17</v>
      </c>
      <c r="D11" s="46">
        <v>803002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803002</v>
      </c>
      <c r="O11" s="47">
        <f t="shared" si="1"/>
        <v>6.185693597091268</v>
      </c>
      <c r="P11" s="9"/>
    </row>
    <row r="12" spans="1:16" ht="15">
      <c r="A12" s="12"/>
      <c r="B12" s="25">
        <v>314.8</v>
      </c>
      <c r="C12" s="20" t="s">
        <v>19</v>
      </c>
      <c r="D12" s="46">
        <v>77026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77026</v>
      </c>
      <c r="O12" s="47">
        <f t="shared" si="1"/>
        <v>0.593347507241018</v>
      </c>
      <c r="P12" s="9"/>
    </row>
    <row r="13" spans="1:16" ht="15">
      <c r="A13" s="12"/>
      <c r="B13" s="25">
        <v>314.9</v>
      </c>
      <c r="C13" s="20" t="s">
        <v>20</v>
      </c>
      <c r="D13" s="46">
        <v>3949861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3949861</v>
      </c>
      <c r="O13" s="47">
        <f t="shared" si="1"/>
        <v>30.426611511678068</v>
      </c>
      <c r="P13" s="9"/>
    </row>
    <row r="14" spans="1:16" ht="15">
      <c r="A14" s="12"/>
      <c r="B14" s="25">
        <v>316</v>
      </c>
      <c r="C14" s="20" t="s">
        <v>147</v>
      </c>
      <c r="D14" s="46">
        <v>906880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906880</v>
      </c>
      <c r="O14" s="47">
        <f t="shared" si="1"/>
        <v>6.985887718000863</v>
      </c>
      <c r="P14" s="9"/>
    </row>
    <row r="15" spans="1:16" ht="15">
      <c r="A15" s="12"/>
      <c r="B15" s="25">
        <v>319</v>
      </c>
      <c r="C15" s="20" t="s">
        <v>22</v>
      </c>
      <c r="D15" s="46">
        <v>175374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175374</v>
      </c>
      <c r="O15" s="47">
        <f t="shared" si="1"/>
        <v>1.350942872989462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SUM(D17:D20)</f>
        <v>5901029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3918211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9819240</v>
      </c>
      <c r="O16" s="45">
        <f t="shared" si="1"/>
        <v>75.6396746163801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2607866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2607866</v>
      </c>
      <c r="O17" s="47">
        <f t="shared" si="1"/>
        <v>20.088941270721637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1098093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1098093</v>
      </c>
      <c r="O18" s="47">
        <f t="shared" si="1"/>
        <v>8.458841745239416</v>
      </c>
      <c r="P18" s="9"/>
    </row>
    <row r="19" spans="1:16" ht="15">
      <c r="A19" s="12"/>
      <c r="B19" s="25">
        <v>323.9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</v>
      </c>
      <c r="O19" s="47">
        <f t="shared" si="1"/>
        <v>0.0018795834103654404</v>
      </c>
      <c r="P19" s="9"/>
    </row>
    <row r="20" spans="1:16" ht="15">
      <c r="A20" s="12"/>
      <c r="B20" s="25">
        <v>329</v>
      </c>
      <c r="C20" s="20" t="s">
        <v>28</v>
      </c>
      <c r="D20" s="46">
        <v>5901029</v>
      </c>
      <c r="E20" s="46">
        <v>0</v>
      </c>
      <c r="F20" s="46">
        <v>0</v>
      </c>
      <c r="G20" s="46">
        <v>0</v>
      </c>
      <c r="H20" s="46">
        <v>0</v>
      </c>
      <c r="I20" s="46">
        <v>212008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6113037</v>
      </c>
      <c r="O20" s="47">
        <f t="shared" si="1"/>
        <v>47.09001201700869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SUM(D22:D43)</f>
        <v>14195190</v>
      </c>
      <c r="E21" s="32">
        <f t="shared" si="5"/>
        <v>7021014</v>
      </c>
      <c r="F21" s="32">
        <f t="shared" si="5"/>
        <v>2885328</v>
      </c>
      <c r="G21" s="32">
        <f t="shared" si="5"/>
        <v>0</v>
      </c>
      <c r="H21" s="32">
        <f t="shared" si="5"/>
        <v>0</v>
      </c>
      <c r="I21" s="32">
        <f t="shared" si="5"/>
        <v>10315741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34417273</v>
      </c>
      <c r="O21" s="45">
        <f t="shared" si="1"/>
        <v>265.12350557712455</v>
      </c>
      <c r="P21" s="10"/>
    </row>
    <row r="22" spans="1:16" ht="15">
      <c r="A22" s="12"/>
      <c r="B22" s="25">
        <v>331.2</v>
      </c>
      <c r="C22" s="20" t="s">
        <v>29</v>
      </c>
      <c r="D22" s="46">
        <v>0</v>
      </c>
      <c r="E22" s="46">
        <v>875923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875923</v>
      </c>
      <c r="O22" s="47">
        <f t="shared" si="1"/>
        <v>6.747419424416097</v>
      </c>
      <c r="P22" s="9"/>
    </row>
    <row r="23" spans="1:16" ht="15">
      <c r="A23" s="12"/>
      <c r="B23" s="25">
        <v>331.39</v>
      </c>
      <c r="C23" s="20" t="s">
        <v>34</v>
      </c>
      <c r="D23" s="46">
        <v>0</v>
      </c>
      <c r="E23" s="46">
        <v>1390569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1390569</v>
      </c>
      <c r="O23" s="47">
        <f t="shared" si="1"/>
        <v>10.711845997411721</v>
      </c>
      <c r="P23" s="9"/>
    </row>
    <row r="24" spans="1:16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4942762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4942762</v>
      </c>
      <c r="O24" s="47">
        <f t="shared" si="1"/>
        <v>38.075137117150426</v>
      </c>
      <c r="P24" s="9"/>
    </row>
    <row r="25" spans="1:16" ht="15">
      <c r="A25" s="12"/>
      <c r="B25" s="25">
        <v>331.5</v>
      </c>
      <c r="C25" s="20" t="s">
        <v>31</v>
      </c>
      <c r="D25" s="46">
        <v>0</v>
      </c>
      <c r="E25" s="46">
        <v>1533279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1533279</v>
      </c>
      <c r="O25" s="47">
        <f t="shared" si="1"/>
        <v>11.811171196154557</v>
      </c>
      <c r="P25" s="9"/>
    </row>
    <row r="26" spans="1:16" ht="15">
      <c r="A26" s="12"/>
      <c r="B26" s="25">
        <v>334.2</v>
      </c>
      <c r="C26" s="20" t="s">
        <v>33</v>
      </c>
      <c r="D26" s="46">
        <v>0</v>
      </c>
      <c r="E26" s="46">
        <v>735358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735358</v>
      </c>
      <c r="O26" s="47">
        <f t="shared" si="1"/>
        <v>5.66461761262094</v>
      </c>
      <c r="P26" s="9"/>
    </row>
    <row r="27" spans="1:16" ht="15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275339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275339</v>
      </c>
      <c r="O27" s="47">
        <f t="shared" si="1"/>
        <v>2.1209943304369263</v>
      </c>
      <c r="P27" s="9"/>
    </row>
    <row r="28" spans="1:16" ht="15">
      <c r="A28" s="12"/>
      <c r="B28" s="25">
        <v>334.42</v>
      </c>
      <c r="C28" s="20" t="s">
        <v>38</v>
      </c>
      <c r="D28" s="46">
        <v>0</v>
      </c>
      <c r="E28" s="46">
        <v>767465</v>
      </c>
      <c r="F28" s="46">
        <v>0</v>
      </c>
      <c r="G28" s="46">
        <v>0</v>
      </c>
      <c r="H28" s="46">
        <v>0</v>
      </c>
      <c r="I28" s="46">
        <v>5097640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5865105</v>
      </c>
      <c r="O28" s="47">
        <f t="shared" si="1"/>
        <v>45.18013958217785</v>
      </c>
      <c r="P28" s="9"/>
    </row>
    <row r="29" spans="1:16" ht="15">
      <c r="A29" s="12"/>
      <c r="B29" s="25">
        <v>334.49</v>
      </c>
      <c r="C29" s="20" t="s">
        <v>39</v>
      </c>
      <c r="D29" s="46">
        <v>1224142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1224142</v>
      </c>
      <c r="O29" s="47">
        <f t="shared" si="1"/>
        <v>9.429823750539224</v>
      </c>
      <c r="P29" s="9"/>
    </row>
    <row r="30" spans="1:16" ht="15">
      <c r="A30" s="12"/>
      <c r="B30" s="25">
        <v>334.7</v>
      </c>
      <c r="C30" s="20" t="s">
        <v>40</v>
      </c>
      <c r="D30" s="46">
        <v>0</v>
      </c>
      <c r="E30" s="46">
        <v>174570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174570</v>
      </c>
      <c r="O30" s="47">
        <f t="shared" si="1"/>
        <v>1.344749491588094</v>
      </c>
      <c r="P30" s="9"/>
    </row>
    <row r="31" spans="1:16" ht="15">
      <c r="A31" s="12"/>
      <c r="B31" s="25">
        <v>334.9</v>
      </c>
      <c r="C31" s="20" t="s">
        <v>124</v>
      </c>
      <c r="D31" s="46">
        <v>0</v>
      </c>
      <c r="E31" s="46">
        <v>5105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5105</v>
      </c>
      <c r="O31" s="47">
        <f t="shared" si="1"/>
        <v>0.03932489061440809</v>
      </c>
      <c r="P31" s="9"/>
    </row>
    <row r="32" spans="1:16" ht="15">
      <c r="A32" s="12"/>
      <c r="B32" s="25">
        <v>335.14</v>
      </c>
      <c r="C32" s="20" t="s">
        <v>130</v>
      </c>
      <c r="D32" s="46">
        <v>38400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38400</v>
      </c>
      <c r="O32" s="47">
        <f t="shared" si="1"/>
        <v>0.2958032908116103</v>
      </c>
      <c r="P32" s="9"/>
    </row>
    <row r="33" spans="1:16" ht="15">
      <c r="A33" s="12"/>
      <c r="B33" s="25">
        <v>335.15</v>
      </c>
      <c r="C33" s="20" t="s">
        <v>131</v>
      </c>
      <c r="D33" s="46">
        <v>131848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131848</v>
      </c>
      <c r="O33" s="47">
        <f t="shared" si="1"/>
        <v>1.015652924138781</v>
      </c>
      <c r="P33" s="9"/>
    </row>
    <row r="34" spans="1:16" ht="15">
      <c r="A34" s="12"/>
      <c r="B34" s="25">
        <v>335.18</v>
      </c>
      <c r="C34" s="20" t="s">
        <v>132</v>
      </c>
      <c r="D34" s="46">
        <v>7760684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7760684</v>
      </c>
      <c r="O34" s="47">
        <f t="shared" si="1"/>
        <v>59.78218401429716</v>
      </c>
      <c r="P34" s="9"/>
    </row>
    <row r="35" spans="1:16" ht="15">
      <c r="A35" s="12"/>
      <c r="B35" s="25">
        <v>335.19</v>
      </c>
      <c r="C35" s="20" t="s">
        <v>133</v>
      </c>
      <c r="D35" s="46">
        <v>3693650</v>
      </c>
      <c r="E35" s="46">
        <v>0</v>
      </c>
      <c r="F35" s="46">
        <v>955000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4648650</v>
      </c>
      <c r="O35" s="47">
        <f t="shared" si="1"/>
        <v>35.809530412275834</v>
      </c>
      <c r="P35" s="9"/>
    </row>
    <row r="36" spans="1:16" ht="15">
      <c r="A36" s="12"/>
      <c r="B36" s="25">
        <v>335.21</v>
      </c>
      <c r="C36" s="20" t="s">
        <v>45</v>
      </c>
      <c r="D36" s="46">
        <v>77915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77915</v>
      </c>
      <c r="O36" s="47">
        <f t="shared" si="1"/>
        <v>0.6001956615517348</v>
      </c>
      <c r="P36" s="9"/>
    </row>
    <row r="37" spans="1:16" ht="15">
      <c r="A37" s="12"/>
      <c r="B37" s="25">
        <v>335.39</v>
      </c>
      <c r="C37" s="20" t="s">
        <v>156</v>
      </c>
      <c r="D37" s="46">
        <v>0</v>
      </c>
      <c r="E37" s="46">
        <v>102726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102726</v>
      </c>
      <c r="O37" s="47">
        <f aca="true" t="shared" si="7" ref="O37:O68">(N37/O$89)</f>
        <v>0.7913200221852468</v>
      </c>
      <c r="P37" s="9"/>
    </row>
    <row r="38" spans="1:16" ht="15">
      <c r="A38" s="12"/>
      <c r="B38" s="25">
        <v>335.9</v>
      </c>
      <c r="C38" s="20" t="s">
        <v>46</v>
      </c>
      <c r="D38" s="46">
        <v>1258283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1258283</v>
      </c>
      <c r="O38" s="47">
        <f t="shared" si="7"/>
        <v>9.69281906698712</v>
      </c>
      <c r="P38" s="9"/>
    </row>
    <row r="39" spans="1:16" ht="15">
      <c r="A39" s="12"/>
      <c r="B39" s="25">
        <v>337.1</v>
      </c>
      <c r="C39" s="20" t="s">
        <v>125</v>
      </c>
      <c r="D39" s="46">
        <v>0</v>
      </c>
      <c r="E39" s="46">
        <v>307789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307789</v>
      </c>
      <c r="O39" s="47">
        <f t="shared" si="7"/>
        <v>2.370963517594133</v>
      </c>
      <c r="P39" s="9"/>
    </row>
    <row r="40" spans="1:16" ht="15">
      <c r="A40" s="12"/>
      <c r="B40" s="25">
        <v>337.3</v>
      </c>
      <c r="C40" s="20" t="s">
        <v>153</v>
      </c>
      <c r="D40" s="46">
        <v>0</v>
      </c>
      <c r="E40" s="46">
        <v>599510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599510</v>
      </c>
      <c r="O40" s="47">
        <f t="shared" si="7"/>
        <v>4.618151845689283</v>
      </c>
      <c r="P40" s="9"/>
    </row>
    <row r="41" spans="1:16" ht="15">
      <c r="A41" s="12"/>
      <c r="B41" s="25">
        <v>337.7</v>
      </c>
      <c r="C41" s="20" t="s">
        <v>47</v>
      </c>
      <c r="D41" s="46">
        <v>0</v>
      </c>
      <c r="E41" s="46">
        <v>528720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528720</v>
      </c>
      <c r="O41" s="47">
        <f t="shared" si="7"/>
        <v>4.072841560362359</v>
      </c>
      <c r="P41" s="9"/>
    </row>
    <row r="42" spans="1:16" ht="15">
      <c r="A42" s="12"/>
      <c r="B42" s="25">
        <v>337.9</v>
      </c>
      <c r="C42" s="20" t="s">
        <v>48</v>
      </c>
      <c r="D42" s="46">
        <v>10268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10268</v>
      </c>
      <c r="O42" s="47">
        <f t="shared" si="7"/>
        <v>0.07909656744931287</v>
      </c>
      <c r="P42" s="9"/>
    </row>
    <row r="43" spans="1:16" ht="15">
      <c r="A43" s="12"/>
      <c r="B43" s="25">
        <v>338</v>
      </c>
      <c r="C43" s="20" t="s">
        <v>49</v>
      </c>
      <c r="D43" s="46">
        <v>0</v>
      </c>
      <c r="E43" s="46">
        <v>0</v>
      </c>
      <c r="F43" s="46">
        <v>1930328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1930328</v>
      </c>
      <c r="O43" s="47">
        <f t="shared" si="7"/>
        <v>14.869723300671719</v>
      </c>
      <c r="P43" s="9"/>
    </row>
    <row r="44" spans="1:16" ht="15.75">
      <c r="A44" s="29" t="s">
        <v>54</v>
      </c>
      <c r="B44" s="30"/>
      <c r="C44" s="31"/>
      <c r="D44" s="32">
        <f aca="true" t="shared" si="9" ref="D44:M44">SUM(D45:D67)</f>
        <v>10552595</v>
      </c>
      <c r="E44" s="32">
        <f t="shared" si="9"/>
        <v>1523406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494248546</v>
      </c>
      <c r="J44" s="32">
        <f t="shared" si="9"/>
        <v>40600305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546924852</v>
      </c>
      <c r="O44" s="45">
        <f t="shared" si="7"/>
        <v>4213.077371048253</v>
      </c>
      <c r="P44" s="10"/>
    </row>
    <row r="45" spans="1:16" ht="15">
      <c r="A45" s="12"/>
      <c r="B45" s="25">
        <v>341.2</v>
      </c>
      <c r="C45" s="20" t="s">
        <v>134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40600305</v>
      </c>
      <c r="K45" s="46">
        <v>0</v>
      </c>
      <c r="L45" s="46">
        <v>0</v>
      </c>
      <c r="M45" s="46">
        <v>0</v>
      </c>
      <c r="N45" s="46">
        <f aca="true" t="shared" si="10" ref="N45:N67">SUM(D45:M45)</f>
        <v>40600305</v>
      </c>
      <c r="O45" s="47">
        <f t="shared" si="7"/>
        <v>312.7527038269551</v>
      </c>
      <c r="P45" s="9"/>
    </row>
    <row r="46" spans="1:16" ht="15">
      <c r="A46" s="12"/>
      <c r="B46" s="25">
        <v>341.3</v>
      </c>
      <c r="C46" s="20" t="s">
        <v>135</v>
      </c>
      <c r="D46" s="46">
        <v>2830136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2830136</v>
      </c>
      <c r="O46" s="47">
        <f t="shared" si="7"/>
        <v>21.801133912614777</v>
      </c>
      <c r="P46" s="9"/>
    </row>
    <row r="47" spans="1:16" ht="15">
      <c r="A47" s="12"/>
      <c r="B47" s="25">
        <v>341.9</v>
      </c>
      <c r="C47" s="20" t="s">
        <v>136</v>
      </c>
      <c r="D47" s="46">
        <v>202179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202179</v>
      </c>
      <c r="O47" s="47">
        <f t="shared" si="7"/>
        <v>1.5574274357552227</v>
      </c>
      <c r="P47" s="9"/>
    </row>
    <row r="48" spans="1:16" ht="15">
      <c r="A48" s="12"/>
      <c r="B48" s="25">
        <v>342.1</v>
      </c>
      <c r="C48" s="20" t="s">
        <v>61</v>
      </c>
      <c r="D48" s="46">
        <v>1070104</v>
      </c>
      <c r="E48" s="46">
        <v>442353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1512457</v>
      </c>
      <c r="O48" s="47">
        <f t="shared" si="7"/>
        <v>11.650774942996241</v>
      </c>
      <c r="P48" s="9"/>
    </row>
    <row r="49" spans="1:16" ht="15">
      <c r="A49" s="12"/>
      <c r="B49" s="25">
        <v>342.2</v>
      </c>
      <c r="C49" s="20" t="s">
        <v>62</v>
      </c>
      <c r="D49" s="46">
        <v>613547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613547</v>
      </c>
      <c r="O49" s="47">
        <f t="shared" si="7"/>
        <v>4.726281814260184</v>
      </c>
      <c r="P49" s="9"/>
    </row>
    <row r="50" spans="1:16" ht="15">
      <c r="A50" s="12"/>
      <c r="B50" s="25">
        <v>342.9</v>
      </c>
      <c r="C50" s="20" t="s">
        <v>63</v>
      </c>
      <c r="D50" s="46">
        <v>299466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299466</v>
      </c>
      <c r="O50" s="47">
        <f t="shared" si="7"/>
        <v>2.3068496949528563</v>
      </c>
      <c r="P50" s="9"/>
    </row>
    <row r="51" spans="1:16" ht="15">
      <c r="A51" s="12"/>
      <c r="B51" s="25">
        <v>343.1</v>
      </c>
      <c r="C51" s="20" t="s">
        <v>64</v>
      </c>
      <c r="D51" s="46">
        <v>3266488</v>
      </c>
      <c r="E51" s="46">
        <v>0</v>
      </c>
      <c r="F51" s="46">
        <v>0</v>
      </c>
      <c r="G51" s="46">
        <v>0</v>
      </c>
      <c r="H51" s="46">
        <v>0</v>
      </c>
      <c r="I51" s="46">
        <v>348963079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352229567</v>
      </c>
      <c r="O51" s="47">
        <f t="shared" si="7"/>
        <v>2713.298568743452</v>
      </c>
      <c r="P51" s="9"/>
    </row>
    <row r="52" spans="1:16" ht="15">
      <c r="A52" s="12"/>
      <c r="B52" s="25">
        <v>343.2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21396864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21396864</v>
      </c>
      <c r="O52" s="47">
        <f t="shared" si="7"/>
        <v>164.82455167313736</v>
      </c>
      <c r="P52" s="9"/>
    </row>
    <row r="53" spans="1:16" ht="15">
      <c r="A53" s="12"/>
      <c r="B53" s="25">
        <v>343.3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35128498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35128498</v>
      </c>
      <c r="O53" s="47">
        <f t="shared" si="7"/>
        <v>270.6022216059654</v>
      </c>
      <c r="P53" s="9"/>
    </row>
    <row r="54" spans="1:16" ht="15">
      <c r="A54" s="12"/>
      <c r="B54" s="25">
        <v>343.4</v>
      </c>
      <c r="C54" s="20" t="s">
        <v>67</v>
      </c>
      <c r="D54" s="46">
        <v>203221</v>
      </c>
      <c r="E54" s="46">
        <v>0</v>
      </c>
      <c r="F54" s="46">
        <v>0</v>
      </c>
      <c r="G54" s="46">
        <v>0</v>
      </c>
      <c r="H54" s="46">
        <v>0</v>
      </c>
      <c r="I54" s="46">
        <v>8549577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8752798</v>
      </c>
      <c r="O54" s="47">
        <f t="shared" si="7"/>
        <v>67.42464719295002</v>
      </c>
      <c r="P54" s="9"/>
    </row>
    <row r="55" spans="1:16" ht="15">
      <c r="A55" s="12"/>
      <c r="B55" s="25">
        <v>343.5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51348988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51348988</v>
      </c>
      <c r="O55" s="47">
        <f t="shared" si="7"/>
        <v>395.55207370432</v>
      </c>
      <c r="P55" s="9"/>
    </row>
    <row r="56" spans="1:16" ht="15">
      <c r="A56" s="12"/>
      <c r="B56" s="25">
        <v>343.8</v>
      </c>
      <c r="C56" s="20" t="s">
        <v>69</v>
      </c>
      <c r="D56" s="46">
        <v>43051</v>
      </c>
      <c r="E56" s="46">
        <v>4281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47332</v>
      </c>
      <c r="O56" s="47">
        <f t="shared" si="7"/>
        <v>0.36460836876810254</v>
      </c>
      <c r="P56" s="9"/>
    </row>
    <row r="57" spans="1:16" ht="15">
      <c r="A57" s="12"/>
      <c r="B57" s="25">
        <v>343.9</v>
      </c>
      <c r="C57" s="20" t="s">
        <v>70</v>
      </c>
      <c r="D57" s="46">
        <v>528764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528764</v>
      </c>
      <c r="O57" s="47">
        <f t="shared" si="7"/>
        <v>4.073180501633081</v>
      </c>
      <c r="P57" s="9"/>
    </row>
    <row r="58" spans="1:16" ht="15">
      <c r="A58" s="12"/>
      <c r="B58" s="25">
        <v>344.3</v>
      </c>
      <c r="C58" s="20" t="s">
        <v>137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16516592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16516592</v>
      </c>
      <c r="O58" s="47">
        <f t="shared" si="7"/>
        <v>127.23078819251865</v>
      </c>
      <c r="P58" s="9"/>
    </row>
    <row r="59" spans="1:16" ht="15">
      <c r="A59" s="12"/>
      <c r="B59" s="25">
        <v>344.5</v>
      </c>
      <c r="C59" s="20" t="s">
        <v>138</v>
      </c>
      <c r="D59" s="46">
        <v>459906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459906</v>
      </c>
      <c r="O59" s="47">
        <f t="shared" si="7"/>
        <v>3.5427528193751154</v>
      </c>
      <c r="P59" s="9"/>
    </row>
    <row r="60" spans="1:16" ht="15">
      <c r="A60" s="12"/>
      <c r="B60" s="25">
        <v>344.9</v>
      </c>
      <c r="C60" s="20" t="s">
        <v>139</v>
      </c>
      <c r="D60" s="46">
        <v>375243</v>
      </c>
      <c r="E60" s="46">
        <v>548220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923463</v>
      </c>
      <c r="O60" s="47">
        <f t="shared" si="7"/>
        <v>7.113630061009428</v>
      </c>
      <c r="P60" s="9"/>
    </row>
    <row r="61" spans="1:16" ht="15">
      <c r="A61" s="12"/>
      <c r="B61" s="25">
        <v>345.1</v>
      </c>
      <c r="C61" s="20" t="s">
        <v>74</v>
      </c>
      <c r="D61" s="46">
        <v>0</v>
      </c>
      <c r="E61" s="46">
        <v>500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500</v>
      </c>
      <c r="O61" s="47">
        <f t="shared" si="7"/>
        <v>0.003851605349109509</v>
      </c>
      <c r="P61" s="9"/>
    </row>
    <row r="62" spans="1:16" ht="15">
      <c r="A62" s="12"/>
      <c r="B62" s="25">
        <v>347.2</v>
      </c>
      <c r="C62" s="20" t="s">
        <v>76</v>
      </c>
      <c r="D62" s="46">
        <v>553995</v>
      </c>
      <c r="E62" s="46">
        <v>70446</v>
      </c>
      <c r="F62" s="46">
        <v>0</v>
      </c>
      <c r="G62" s="46">
        <v>0</v>
      </c>
      <c r="H62" s="46">
        <v>0</v>
      </c>
      <c r="I62" s="46">
        <v>539395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1163836</v>
      </c>
      <c r="O62" s="47">
        <f t="shared" si="7"/>
        <v>8.96527392617243</v>
      </c>
      <c r="P62" s="9"/>
    </row>
    <row r="63" spans="1:16" ht="15">
      <c r="A63" s="12"/>
      <c r="B63" s="25">
        <v>347.3</v>
      </c>
      <c r="C63" s="20" t="s">
        <v>77</v>
      </c>
      <c r="D63" s="46">
        <v>18775</v>
      </c>
      <c r="E63" s="46">
        <v>452468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471243</v>
      </c>
      <c r="O63" s="47">
        <f t="shared" si="7"/>
        <v>3.6300841190608244</v>
      </c>
      <c r="P63" s="9"/>
    </row>
    <row r="64" spans="1:16" ht="15">
      <c r="A64" s="12"/>
      <c r="B64" s="25">
        <v>347.4</v>
      </c>
      <c r="C64" s="20" t="s">
        <v>78</v>
      </c>
      <c r="D64" s="46">
        <v>1146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1146</v>
      </c>
      <c r="O64" s="47">
        <f t="shared" si="7"/>
        <v>0.008827879460158995</v>
      </c>
      <c r="P64" s="9"/>
    </row>
    <row r="65" spans="1:16" ht="15">
      <c r="A65" s="12"/>
      <c r="B65" s="25">
        <v>347.5</v>
      </c>
      <c r="C65" s="20" t="s">
        <v>79</v>
      </c>
      <c r="D65" s="46">
        <v>85396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85396</v>
      </c>
      <c r="O65" s="47">
        <f t="shared" si="7"/>
        <v>0.6578233807851113</v>
      </c>
      <c r="P65" s="9"/>
    </row>
    <row r="66" spans="1:16" ht="15">
      <c r="A66" s="12"/>
      <c r="B66" s="25">
        <v>347.9</v>
      </c>
      <c r="C66" s="20" t="s">
        <v>80</v>
      </c>
      <c r="D66" s="46">
        <v>1178</v>
      </c>
      <c r="E66" s="46">
        <v>5138</v>
      </c>
      <c r="F66" s="46">
        <v>0</v>
      </c>
      <c r="G66" s="46">
        <v>0</v>
      </c>
      <c r="H66" s="46">
        <v>0</v>
      </c>
      <c r="I66" s="46">
        <v>84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6400</v>
      </c>
      <c r="O66" s="47">
        <f t="shared" si="7"/>
        <v>0.04930054846860171</v>
      </c>
      <c r="P66" s="9"/>
    </row>
    <row r="67" spans="1:16" ht="15">
      <c r="A67" s="12"/>
      <c r="B67" s="25">
        <v>349</v>
      </c>
      <c r="C67" s="20" t="s">
        <v>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11805469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11805469</v>
      </c>
      <c r="O67" s="47">
        <f t="shared" si="7"/>
        <v>90.94001509829297</v>
      </c>
      <c r="P67" s="9"/>
    </row>
    <row r="68" spans="1:16" ht="15.75">
      <c r="A68" s="29" t="s">
        <v>55</v>
      </c>
      <c r="B68" s="30"/>
      <c r="C68" s="31"/>
      <c r="D68" s="32">
        <f aca="true" t="shared" si="11" ref="D68:M68">SUM(D69:D71)</f>
        <v>1032912</v>
      </c>
      <c r="E68" s="32">
        <f t="shared" si="11"/>
        <v>127337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3">SUM(D68:M68)</f>
        <v>1160249</v>
      </c>
      <c r="O68" s="45">
        <f t="shared" si="7"/>
        <v>8.937642509397918</v>
      </c>
      <c r="P68" s="10"/>
    </row>
    <row r="69" spans="1:16" ht="15">
      <c r="A69" s="13"/>
      <c r="B69" s="39">
        <v>351.9</v>
      </c>
      <c r="C69" s="21" t="s">
        <v>140</v>
      </c>
      <c r="D69" s="46">
        <v>253486</v>
      </c>
      <c r="E69" s="46">
        <v>93671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347157</v>
      </c>
      <c r="O69" s="47">
        <f aca="true" t="shared" si="13" ref="O69:O87">(N69/O$89)</f>
        <v>2.6742235163616197</v>
      </c>
      <c r="P69" s="9"/>
    </row>
    <row r="70" spans="1:16" ht="15">
      <c r="A70" s="13"/>
      <c r="B70" s="39">
        <v>354</v>
      </c>
      <c r="C70" s="21" t="s">
        <v>83</v>
      </c>
      <c r="D70" s="46">
        <v>35091</v>
      </c>
      <c r="E70" s="46">
        <v>27752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62843</v>
      </c>
      <c r="O70" s="47">
        <f t="shared" si="13"/>
        <v>0.48409286990817774</v>
      </c>
      <c r="P70" s="9"/>
    </row>
    <row r="71" spans="1:16" ht="15">
      <c r="A71" s="13"/>
      <c r="B71" s="39">
        <v>359</v>
      </c>
      <c r="C71" s="21" t="s">
        <v>84</v>
      </c>
      <c r="D71" s="46">
        <v>744335</v>
      </c>
      <c r="E71" s="46">
        <v>5914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750249</v>
      </c>
      <c r="O71" s="47">
        <f t="shared" si="13"/>
        <v>5.779326123128119</v>
      </c>
      <c r="P71" s="9"/>
    </row>
    <row r="72" spans="1:16" ht="15.75">
      <c r="A72" s="29" t="s">
        <v>4</v>
      </c>
      <c r="B72" s="30"/>
      <c r="C72" s="31"/>
      <c r="D72" s="32">
        <f aca="true" t="shared" si="14" ref="D72:M72">SUM(D73:D82)</f>
        <v>1062559</v>
      </c>
      <c r="E72" s="32">
        <f t="shared" si="14"/>
        <v>1818934</v>
      </c>
      <c r="F72" s="32">
        <f t="shared" si="14"/>
        <v>1799</v>
      </c>
      <c r="G72" s="32">
        <f t="shared" si="14"/>
        <v>302929</v>
      </c>
      <c r="H72" s="32">
        <f t="shared" si="14"/>
        <v>0</v>
      </c>
      <c r="I72" s="32">
        <f t="shared" si="14"/>
        <v>5339530</v>
      </c>
      <c r="J72" s="32">
        <f t="shared" si="14"/>
        <v>2434289</v>
      </c>
      <c r="K72" s="32">
        <f t="shared" si="14"/>
        <v>129099914</v>
      </c>
      <c r="L72" s="32">
        <f t="shared" si="14"/>
        <v>0</v>
      </c>
      <c r="M72" s="32">
        <f t="shared" si="14"/>
        <v>8</v>
      </c>
      <c r="N72" s="32">
        <f t="shared" si="12"/>
        <v>140059962</v>
      </c>
      <c r="O72" s="45">
        <f t="shared" si="13"/>
        <v>1078.9113976705491</v>
      </c>
      <c r="P72" s="10"/>
    </row>
    <row r="73" spans="1:16" ht="15">
      <c r="A73" s="12"/>
      <c r="B73" s="25">
        <v>361.1</v>
      </c>
      <c r="C73" s="20" t="s">
        <v>86</v>
      </c>
      <c r="D73" s="46">
        <v>210791</v>
      </c>
      <c r="E73" s="46">
        <v>166165</v>
      </c>
      <c r="F73" s="46">
        <v>19521</v>
      </c>
      <c r="G73" s="46">
        <v>153018</v>
      </c>
      <c r="H73" s="46">
        <v>0</v>
      </c>
      <c r="I73" s="46">
        <v>5287617</v>
      </c>
      <c r="J73" s="46">
        <v>86655</v>
      </c>
      <c r="K73" s="46">
        <v>7847327</v>
      </c>
      <c r="L73" s="46">
        <v>0</v>
      </c>
      <c r="M73" s="46">
        <v>8</v>
      </c>
      <c r="N73" s="46">
        <f t="shared" si="12"/>
        <v>13771102</v>
      </c>
      <c r="O73" s="47">
        <f t="shared" si="13"/>
        <v>106.08170025266531</v>
      </c>
      <c r="P73" s="9"/>
    </row>
    <row r="74" spans="1:16" ht="15">
      <c r="A74" s="12"/>
      <c r="B74" s="25">
        <v>361.3</v>
      </c>
      <c r="C74" s="20" t="s">
        <v>87</v>
      </c>
      <c r="D74" s="46">
        <v>-3620</v>
      </c>
      <c r="E74" s="46">
        <v>213925</v>
      </c>
      <c r="F74" s="46">
        <v>-6105</v>
      </c>
      <c r="G74" s="46">
        <v>-5182</v>
      </c>
      <c r="H74" s="46">
        <v>0</v>
      </c>
      <c r="I74" s="46">
        <v>-3208</v>
      </c>
      <c r="J74" s="46">
        <v>-2888</v>
      </c>
      <c r="K74" s="46">
        <v>89166868</v>
      </c>
      <c r="L74" s="46">
        <v>0</v>
      </c>
      <c r="M74" s="46">
        <v>0</v>
      </c>
      <c r="N74" s="46">
        <f aca="true" t="shared" si="15" ref="N74:N82">SUM(D74:M74)</f>
        <v>89359790</v>
      </c>
      <c r="O74" s="47">
        <f t="shared" si="13"/>
        <v>688.3572903186048</v>
      </c>
      <c r="P74" s="9"/>
    </row>
    <row r="75" spans="1:16" ht="15">
      <c r="A75" s="12"/>
      <c r="B75" s="25">
        <v>361.4</v>
      </c>
      <c r="C75" s="20" t="s">
        <v>141</v>
      </c>
      <c r="D75" s="46">
        <v>-115233</v>
      </c>
      <c r="E75" s="46">
        <v>-80599</v>
      </c>
      <c r="F75" s="46">
        <v>-11617</v>
      </c>
      <c r="G75" s="46">
        <v>-95772</v>
      </c>
      <c r="H75" s="46">
        <v>0</v>
      </c>
      <c r="I75" s="46">
        <v>-50383</v>
      </c>
      <c r="J75" s="46">
        <v>-51923</v>
      </c>
      <c r="K75" s="46">
        <v>0</v>
      </c>
      <c r="L75" s="46">
        <v>0</v>
      </c>
      <c r="M75" s="46">
        <v>0</v>
      </c>
      <c r="N75" s="46">
        <f t="shared" si="15"/>
        <v>-405527</v>
      </c>
      <c r="O75" s="47">
        <f t="shared" si="13"/>
        <v>-3.1238599248166636</v>
      </c>
      <c r="P75" s="9"/>
    </row>
    <row r="76" spans="1:16" ht="15">
      <c r="A76" s="12"/>
      <c r="B76" s="25">
        <v>362</v>
      </c>
      <c r="C76" s="20" t="s">
        <v>89</v>
      </c>
      <c r="D76" s="46">
        <v>458563</v>
      </c>
      <c r="E76" s="46">
        <v>323701</v>
      </c>
      <c r="F76" s="46">
        <v>0</v>
      </c>
      <c r="G76" s="46">
        <v>9900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792164</v>
      </c>
      <c r="O76" s="47">
        <f t="shared" si="13"/>
        <v>6.10220619954397</v>
      </c>
      <c r="P76" s="9"/>
    </row>
    <row r="77" spans="1:16" ht="15">
      <c r="A77" s="12"/>
      <c r="B77" s="25">
        <v>364</v>
      </c>
      <c r="C77" s="20" t="s">
        <v>142</v>
      </c>
      <c r="D77" s="46">
        <v>109652</v>
      </c>
      <c r="E77" s="46">
        <v>0</v>
      </c>
      <c r="F77" s="46">
        <v>0</v>
      </c>
      <c r="G77" s="46">
        <v>25169</v>
      </c>
      <c r="H77" s="46">
        <v>0</v>
      </c>
      <c r="I77" s="46">
        <v>105504</v>
      </c>
      <c r="J77" s="46">
        <v>360438</v>
      </c>
      <c r="K77" s="46">
        <v>0</v>
      </c>
      <c r="L77" s="46">
        <v>0</v>
      </c>
      <c r="M77" s="46">
        <v>0</v>
      </c>
      <c r="N77" s="46">
        <f t="shared" si="15"/>
        <v>600763</v>
      </c>
      <c r="O77" s="47">
        <f t="shared" si="13"/>
        <v>4.627803968694152</v>
      </c>
      <c r="P77" s="9"/>
    </row>
    <row r="78" spans="1:16" ht="15">
      <c r="A78" s="12"/>
      <c r="B78" s="25">
        <v>365</v>
      </c>
      <c r="C78" s="20" t="s">
        <v>143</v>
      </c>
      <c r="D78" s="46">
        <v>0</v>
      </c>
      <c r="E78" s="46">
        <v>3511</v>
      </c>
      <c r="F78" s="46">
        <v>0</v>
      </c>
      <c r="G78" s="46">
        <v>0</v>
      </c>
      <c r="H78" s="46">
        <v>0</v>
      </c>
      <c r="I78" s="46">
        <v>0</v>
      </c>
      <c r="J78" s="46">
        <v>1402</v>
      </c>
      <c r="K78" s="46">
        <v>0</v>
      </c>
      <c r="L78" s="46">
        <v>0</v>
      </c>
      <c r="M78" s="46">
        <v>0</v>
      </c>
      <c r="N78" s="46">
        <f t="shared" si="15"/>
        <v>4913</v>
      </c>
      <c r="O78" s="47">
        <f t="shared" si="13"/>
        <v>0.03784587416035003</v>
      </c>
      <c r="P78" s="9"/>
    </row>
    <row r="79" spans="1:16" ht="15">
      <c r="A79" s="12"/>
      <c r="B79" s="25">
        <v>366</v>
      </c>
      <c r="C79" s="20" t="s">
        <v>92</v>
      </c>
      <c r="D79" s="46">
        <v>20108</v>
      </c>
      <c r="E79" s="46">
        <v>135004</v>
      </c>
      <c r="F79" s="46">
        <v>0</v>
      </c>
      <c r="G79" s="46">
        <v>200000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355112</v>
      </c>
      <c r="O79" s="47">
        <f t="shared" si="13"/>
        <v>2.735502557465952</v>
      </c>
      <c r="P79" s="9"/>
    </row>
    <row r="80" spans="1:16" ht="15">
      <c r="A80" s="12"/>
      <c r="B80" s="25">
        <v>368</v>
      </c>
      <c r="C80" s="20" t="s">
        <v>94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32085719</v>
      </c>
      <c r="L80" s="46">
        <v>0</v>
      </c>
      <c r="M80" s="46">
        <v>0</v>
      </c>
      <c r="N80" s="46">
        <f t="shared" si="15"/>
        <v>32085719</v>
      </c>
      <c r="O80" s="47">
        <f t="shared" si="13"/>
        <v>247.1630538608492</v>
      </c>
      <c r="P80" s="9"/>
    </row>
    <row r="81" spans="1:16" ht="15">
      <c r="A81" s="12"/>
      <c r="B81" s="25">
        <v>369.3</v>
      </c>
      <c r="C81" s="20" t="s">
        <v>127</v>
      </c>
      <c r="D81" s="46">
        <v>0</v>
      </c>
      <c r="E81" s="46">
        <v>788892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788892</v>
      </c>
      <c r="O81" s="47">
        <f t="shared" si="13"/>
        <v>6.077001294139397</v>
      </c>
      <c r="P81" s="9"/>
    </row>
    <row r="82" spans="1:16" ht="15">
      <c r="A82" s="12"/>
      <c r="B82" s="25">
        <v>369.9</v>
      </c>
      <c r="C82" s="20" t="s">
        <v>95</v>
      </c>
      <c r="D82" s="46">
        <v>382298</v>
      </c>
      <c r="E82" s="46">
        <v>268335</v>
      </c>
      <c r="F82" s="46">
        <v>0</v>
      </c>
      <c r="G82" s="46">
        <v>15796</v>
      </c>
      <c r="H82" s="46">
        <v>0</v>
      </c>
      <c r="I82" s="46">
        <v>0</v>
      </c>
      <c r="J82" s="46">
        <v>2040605</v>
      </c>
      <c r="K82" s="46">
        <v>0</v>
      </c>
      <c r="L82" s="46">
        <v>0</v>
      </c>
      <c r="M82" s="46">
        <v>0</v>
      </c>
      <c r="N82" s="46">
        <f t="shared" si="15"/>
        <v>2707034</v>
      </c>
      <c r="O82" s="47">
        <f t="shared" si="13"/>
        <v>20.85285326924262</v>
      </c>
      <c r="P82" s="9"/>
    </row>
    <row r="83" spans="1:16" ht="15.75">
      <c r="A83" s="29" t="s">
        <v>56</v>
      </c>
      <c r="B83" s="30"/>
      <c r="C83" s="31"/>
      <c r="D83" s="32">
        <f aca="true" t="shared" si="16" ref="D83:M83">SUM(D84:D86)</f>
        <v>36705718</v>
      </c>
      <c r="E83" s="32">
        <f t="shared" si="16"/>
        <v>5529131</v>
      </c>
      <c r="F83" s="32">
        <f t="shared" si="16"/>
        <v>10328437</v>
      </c>
      <c r="G83" s="32">
        <f t="shared" si="16"/>
        <v>6478277</v>
      </c>
      <c r="H83" s="32">
        <f t="shared" si="16"/>
        <v>0</v>
      </c>
      <c r="I83" s="32">
        <f t="shared" si="16"/>
        <v>14946826</v>
      </c>
      <c r="J83" s="32">
        <f t="shared" si="16"/>
        <v>1363447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75351836</v>
      </c>
      <c r="O83" s="45">
        <f t="shared" si="13"/>
        <v>580.4510692056449</v>
      </c>
      <c r="P83" s="9"/>
    </row>
    <row r="84" spans="1:16" ht="15">
      <c r="A84" s="12"/>
      <c r="B84" s="25">
        <v>381</v>
      </c>
      <c r="C84" s="20" t="s">
        <v>96</v>
      </c>
      <c r="D84" s="46">
        <v>517626</v>
      </c>
      <c r="E84" s="46">
        <v>5529131</v>
      </c>
      <c r="F84" s="46">
        <v>9785517</v>
      </c>
      <c r="G84" s="46">
        <v>5048762</v>
      </c>
      <c r="H84" s="46">
        <v>0</v>
      </c>
      <c r="I84" s="46">
        <v>1857301</v>
      </c>
      <c r="J84" s="46">
        <v>1283631</v>
      </c>
      <c r="K84" s="46">
        <v>0</v>
      </c>
      <c r="L84" s="46">
        <v>0</v>
      </c>
      <c r="M84" s="46">
        <v>0</v>
      </c>
      <c r="N84" s="46">
        <f>SUM(D84:M84)</f>
        <v>24021968</v>
      </c>
      <c r="O84" s="47">
        <f t="shared" si="13"/>
        <v>185.0462808898749</v>
      </c>
      <c r="P84" s="9"/>
    </row>
    <row r="85" spans="1:16" ht="15">
      <c r="A85" s="12"/>
      <c r="B85" s="25">
        <v>382</v>
      </c>
      <c r="C85" s="20" t="s">
        <v>106</v>
      </c>
      <c r="D85" s="46">
        <v>36188092</v>
      </c>
      <c r="E85" s="46">
        <v>0</v>
      </c>
      <c r="F85" s="46">
        <v>542920</v>
      </c>
      <c r="G85" s="46">
        <v>1429515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38160527</v>
      </c>
      <c r="O85" s="47">
        <f t="shared" si="13"/>
        <v>293.95857983607567</v>
      </c>
      <c r="P85" s="9"/>
    </row>
    <row r="86" spans="1:16" ht="15.75" thickBot="1">
      <c r="A86" s="12"/>
      <c r="B86" s="25">
        <v>389.7</v>
      </c>
      <c r="C86" s="20" t="s">
        <v>144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13089525</v>
      </c>
      <c r="J86" s="46">
        <v>79816</v>
      </c>
      <c r="K86" s="46">
        <v>0</v>
      </c>
      <c r="L86" s="46">
        <v>0</v>
      </c>
      <c r="M86" s="46">
        <v>0</v>
      </c>
      <c r="N86" s="46">
        <f>SUM(D86:M86)</f>
        <v>13169341</v>
      </c>
      <c r="O86" s="47">
        <f t="shared" si="13"/>
        <v>101.44620847969433</v>
      </c>
      <c r="P86" s="9"/>
    </row>
    <row r="87" spans="1:119" ht="16.5" thickBot="1">
      <c r="A87" s="14" t="s">
        <v>81</v>
      </c>
      <c r="B87" s="23"/>
      <c r="C87" s="22"/>
      <c r="D87" s="15">
        <f aca="true" t="shared" si="17" ref="D87:M87">SUM(D5,D16,D21,D44,D68,D72,D83)</f>
        <v>111903004</v>
      </c>
      <c r="E87" s="15">
        <f t="shared" si="17"/>
        <v>20933949</v>
      </c>
      <c r="F87" s="15">
        <f t="shared" si="17"/>
        <v>13215564</v>
      </c>
      <c r="G87" s="15">
        <f t="shared" si="17"/>
        <v>13216497</v>
      </c>
      <c r="H87" s="15">
        <f t="shared" si="17"/>
        <v>0</v>
      </c>
      <c r="I87" s="15">
        <f t="shared" si="17"/>
        <v>530782642</v>
      </c>
      <c r="J87" s="15">
        <f t="shared" si="17"/>
        <v>44398041</v>
      </c>
      <c r="K87" s="15">
        <f t="shared" si="17"/>
        <v>129099914</v>
      </c>
      <c r="L87" s="15">
        <f t="shared" si="17"/>
        <v>0</v>
      </c>
      <c r="M87" s="15">
        <f t="shared" si="17"/>
        <v>8</v>
      </c>
      <c r="N87" s="15">
        <f>SUM(D87:M87)</f>
        <v>863549619</v>
      </c>
      <c r="O87" s="38">
        <f t="shared" si="13"/>
        <v>6652.104663523757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157</v>
      </c>
      <c r="M89" s="48"/>
      <c r="N89" s="48"/>
      <c r="O89" s="43">
        <v>129816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111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41402447</v>
      </c>
      <c r="E5" s="27">
        <f t="shared" si="0"/>
        <v>4052653</v>
      </c>
      <c r="F5" s="27">
        <f t="shared" si="0"/>
        <v>0</v>
      </c>
      <c r="G5" s="27">
        <f t="shared" si="0"/>
        <v>2228229</v>
      </c>
      <c r="H5" s="27">
        <f t="shared" si="0"/>
        <v>0</v>
      </c>
      <c r="I5" s="27">
        <f t="shared" si="0"/>
        <v>2012811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49696140</v>
      </c>
      <c r="O5" s="33">
        <f aca="true" t="shared" si="1" ref="O5:O36">(N5/O$88)</f>
        <v>386.40360153018383</v>
      </c>
      <c r="P5" s="6"/>
    </row>
    <row r="6" spans="1:16" ht="15">
      <c r="A6" s="12"/>
      <c r="B6" s="25">
        <v>311</v>
      </c>
      <c r="C6" s="20" t="s">
        <v>3</v>
      </c>
      <c r="D6" s="46">
        <v>25069762</v>
      </c>
      <c r="E6" s="46">
        <v>4052653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29122415</v>
      </c>
      <c r="O6" s="47">
        <f t="shared" si="1"/>
        <v>226.43621901533294</v>
      </c>
      <c r="P6" s="9"/>
    </row>
    <row r="7" spans="1:16" ht="15">
      <c r="A7" s="12"/>
      <c r="B7" s="25">
        <v>312.1</v>
      </c>
      <c r="C7" s="20" t="s">
        <v>11</v>
      </c>
      <c r="D7" s="46">
        <v>934458</v>
      </c>
      <c r="E7" s="46">
        <v>0</v>
      </c>
      <c r="F7" s="46">
        <v>0</v>
      </c>
      <c r="G7" s="46">
        <v>2228229</v>
      </c>
      <c r="H7" s="46">
        <v>0</v>
      </c>
      <c r="I7" s="46">
        <v>2012811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5175498</v>
      </c>
      <c r="O7" s="47">
        <f t="shared" si="1"/>
        <v>40.24117500699779</v>
      </c>
      <c r="P7" s="9"/>
    </row>
    <row r="8" spans="1:16" ht="15">
      <c r="A8" s="12"/>
      <c r="B8" s="25">
        <v>314.1</v>
      </c>
      <c r="C8" s="20" t="s">
        <v>14</v>
      </c>
      <c r="D8" s="46">
        <v>7788443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7788443</v>
      </c>
      <c r="O8" s="47">
        <f t="shared" si="1"/>
        <v>60.55766957982148</v>
      </c>
      <c r="P8" s="9"/>
    </row>
    <row r="9" spans="1:16" ht="15">
      <c r="A9" s="12"/>
      <c r="B9" s="25">
        <v>314.3</v>
      </c>
      <c r="C9" s="20" t="s">
        <v>15</v>
      </c>
      <c r="D9" s="46">
        <v>1725982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1725982</v>
      </c>
      <c r="O9" s="47">
        <f t="shared" si="1"/>
        <v>13.42006966690511</v>
      </c>
      <c r="P9" s="9"/>
    </row>
    <row r="10" spans="1:16" ht="15">
      <c r="A10" s="12"/>
      <c r="B10" s="25">
        <v>314.4</v>
      </c>
      <c r="C10" s="20" t="s">
        <v>17</v>
      </c>
      <c r="D10" s="46">
        <v>777023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777023</v>
      </c>
      <c r="O10" s="47">
        <f t="shared" si="1"/>
        <v>6.0416057599601904</v>
      </c>
      <c r="P10" s="9"/>
    </row>
    <row r="11" spans="1:16" ht="15">
      <c r="A11" s="12"/>
      <c r="B11" s="25">
        <v>314.8</v>
      </c>
      <c r="C11" s="20" t="s">
        <v>19</v>
      </c>
      <c r="D11" s="46">
        <v>74597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74597</v>
      </c>
      <c r="O11" s="47">
        <f t="shared" si="1"/>
        <v>0.5800158616614313</v>
      </c>
      <c r="P11" s="9"/>
    </row>
    <row r="12" spans="1:16" ht="15">
      <c r="A12" s="12"/>
      <c r="B12" s="25">
        <v>314.9</v>
      </c>
      <c r="C12" s="20" t="s">
        <v>20</v>
      </c>
      <c r="D12" s="46">
        <v>4044014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4044014</v>
      </c>
      <c r="O12" s="47">
        <f t="shared" si="1"/>
        <v>31.443520044785867</v>
      </c>
      <c r="P12" s="9"/>
    </row>
    <row r="13" spans="1:16" ht="15">
      <c r="A13" s="12"/>
      <c r="B13" s="25">
        <v>316</v>
      </c>
      <c r="C13" s="20" t="s">
        <v>147</v>
      </c>
      <c r="D13" s="46">
        <v>833836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833836</v>
      </c>
      <c r="O13" s="47">
        <f t="shared" si="1"/>
        <v>6.483345255497154</v>
      </c>
      <c r="P13" s="9"/>
    </row>
    <row r="14" spans="1:16" ht="15">
      <c r="A14" s="12"/>
      <c r="B14" s="25">
        <v>319</v>
      </c>
      <c r="C14" s="20" t="s">
        <v>22</v>
      </c>
      <c r="D14" s="46">
        <v>154332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154332</v>
      </c>
      <c r="O14" s="47">
        <f t="shared" si="1"/>
        <v>1.1999813392218455</v>
      </c>
      <c r="P14" s="9"/>
    </row>
    <row r="15" spans="1:16" ht="15.75">
      <c r="A15" s="29" t="s">
        <v>23</v>
      </c>
      <c r="B15" s="30"/>
      <c r="C15" s="31"/>
      <c r="D15" s="32">
        <f aca="true" t="shared" si="3" ref="D15:M15">SUM(D16:D19)</f>
        <v>943444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4188274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5131718</v>
      </c>
      <c r="O15" s="45">
        <f t="shared" si="1"/>
        <v>39.90077131216372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2924068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2924068</v>
      </c>
      <c r="O16" s="47">
        <f t="shared" si="1"/>
        <v>22.735576773551458</v>
      </c>
      <c r="P16" s="9"/>
    </row>
    <row r="17" spans="1:16" ht="15">
      <c r="A17" s="12"/>
      <c r="B17" s="25">
        <v>323.7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1091723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1091723</v>
      </c>
      <c r="O17" s="47">
        <f t="shared" si="1"/>
        <v>8.488500295462321</v>
      </c>
      <c r="P17" s="9"/>
    </row>
    <row r="18" spans="1:16" ht="15">
      <c r="A18" s="12"/>
      <c r="B18" s="25">
        <v>323.9</v>
      </c>
      <c r="C18" s="20" t="s">
        <v>25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</v>
      </c>
      <c r="O18" s="47">
        <f t="shared" si="1"/>
        <v>0.00042764283270612383</v>
      </c>
      <c r="P18" s="9"/>
    </row>
    <row r="19" spans="1:16" ht="15">
      <c r="A19" s="12"/>
      <c r="B19" s="25">
        <v>329</v>
      </c>
      <c r="C19" s="20" t="s">
        <v>28</v>
      </c>
      <c r="D19" s="46">
        <v>943444</v>
      </c>
      <c r="E19" s="46">
        <v>0</v>
      </c>
      <c r="F19" s="46">
        <v>0</v>
      </c>
      <c r="G19" s="46">
        <v>0</v>
      </c>
      <c r="H19" s="46">
        <v>0</v>
      </c>
      <c r="I19" s="46">
        <v>172428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1115872</v>
      </c>
      <c r="O19" s="47">
        <f t="shared" si="1"/>
        <v>8.676266600317232</v>
      </c>
      <c r="P19" s="9"/>
    </row>
    <row r="20" spans="1:16" ht="15.75">
      <c r="A20" s="29" t="s">
        <v>30</v>
      </c>
      <c r="B20" s="30"/>
      <c r="C20" s="31"/>
      <c r="D20" s="32">
        <f aca="true" t="shared" si="5" ref="D20:M20">SUM(D21:D41)</f>
        <v>13023993</v>
      </c>
      <c r="E20" s="32">
        <f t="shared" si="5"/>
        <v>8078451</v>
      </c>
      <c r="F20" s="32">
        <f t="shared" si="5"/>
        <v>2848403</v>
      </c>
      <c r="G20" s="32">
        <f t="shared" si="5"/>
        <v>25000</v>
      </c>
      <c r="H20" s="32">
        <f t="shared" si="5"/>
        <v>0</v>
      </c>
      <c r="I20" s="32">
        <f t="shared" si="5"/>
        <v>5828801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29804648</v>
      </c>
      <c r="O20" s="45">
        <f t="shared" si="1"/>
        <v>231.7408017914347</v>
      </c>
      <c r="P20" s="10"/>
    </row>
    <row r="21" spans="1:16" ht="15">
      <c r="A21" s="12"/>
      <c r="B21" s="25">
        <v>331.2</v>
      </c>
      <c r="C21" s="20" t="s">
        <v>29</v>
      </c>
      <c r="D21" s="46">
        <v>0</v>
      </c>
      <c r="E21" s="46">
        <v>928219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928219</v>
      </c>
      <c r="O21" s="47">
        <f t="shared" si="1"/>
        <v>7.2172036823935555</v>
      </c>
      <c r="P21" s="9"/>
    </row>
    <row r="22" spans="1:16" ht="15">
      <c r="A22" s="12"/>
      <c r="B22" s="25">
        <v>331.39</v>
      </c>
      <c r="C22" s="20" t="s">
        <v>34</v>
      </c>
      <c r="D22" s="46">
        <v>0</v>
      </c>
      <c r="E22" s="46">
        <v>1298566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1298566</v>
      </c>
      <c r="O22" s="47">
        <f t="shared" si="1"/>
        <v>10.09677168537928</v>
      </c>
      <c r="P22" s="9"/>
    </row>
    <row r="23" spans="1:16" ht="15">
      <c r="A23" s="12"/>
      <c r="B23" s="25">
        <v>331.42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4557572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4557572</v>
      </c>
      <c r="O23" s="47">
        <f t="shared" si="1"/>
        <v>35.43660000622026</v>
      </c>
      <c r="P23" s="9"/>
    </row>
    <row r="24" spans="1:16" ht="15">
      <c r="A24" s="12"/>
      <c r="B24" s="25">
        <v>331.5</v>
      </c>
      <c r="C24" s="20" t="s">
        <v>31</v>
      </c>
      <c r="D24" s="46">
        <v>0</v>
      </c>
      <c r="E24" s="46">
        <v>1746943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1746943</v>
      </c>
      <c r="O24" s="47">
        <f t="shared" si="1"/>
        <v>13.583048238111529</v>
      </c>
      <c r="P24" s="9"/>
    </row>
    <row r="25" spans="1:16" ht="15">
      <c r="A25" s="12"/>
      <c r="B25" s="25">
        <v>331.7</v>
      </c>
      <c r="C25" s="20" t="s">
        <v>152</v>
      </c>
      <c r="D25" s="46">
        <v>0</v>
      </c>
      <c r="E25" s="46">
        <v>25000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25000</v>
      </c>
      <c r="O25" s="47">
        <f t="shared" si="1"/>
        <v>0.19438310577551085</v>
      </c>
      <c r="P25" s="9"/>
    </row>
    <row r="26" spans="1:16" ht="15">
      <c r="A26" s="12"/>
      <c r="B26" s="25">
        <v>334.2</v>
      </c>
      <c r="C26" s="20" t="s">
        <v>33</v>
      </c>
      <c r="D26" s="46">
        <v>0</v>
      </c>
      <c r="E26" s="46">
        <v>80599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80599</v>
      </c>
      <c r="O26" s="47">
        <f t="shared" si="1"/>
        <v>0.6266833576960159</v>
      </c>
      <c r="P26" s="9"/>
    </row>
    <row r="27" spans="1:16" ht="15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64337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7">SUM(D27:M27)</f>
        <v>64337</v>
      </c>
      <c r="O27" s="47">
        <f t="shared" si="1"/>
        <v>0.5002410350511617</v>
      </c>
      <c r="P27" s="9"/>
    </row>
    <row r="28" spans="1:16" ht="15">
      <c r="A28" s="12"/>
      <c r="B28" s="25">
        <v>334.42</v>
      </c>
      <c r="C28" s="20" t="s">
        <v>38</v>
      </c>
      <c r="D28" s="46">
        <v>0</v>
      </c>
      <c r="E28" s="46">
        <v>1862396</v>
      </c>
      <c r="F28" s="46">
        <v>0</v>
      </c>
      <c r="G28" s="46">
        <v>0</v>
      </c>
      <c r="H28" s="46">
        <v>0</v>
      </c>
      <c r="I28" s="46">
        <v>1206892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3069288</v>
      </c>
      <c r="O28" s="47">
        <f t="shared" si="1"/>
        <v>23.864709358380246</v>
      </c>
      <c r="P28" s="9"/>
    </row>
    <row r="29" spans="1:16" ht="15">
      <c r="A29" s="12"/>
      <c r="B29" s="25">
        <v>334.49</v>
      </c>
      <c r="C29" s="20" t="s">
        <v>39</v>
      </c>
      <c r="D29" s="46">
        <v>1004211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1004211</v>
      </c>
      <c r="O29" s="47">
        <f t="shared" si="1"/>
        <v>7.80806612135726</v>
      </c>
      <c r="P29" s="9"/>
    </row>
    <row r="30" spans="1:16" ht="15">
      <c r="A30" s="12"/>
      <c r="B30" s="25">
        <v>334.7</v>
      </c>
      <c r="C30" s="20" t="s">
        <v>40</v>
      </c>
      <c r="D30" s="46">
        <v>0</v>
      </c>
      <c r="E30" s="46">
        <v>434674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434674</v>
      </c>
      <c r="O30" s="47">
        <f t="shared" si="1"/>
        <v>3.379731284794576</v>
      </c>
      <c r="P30" s="9"/>
    </row>
    <row r="31" spans="1:16" ht="15">
      <c r="A31" s="12"/>
      <c r="B31" s="25">
        <v>334.9</v>
      </c>
      <c r="C31" s="20" t="s">
        <v>124</v>
      </c>
      <c r="D31" s="46">
        <v>0</v>
      </c>
      <c r="E31" s="46">
        <v>304863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304863</v>
      </c>
      <c r="O31" s="47">
        <f t="shared" si="1"/>
        <v>2.3704086710415826</v>
      </c>
      <c r="P31" s="9"/>
    </row>
    <row r="32" spans="1:16" ht="15">
      <c r="A32" s="12"/>
      <c r="B32" s="25">
        <v>335.14</v>
      </c>
      <c r="C32" s="20" t="s">
        <v>130</v>
      </c>
      <c r="D32" s="46">
        <v>40317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40317</v>
      </c>
      <c r="O32" s="47">
        <f t="shared" si="1"/>
        <v>0.31347774702205083</v>
      </c>
      <c r="P32" s="9"/>
    </row>
    <row r="33" spans="1:16" ht="15">
      <c r="A33" s="12"/>
      <c r="B33" s="25">
        <v>335.15</v>
      </c>
      <c r="C33" s="20" t="s">
        <v>131</v>
      </c>
      <c r="D33" s="46">
        <v>106247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106247</v>
      </c>
      <c r="O33" s="47">
        <f t="shared" si="1"/>
        <v>0.826104873573228</v>
      </c>
      <c r="P33" s="9"/>
    </row>
    <row r="34" spans="1:16" ht="15">
      <c r="A34" s="12"/>
      <c r="B34" s="25">
        <v>335.18</v>
      </c>
      <c r="C34" s="20" t="s">
        <v>132</v>
      </c>
      <c r="D34" s="46">
        <v>7260930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7260930</v>
      </c>
      <c r="O34" s="47">
        <f t="shared" si="1"/>
        <v>56.4560849687432</v>
      </c>
      <c r="P34" s="9"/>
    </row>
    <row r="35" spans="1:16" ht="15">
      <c r="A35" s="12"/>
      <c r="B35" s="25">
        <v>335.19</v>
      </c>
      <c r="C35" s="20" t="s">
        <v>133</v>
      </c>
      <c r="D35" s="46">
        <v>3277404</v>
      </c>
      <c r="E35" s="46">
        <v>0</v>
      </c>
      <c r="F35" s="46">
        <v>1039088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4316492</v>
      </c>
      <c r="O35" s="47">
        <f t="shared" si="1"/>
        <v>33.562124840605854</v>
      </c>
      <c r="P35" s="9"/>
    </row>
    <row r="36" spans="1:16" ht="15">
      <c r="A36" s="12"/>
      <c r="B36" s="25">
        <v>335.21</v>
      </c>
      <c r="C36" s="20" t="s">
        <v>45</v>
      </c>
      <c r="D36" s="46">
        <v>77258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77258</v>
      </c>
      <c r="O36" s="47">
        <f t="shared" si="1"/>
        <v>0.6007059994401767</v>
      </c>
      <c r="P36" s="9"/>
    </row>
    <row r="37" spans="1:16" ht="15">
      <c r="A37" s="12"/>
      <c r="B37" s="25">
        <v>335.9</v>
      </c>
      <c r="C37" s="20" t="s">
        <v>46</v>
      </c>
      <c r="D37" s="46">
        <v>1242741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1242741</v>
      </c>
      <c r="O37" s="47">
        <f aca="true" t="shared" si="7" ref="O37:O68">(N37/O$88)</f>
        <v>9.662714210182564</v>
      </c>
      <c r="P37" s="9"/>
    </row>
    <row r="38" spans="1:16" ht="15">
      <c r="A38" s="12"/>
      <c r="B38" s="25">
        <v>337.1</v>
      </c>
      <c r="C38" s="20" t="s">
        <v>125</v>
      </c>
      <c r="D38" s="46">
        <v>0</v>
      </c>
      <c r="E38" s="46">
        <v>1116265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1116265</v>
      </c>
      <c r="O38" s="47">
        <f t="shared" si="7"/>
        <v>8.679322302740024</v>
      </c>
      <c r="P38" s="9"/>
    </row>
    <row r="39" spans="1:16" ht="15">
      <c r="A39" s="12"/>
      <c r="B39" s="25">
        <v>337.3</v>
      </c>
      <c r="C39" s="20" t="s">
        <v>153</v>
      </c>
      <c r="D39" s="46">
        <v>0</v>
      </c>
      <c r="E39" s="46">
        <v>256696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256696</v>
      </c>
      <c r="O39" s="47">
        <f t="shared" si="7"/>
        <v>1.9958946288060213</v>
      </c>
      <c r="P39" s="9"/>
    </row>
    <row r="40" spans="1:16" ht="15">
      <c r="A40" s="12"/>
      <c r="B40" s="25">
        <v>337.9</v>
      </c>
      <c r="C40" s="20" t="s">
        <v>48</v>
      </c>
      <c r="D40" s="46">
        <v>14885</v>
      </c>
      <c r="E40" s="46">
        <v>24230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39115</v>
      </c>
      <c r="O40" s="47">
        <f t="shared" si="7"/>
        <v>0.30413180729636424</v>
      </c>
      <c r="P40" s="9"/>
    </row>
    <row r="41" spans="1:16" ht="15">
      <c r="A41" s="12"/>
      <c r="B41" s="25">
        <v>338</v>
      </c>
      <c r="C41" s="20" t="s">
        <v>49</v>
      </c>
      <c r="D41" s="46">
        <v>0</v>
      </c>
      <c r="E41" s="46">
        <v>0</v>
      </c>
      <c r="F41" s="46">
        <v>1809315</v>
      </c>
      <c r="G41" s="46">
        <v>25000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1834315</v>
      </c>
      <c r="O41" s="47">
        <f t="shared" si="7"/>
        <v>14.262393866824247</v>
      </c>
      <c r="P41" s="9"/>
    </row>
    <row r="42" spans="1:16" ht="15.75">
      <c r="A42" s="29" t="s">
        <v>54</v>
      </c>
      <c r="B42" s="30"/>
      <c r="C42" s="31"/>
      <c r="D42" s="32">
        <f aca="true" t="shared" si="8" ref="D42:M42">SUM(D43:D65)</f>
        <v>15081655</v>
      </c>
      <c r="E42" s="32">
        <f t="shared" si="8"/>
        <v>1896238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467442889</v>
      </c>
      <c r="J42" s="32">
        <f t="shared" si="8"/>
        <v>37852682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522273464</v>
      </c>
      <c r="O42" s="45">
        <f t="shared" si="7"/>
        <v>4060.8455198581782</v>
      </c>
      <c r="P42" s="10"/>
    </row>
    <row r="43" spans="1:16" ht="15">
      <c r="A43" s="12"/>
      <c r="B43" s="25">
        <v>341.2</v>
      </c>
      <c r="C43" s="20" t="s">
        <v>134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37852682</v>
      </c>
      <c r="K43" s="46">
        <v>0</v>
      </c>
      <c r="L43" s="46">
        <v>0</v>
      </c>
      <c r="M43" s="46">
        <v>0</v>
      </c>
      <c r="N43" s="46">
        <f aca="true" t="shared" si="9" ref="N43:N65">SUM(D43:M43)</f>
        <v>37852682</v>
      </c>
      <c r="O43" s="47">
        <f t="shared" si="7"/>
        <v>294.316875563711</v>
      </c>
      <c r="P43" s="9"/>
    </row>
    <row r="44" spans="1:16" ht="15">
      <c r="A44" s="12"/>
      <c r="B44" s="25">
        <v>341.3</v>
      </c>
      <c r="C44" s="20" t="s">
        <v>135</v>
      </c>
      <c r="D44" s="46">
        <v>2692328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2692328</v>
      </c>
      <c r="O44" s="47">
        <f t="shared" si="7"/>
        <v>20.93372313625478</v>
      </c>
      <c r="P44" s="9"/>
    </row>
    <row r="45" spans="1:16" ht="15">
      <c r="A45" s="12"/>
      <c r="B45" s="25">
        <v>341.9</v>
      </c>
      <c r="C45" s="20" t="s">
        <v>136</v>
      </c>
      <c r="D45" s="46">
        <v>381278</v>
      </c>
      <c r="E45" s="46">
        <v>712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381990</v>
      </c>
      <c r="O45" s="47">
        <f t="shared" si="7"/>
        <v>2.9700961030074953</v>
      </c>
      <c r="P45" s="9"/>
    </row>
    <row r="46" spans="1:16" ht="15">
      <c r="A46" s="12"/>
      <c r="B46" s="25">
        <v>342.1</v>
      </c>
      <c r="C46" s="20" t="s">
        <v>61</v>
      </c>
      <c r="D46" s="46">
        <v>1157838</v>
      </c>
      <c r="E46" s="46">
        <v>630402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1788240</v>
      </c>
      <c r="O46" s="47">
        <f t="shared" si="7"/>
        <v>13.904145802879981</v>
      </c>
      <c r="P46" s="9"/>
    </row>
    <row r="47" spans="1:16" ht="15">
      <c r="A47" s="12"/>
      <c r="B47" s="25">
        <v>342.2</v>
      </c>
      <c r="C47" s="20" t="s">
        <v>62</v>
      </c>
      <c r="D47" s="46">
        <v>5905367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5905367</v>
      </c>
      <c r="O47" s="47">
        <f t="shared" si="7"/>
        <v>45.91614312816844</v>
      </c>
      <c r="P47" s="9"/>
    </row>
    <row r="48" spans="1:16" ht="15">
      <c r="A48" s="12"/>
      <c r="B48" s="25">
        <v>342.9</v>
      </c>
      <c r="C48" s="20" t="s">
        <v>63</v>
      </c>
      <c r="D48" s="46">
        <v>285206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285206</v>
      </c>
      <c r="O48" s="47">
        <f t="shared" si="7"/>
        <v>2.2175691226324137</v>
      </c>
      <c r="P48" s="9"/>
    </row>
    <row r="49" spans="1:16" ht="15">
      <c r="A49" s="12"/>
      <c r="B49" s="25">
        <v>343.1</v>
      </c>
      <c r="C49" s="20" t="s">
        <v>64</v>
      </c>
      <c r="D49" s="46">
        <v>2121921</v>
      </c>
      <c r="E49" s="46">
        <v>0</v>
      </c>
      <c r="F49" s="46">
        <v>0</v>
      </c>
      <c r="G49" s="46">
        <v>0</v>
      </c>
      <c r="H49" s="46">
        <v>0</v>
      </c>
      <c r="I49" s="46">
        <v>324898882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327020803</v>
      </c>
      <c r="O49" s="47">
        <f t="shared" si="7"/>
        <v>2542.6927736136595</v>
      </c>
      <c r="P49" s="9"/>
    </row>
    <row r="50" spans="1:16" ht="15">
      <c r="A50" s="12"/>
      <c r="B50" s="25">
        <v>343.2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23493482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23493482</v>
      </c>
      <c r="O50" s="47">
        <f t="shared" si="7"/>
        <v>182.6694398656424</v>
      </c>
      <c r="P50" s="9"/>
    </row>
    <row r="51" spans="1:16" ht="15">
      <c r="A51" s="12"/>
      <c r="B51" s="25">
        <v>343.3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32810305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32810305</v>
      </c>
      <c r="O51" s="47">
        <f t="shared" si="7"/>
        <v>255.11075949367088</v>
      </c>
      <c r="P51" s="9"/>
    </row>
    <row r="52" spans="1:16" ht="15">
      <c r="A52" s="12"/>
      <c r="B52" s="25">
        <v>343.4</v>
      </c>
      <c r="C52" s="20" t="s">
        <v>67</v>
      </c>
      <c r="D52" s="46">
        <v>193544</v>
      </c>
      <c r="E52" s="46">
        <v>0</v>
      </c>
      <c r="F52" s="46">
        <v>0</v>
      </c>
      <c r="G52" s="46">
        <v>0</v>
      </c>
      <c r="H52" s="46">
        <v>0</v>
      </c>
      <c r="I52" s="46">
        <v>8457043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8650587</v>
      </c>
      <c r="O52" s="47">
        <f t="shared" si="7"/>
        <v>67.26111871365036</v>
      </c>
      <c r="P52" s="9"/>
    </row>
    <row r="53" spans="1:16" ht="15">
      <c r="A53" s="12"/>
      <c r="B53" s="25">
        <v>343.5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48691753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48691753</v>
      </c>
      <c r="O53" s="47">
        <f t="shared" si="7"/>
        <v>378.5941669517619</v>
      </c>
      <c r="P53" s="9"/>
    </row>
    <row r="54" spans="1:16" ht="15">
      <c r="A54" s="12"/>
      <c r="B54" s="25">
        <v>343.8</v>
      </c>
      <c r="C54" s="20" t="s">
        <v>69</v>
      </c>
      <c r="D54" s="46">
        <v>54290</v>
      </c>
      <c r="E54" s="46">
        <v>5424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59714</v>
      </c>
      <c r="O54" s="47">
        <f t="shared" si="7"/>
        <v>0.46429571113115414</v>
      </c>
      <c r="P54" s="9"/>
    </row>
    <row r="55" spans="1:16" ht="15">
      <c r="A55" s="12"/>
      <c r="B55" s="25">
        <v>343.9</v>
      </c>
      <c r="C55" s="20" t="s">
        <v>70</v>
      </c>
      <c r="D55" s="46">
        <v>563222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563222</v>
      </c>
      <c r="O55" s="47">
        <f t="shared" si="7"/>
        <v>4.379233664043791</v>
      </c>
      <c r="P55" s="9"/>
    </row>
    <row r="56" spans="1:16" ht="15">
      <c r="A56" s="12"/>
      <c r="B56" s="25">
        <v>344.3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16220665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16220665</v>
      </c>
      <c r="O56" s="47">
        <f t="shared" si="7"/>
        <v>126.12092961776506</v>
      </c>
      <c r="P56" s="9"/>
    </row>
    <row r="57" spans="1:16" ht="15">
      <c r="A57" s="12"/>
      <c r="B57" s="25">
        <v>344.5</v>
      </c>
      <c r="C57" s="20" t="s">
        <v>138</v>
      </c>
      <c r="D57" s="46">
        <v>514893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514893</v>
      </c>
      <c r="O57" s="47">
        <f t="shared" si="7"/>
        <v>4.003460019282804</v>
      </c>
      <c r="P57" s="9"/>
    </row>
    <row r="58" spans="1:16" ht="15">
      <c r="A58" s="12"/>
      <c r="B58" s="25">
        <v>344.9</v>
      </c>
      <c r="C58" s="20" t="s">
        <v>139</v>
      </c>
      <c r="D58" s="46">
        <v>431210</v>
      </c>
      <c r="E58" s="46">
        <v>827739</v>
      </c>
      <c r="F58" s="46">
        <v>0</v>
      </c>
      <c r="G58" s="46">
        <v>0</v>
      </c>
      <c r="H58" s="46">
        <v>0</v>
      </c>
      <c r="I58" s="46">
        <v>296016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1554965</v>
      </c>
      <c r="O58" s="47">
        <f t="shared" si="7"/>
        <v>12.090357042888689</v>
      </c>
      <c r="P58" s="9"/>
    </row>
    <row r="59" spans="1:16" ht="15">
      <c r="A59" s="12"/>
      <c r="B59" s="25">
        <v>345.1</v>
      </c>
      <c r="C59" s="20" t="s">
        <v>74</v>
      </c>
      <c r="D59" s="46">
        <v>0</v>
      </c>
      <c r="E59" s="46">
        <v>3560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3560</v>
      </c>
      <c r="O59" s="47">
        <f t="shared" si="7"/>
        <v>0.027680154262432744</v>
      </c>
      <c r="P59" s="9"/>
    </row>
    <row r="60" spans="1:16" ht="15">
      <c r="A60" s="12"/>
      <c r="B60" s="25">
        <v>347.2</v>
      </c>
      <c r="C60" s="20" t="s">
        <v>76</v>
      </c>
      <c r="D60" s="46">
        <v>635856</v>
      </c>
      <c r="E60" s="46">
        <v>0</v>
      </c>
      <c r="F60" s="46">
        <v>0</v>
      </c>
      <c r="G60" s="46">
        <v>0</v>
      </c>
      <c r="H60" s="46">
        <v>0</v>
      </c>
      <c r="I60" s="46">
        <v>895472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1531328</v>
      </c>
      <c r="O60" s="47">
        <f t="shared" si="7"/>
        <v>11.906571704040058</v>
      </c>
      <c r="P60" s="9"/>
    </row>
    <row r="61" spans="1:16" ht="15">
      <c r="A61" s="12"/>
      <c r="B61" s="25">
        <v>347.3</v>
      </c>
      <c r="C61" s="20" t="s">
        <v>77</v>
      </c>
      <c r="D61" s="46">
        <v>8723</v>
      </c>
      <c r="E61" s="46">
        <v>357035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365758</v>
      </c>
      <c r="O61" s="47">
        <f t="shared" si="7"/>
        <v>2.8438870400895717</v>
      </c>
      <c r="P61" s="9"/>
    </row>
    <row r="62" spans="1:16" ht="15">
      <c r="A62" s="12"/>
      <c r="B62" s="25">
        <v>347.4</v>
      </c>
      <c r="C62" s="20" t="s">
        <v>78</v>
      </c>
      <c r="D62" s="46">
        <v>838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838</v>
      </c>
      <c r="O62" s="47">
        <f t="shared" si="7"/>
        <v>0.0065157217055951235</v>
      </c>
      <c r="P62" s="9"/>
    </row>
    <row r="63" spans="1:16" ht="15">
      <c r="A63" s="12"/>
      <c r="B63" s="25">
        <v>347.5</v>
      </c>
      <c r="C63" s="20" t="s">
        <v>79</v>
      </c>
      <c r="D63" s="46">
        <v>134042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134042</v>
      </c>
      <c r="O63" s="47">
        <f t="shared" si="7"/>
        <v>1.042220010574441</v>
      </c>
      <c r="P63" s="9"/>
    </row>
    <row r="64" spans="1:16" ht="15">
      <c r="A64" s="12"/>
      <c r="B64" s="25">
        <v>347.9</v>
      </c>
      <c r="C64" s="20" t="s">
        <v>80</v>
      </c>
      <c r="D64" s="46">
        <v>1099</v>
      </c>
      <c r="E64" s="46">
        <v>71366</v>
      </c>
      <c r="F64" s="46">
        <v>0</v>
      </c>
      <c r="G64" s="46">
        <v>0</v>
      </c>
      <c r="H64" s="46">
        <v>0</v>
      </c>
      <c r="I64" s="46">
        <v>524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72989</v>
      </c>
      <c r="O64" s="47">
        <f t="shared" si="7"/>
        <v>0.5675131402979504</v>
      </c>
      <c r="P64" s="9"/>
    </row>
    <row r="65" spans="1:16" ht="15">
      <c r="A65" s="12"/>
      <c r="B65" s="25">
        <v>349</v>
      </c>
      <c r="C65" s="20" t="s">
        <v>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11678747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11678747</v>
      </c>
      <c r="O65" s="47">
        <f t="shared" si="7"/>
        <v>90.80604453705719</v>
      </c>
      <c r="P65" s="9"/>
    </row>
    <row r="66" spans="1:16" ht="15.75">
      <c r="A66" s="29" t="s">
        <v>55</v>
      </c>
      <c r="B66" s="30"/>
      <c r="C66" s="31"/>
      <c r="D66" s="32">
        <f aca="true" t="shared" si="10" ref="D66:M66">SUM(D67:D69)</f>
        <v>1228781</v>
      </c>
      <c r="E66" s="32">
        <f t="shared" si="10"/>
        <v>254463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aca="true" t="shared" si="11" ref="N66:N71">SUM(D66:M66)</f>
        <v>1483244</v>
      </c>
      <c r="O66" s="45">
        <f t="shared" si="7"/>
        <v>11.532703013715672</v>
      </c>
      <c r="P66" s="10"/>
    </row>
    <row r="67" spans="1:16" ht="15">
      <c r="A67" s="13"/>
      <c r="B67" s="39">
        <v>351.9</v>
      </c>
      <c r="C67" s="21" t="s">
        <v>140</v>
      </c>
      <c r="D67" s="46">
        <v>316939</v>
      </c>
      <c r="E67" s="46">
        <v>106799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423738</v>
      </c>
      <c r="O67" s="47">
        <f t="shared" si="7"/>
        <v>3.2947003390041365</v>
      </c>
      <c r="P67" s="9"/>
    </row>
    <row r="68" spans="1:16" ht="15">
      <c r="A68" s="13"/>
      <c r="B68" s="39">
        <v>354</v>
      </c>
      <c r="C68" s="21" t="s">
        <v>83</v>
      </c>
      <c r="D68" s="46">
        <v>22164</v>
      </c>
      <c r="E68" s="46">
        <v>41525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63689</v>
      </c>
      <c r="O68" s="47">
        <f t="shared" si="7"/>
        <v>0.4952026249494604</v>
      </c>
      <c r="P68" s="9"/>
    </row>
    <row r="69" spans="1:16" ht="15">
      <c r="A69" s="13"/>
      <c r="B69" s="39">
        <v>359</v>
      </c>
      <c r="C69" s="21" t="s">
        <v>84</v>
      </c>
      <c r="D69" s="46">
        <v>889678</v>
      </c>
      <c r="E69" s="46">
        <v>106139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995817</v>
      </c>
      <c r="O69" s="47">
        <f aca="true" t="shared" si="12" ref="O69:O86">(N69/O$88)</f>
        <v>7.742800049762075</v>
      </c>
      <c r="P69" s="9"/>
    </row>
    <row r="70" spans="1:16" ht="15.75">
      <c r="A70" s="29" t="s">
        <v>4</v>
      </c>
      <c r="B70" s="30"/>
      <c r="C70" s="31"/>
      <c r="D70" s="32">
        <f aca="true" t="shared" si="13" ref="D70:M70">SUM(D71:D80)</f>
        <v>1580219</v>
      </c>
      <c r="E70" s="32">
        <f t="shared" si="13"/>
        <v>2777530</v>
      </c>
      <c r="F70" s="32">
        <f t="shared" si="13"/>
        <v>141865</v>
      </c>
      <c r="G70" s="32">
        <f t="shared" si="13"/>
        <v>1092524</v>
      </c>
      <c r="H70" s="32">
        <f t="shared" si="13"/>
        <v>0</v>
      </c>
      <c r="I70" s="32">
        <f t="shared" si="13"/>
        <v>19591039</v>
      </c>
      <c r="J70" s="32">
        <f t="shared" si="13"/>
        <v>2422858</v>
      </c>
      <c r="K70" s="32">
        <f t="shared" si="13"/>
        <v>98030628</v>
      </c>
      <c r="L70" s="32">
        <f t="shared" si="13"/>
        <v>0</v>
      </c>
      <c r="M70" s="32">
        <f t="shared" si="13"/>
        <v>107</v>
      </c>
      <c r="N70" s="32">
        <f t="shared" si="11"/>
        <v>125636770</v>
      </c>
      <c r="O70" s="45">
        <f t="shared" si="12"/>
        <v>976.8666220881411</v>
      </c>
      <c r="P70" s="10"/>
    </row>
    <row r="71" spans="1:16" ht="15">
      <c r="A71" s="12"/>
      <c r="B71" s="25">
        <v>361.1</v>
      </c>
      <c r="C71" s="20" t="s">
        <v>86</v>
      </c>
      <c r="D71" s="46">
        <v>776910</v>
      </c>
      <c r="E71" s="46">
        <v>571929</v>
      </c>
      <c r="F71" s="46">
        <v>119349</v>
      </c>
      <c r="G71" s="46">
        <v>678374</v>
      </c>
      <c r="H71" s="46">
        <v>0</v>
      </c>
      <c r="I71" s="46">
        <v>19597843</v>
      </c>
      <c r="J71" s="46">
        <v>332349</v>
      </c>
      <c r="K71" s="46">
        <v>6277967</v>
      </c>
      <c r="L71" s="46">
        <v>0</v>
      </c>
      <c r="M71" s="46">
        <v>107</v>
      </c>
      <c r="N71" s="46">
        <f t="shared" si="11"/>
        <v>28354828</v>
      </c>
      <c r="O71" s="47">
        <f t="shared" si="12"/>
        <v>220.46798121481666</v>
      </c>
      <c r="P71" s="9"/>
    </row>
    <row r="72" spans="1:16" ht="15">
      <c r="A72" s="12"/>
      <c r="B72" s="25">
        <v>361.3</v>
      </c>
      <c r="C72" s="20" t="s">
        <v>87</v>
      </c>
      <c r="D72" s="46">
        <v>168716</v>
      </c>
      <c r="E72" s="46">
        <v>293796</v>
      </c>
      <c r="F72" s="46">
        <v>14813</v>
      </c>
      <c r="G72" s="46">
        <v>359900</v>
      </c>
      <c r="H72" s="46">
        <v>0</v>
      </c>
      <c r="I72" s="46">
        <v>119369</v>
      </c>
      <c r="J72" s="46">
        <v>189485</v>
      </c>
      <c r="K72" s="46">
        <v>60583231</v>
      </c>
      <c r="L72" s="46">
        <v>0</v>
      </c>
      <c r="M72" s="46">
        <v>0</v>
      </c>
      <c r="N72" s="46">
        <f aca="true" t="shared" si="14" ref="N72:N80">SUM(D72:M72)</f>
        <v>61729310</v>
      </c>
      <c r="O72" s="47">
        <f t="shared" si="12"/>
        <v>479.96539980717193</v>
      </c>
      <c r="P72" s="9"/>
    </row>
    <row r="73" spans="1:16" ht="15">
      <c r="A73" s="12"/>
      <c r="B73" s="25">
        <v>361.4</v>
      </c>
      <c r="C73" s="20" t="s">
        <v>141</v>
      </c>
      <c r="D73" s="46">
        <v>36536</v>
      </c>
      <c r="E73" s="46">
        <v>31487</v>
      </c>
      <c r="F73" s="46">
        <v>7703</v>
      </c>
      <c r="G73" s="46">
        <v>35314</v>
      </c>
      <c r="H73" s="46">
        <v>0</v>
      </c>
      <c r="I73" s="46">
        <v>-147529</v>
      </c>
      <c r="J73" s="46">
        <v>18865</v>
      </c>
      <c r="K73" s="46">
        <v>0</v>
      </c>
      <c r="L73" s="46">
        <v>0</v>
      </c>
      <c r="M73" s="46">
        <v>0</v>
      </c>
      <c r="N73" s="46">
        <f t="shared" si="14"/>
        <v>-17624</v>
      </c>
      <c r="O73" s="47">
        <f t="shared" si="12"/>
        <v>-0.13703231424750412</v>
      </c>
      <c r="P73" s="9"/>
    </row>
    <row r="74" spans="1:16" ht="15">
      <c r="A74" s="12"/>
      <c r="B74" s="25">
        <v>362</v>
      </c>
      <c r="C74" s="20" t="s">
        <v>89</v>
      </c>
      <c r="D74" s="46">
        <v>386922</v>
      </c>
      <c r="E74" s="46">
        <v>307574</v>
      </c>
      <c r="F74" s="46">
        <v>0</v>
      </c>
      <c r="G74" s="46">
        <v>12900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707396</v>
      </c>
      <c r="O74" s="47">
        <f t="shared" si="12"/>
        <v>5.50023325972693</v>
      </c>
      <c r="P74" s="9"/>
    </row>
    <row r="75" spans="1:16" ht="15">
      <c r="A75" s="12"/>
      <c r="B75" s="25">
        <v>364</v>
      </c>
      <c r="C75" s="20" t="s">
        <v>142</v>
      </c>
      <c r="D75" s="46">
        <v>7232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136927</v>
      </c>
      <c r="K75" s="46">
        <v>0</v>
      </c>
      <c r="L75" s="46">
        <v>0</v>
      </c>
      <c r="M75" s="46">
        <v>0</v>
      </c>
      <c r="N75" s="46">
        <f t="shared" si="14"/>
        <v>144159</v>
      </c>
      <c r="O75" s="47">
        <f t="shared" si="12"/>
        <v>1.1208829658196746</v>
      </c>
      <c r="P75" s="9"/>
    </row>
    <row r="76" spans="1:16" ht="15">
      <c r="A76" s="12"/>
      <c r="B76" s="25">
        <v>365</v>
      </c>
      <c r="C76" s="20" t="s">
        <v>143</v>
      </c>
      <c r="D76" s="46">
        <v>0</v>
      </c>
      <c r="E76" s="46">
        <v>5734</v>
      </c>
      <c r="F76" s="46">
        <v>0</v>
      </c>
      <c r="G76" s="46">
        <v>0</v>
      </c>
      <c r="H76" s="46">
        <v>0</v>
      </c>
      <c r="I76" s="46">
        <v>0</v>
      </c>
      <c r="J76" s="46">
        <v>507</v>
      </c>
      <c r="K76" s="46">
        <v>0</v>
      </c>
      <c r="L76" s="46">
        <v>0</v>
      </c>
      <c r="M76" s="46">
        <v>0</v>
      </c>
      <c r="N76" s="46">
        <f t="shared" si="14"/>
        <v>6241</v>
      </c>
      <c r="O76" s="47">
        <f t="shared" si="12"/>
        <v>0.048525798525798525</v>
      </c>
      <c r="P76" s="9"/>
    </row>
    <row r="77" spans="1:16" ht="15">
      <c r="A77" s="12"/>
      <c r="B77" s="25">
        <v>366</v>
      </c>
      <c r="C77" s="20" t="s">
        <v>92</v>
      </c>
      <c r="D77" s="46">
        <v>26030</v>
      </c>
      <c r="E77" s="46">
        <v>219675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245705</v>
      </c>
      <c r="O77" s="47">
        <f t="shared" si="12"/>
        <v>1.9104360401828757</v>
      </c>
      <c r="P77" s="9"/>
    </row>
    <row r="78" spans="1:16" ht="15">
      <c r="A78" s="12"/>
      <c r="B78" s="25">
        <v>368</v>
      </c>
      <c r="C78" s="20" t="s">
        <v>94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31169430</v>
      </c>
      <c r="L78" s="46">
        <v>0</v>
      </c>
      <c r="M78" s="46">
        <v>0</v>
      </c>
      <c r="N78" s="46">
        <f t="shared" si="14"/>
        <v>31169430</v>
      </c>
      <c r="O78" s="47">
        <f t="shared" si="12"/>
        <v>242.35242434609523</v>
      </c>
      <c r="P78" s="9"/>
    </row>
    <row r="79" spans="1:16" ht="15">
      <c r="A79" s="12"/>
      <c r="B79" s="25">
        <v>369.3</v>
      </c>
      <c r="C79" s="20" t="s">
        <v>127</v>
      </c>
      <c r="D79" s="46">
        <v>0</v>
      </c>
      <c r="E79" s="46">
        <v>987925</v>
      </c>
      <c r="F79" s="46">
        <v>0</v>
      </c>
      <c r="G79" s="46">
        <v>432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988357</v>
      </c>
      <c r="O79" s="47">
        <f t="shared" si="12"/>
        <v>7.684796130998663</v>
      </c>
      <c r="P79" s="9"/>
    </row>
    <row r="80" spans="1:16" ht="15">
      <c r="A80" s="12"/>
      <c r="B80" s="25">
        <v>369.9</v>
      </c>
      <c r="C80" s="20" t="s">
        <v>95</v>
      </c>
      <c r="D80" s="46">
        <v>177873</v>
      </c>
      <c r="E80" s="46">
        <v>359410</v>
      </c>
      <c r="F80" s="46">
        <v>0</v>
      </c>
      <c r="G80" s="46">
        <v>5604</v>
      </c>
      <c r="H80" s="46">
        <v>0</v>
      </c>
      <c r="I80" s="46">
        <v>21356</v>
      </c>
      <c r="J80" s="46">
        <v>1744725</v>
      </c>
      <c r="K80" s="46">
        <v>0</v>
      </c>
      <c r="L80" s="46">
        <v>0</v>
      </c>
      <c r="M80" s="46">
        <v>0</v>
      </c>
      <c r="N80" s="46">
        <f t="shared" si="14"/>
        <v>2308968</v>
      </c>
      <c r="O80" s="47">
        <f t="shared" si="12"/>
        <v>17.95297483905079</v>
      </c>
      <c r="P80" s="9"/>
    </row>
    <row r="81" spans="1:16" ht="15.75">
      <c r="A81" s="29" t="s">
        <v>56</v>
      </c>
      <c r="B81" s="30"/>
      <c r="C81" s="31"/>
      <c r="D81" s="32">
        <f aca="true" t="shared" si="15" ref="D81:M81">SUM(D82:D85)</f>
        <v>35615727</v>
      </c>
      <c r="E81" s="32">
        <f t="shared" si="15"/>
        <v>4409579</v>
      </c>
      <c r="F81" s="32">
        <f t="shared" si="15"/>
        <v>31620378</v>
      </c>
      <c r="G81" s="32">
        <f t="shared" si="15"/>
        <v>10750236</v>
      </c>
      <c r="H81" s="32">
        <f t="shared" si="15"/>
        <v>0</v>
      </c>
      <c r="I81" s="32">
        <f t="shared" si="15"/>
        <v>7301574</v>
      </c>
      <c r="J81" s="32">
        <f t="shared" si="15"/>
        <v>183477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aca="true" t="shared" si="16" ref="N81:N86">SUM(D81:M81)</f>
        <v>89880971</v>
      </c>
      <c r="O81" s="45">
        <f t="shared" si="12"/>
        <v>698.8536917239448</v>
      </c>
      <c r="P81" s="9"/>
    </row>
    <row r="82" spans="1:16" ht="15">
      <c r="A82" s="12"/>
      <c r="B82" s="25">
        <v>381</v>
      </c>
      <c r="C82" s="20" t="s">
        <v>96</v>
      </c>
      <c r="D82" s="46">
        <v>257041</v>
      </c>
      <c r="E82" s="46">
        <v>4409579</v>
      </c>
      <c r="F82" s="46">
        <v>12486349</v>
      </c>
      <c r="G82" s="46">
        <v>9320055</v>
      </c>
      <c r="H82" s="46">
        <v>0</v>
      </c>
      <c r="I82" s="46">
        <v>1996032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28469056</v>
      </c>
      <c r="O82" s="47">
        <f t="shared" si="12"/>
        <v>221.35614095107766</v>
      </c>
      <c r="P82" s="9"/>
    </row>
    <row r="83" spans="1:16" ht="15">
      <c r="A83" s="12"/>
      <c r="B83" s="25">
        <v>382</v>
      </c>
      <c r="C83" s="20" t="s">
        <v>106</v>
      </c>
      <c r="D83" s="46">
        <v>35358686</v>
      </c>
      <c r="E83" s="46">
        <v>0</v>
      </c>
      <c r="F83" s="46">
        <v>534029</v>
      </c>
      <c r="G83" s="46">
        <v>1430181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37322896</v>
      </c>
      <c r="O83" s="47">
        <f t="shared" si="12"/>
        <v>290.1976176406556</v>
      </c>
      <c r="P83" s="9"/>
    </row>
    <row r="84" spans="1:16" ht="15">
      <c r="A84" s="12"/>
      <c r="B84" s="25">
        <v>384</v>
      </c>
      <c r="C84" s="20" t="s">
        <v>97</v>
      </c>
      <c r="D84" s="46">
        <v>0</v>
      </c>
      <c r="E84" s="46">
        <v>0</v>
      </c>
      <c r="F84" s="46">
        <v>18600000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18600000</v>
      </c>
      <c r="O84" s="47">
        <f t="shared" si="12"/>
        <v>144.62103069698006</v>
      </c>
      <c r="P84" s="9"/>
    </row>
    <row r="85" spans="1:16" ht="15.75" thickBot="1">
      <c r="A85" s="12"/>
      <c r="B85" s="25">
        <v>389.7</v>
      </c>
      <c r="C85" s="20" t="s">
        <v>144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5305542</v>
      </c>
      <c r="J85" s="46">
        <v>183477</v>
      </c>
      <c r="K85" s="46">
        <v>0</v>
      </c>
      <c r="L85" s="46">
        <v>0</v>
      </c>
      <c r="M85" s="46">
        <v>0</v>
      </c>
      <c r="N85" s="46">
        <f t="shared" si="16"/>
        <v>5489019</v>
      </c>
      <c r="O85" s="47">
        <f t="shared" si="12"/>
        <v>42.67890243523155</v>
      </c>
      <c r="P85" s="9"/>
    </row>
    <row r="86" spans="1:119" ht="16.5" thickBot="1">
      <c r="A86" s="14" t="s">
        <v>81</v>
      </c>
      <c r="B86" s="23"/>
      <c r="C86" s="22"/>
      <c r="D86" s="15">
        <f aca="true" t="shared" si="17" ref="D86:M86">SUM(D5,D15,D20,D42,D66,D70,D81)</f>
        <v>108876266</v>
      </c>
      <c r="E86" s="15">
        <f t="shared" si="17"/>
        <v>21468914</v>
      </c>
      <c r="F86" s="15">
        <f t="shared" si="17"/>
        <v>34610646</v>
      </c>
      <c r="G86" s="15">
        <f t="shared" si="17"/>
        <v>14095989</v>
      </c>
      <c r="H86" s="15">
        <f t="shared" si="17"/>
        <v>0</v>
      </c>
      <c r="I86" s="15">
        <f t="shared" si="17"/>
        <v>506365388</v>
      </c>
      <c r="J86" s="15">
        <f t="shared" si="17"/>
        <v>40459017</v>
      </c>
      <c r="K86" s="15">
        <f t="shared" si="17"/>
        <v>98030628</v>
      </c>
      <c r="L86" s="15">
        <f t="shared" si="17"/>
        <v>0</v>
      </c>
      <c r="M86" s="15">
        <f t="shared" si="17"/>
        <v>107</v>
      </c>
      <c r="N86" s="15">
        <f t="shared" si="16"/>
        <v>823906955</v>
      </c>
      <c r="O86" s="38">
        <f t="shared" si="12"/>
        <v>6406.143711317762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154</v>
      </c>
      <c r="M88" s="48"/>
      <c r="N88" s="48"/>
      <c r="O88" s="43">
        <v>128612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111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40683940</v>
      </c>
      <c r="E5" s="27">
        <f t="shared" si="0"/>
        <v>4053559</v>
      </c>
      <c r="F5" s="27">
        <f t="shared" si="0"/>
        <v>0</v>
      </c>
      <c r="G5" s="27">
        <f t="shared" si="0"/>
        <v>1991464</v>
      </c>
      <c r="H5" s="27">
        <f t="shared" si="0"/>
        <v>0</v>
      </c>
      <c r="I5" s="27">
        <f t="shared" si="0"/>
        <v>1923381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48652344</v>
      </c>
      <c r="O5" s="33">
        <f aca="true" t="shared" si="1" ref="O5:O36">(N5/O$87)</f>
        <v>380.23011214880233</v>
      </c>
      <c r="P5" s="6"/>
    </row>
    <row r="6" spans="1:16" ht="15">
      <c r="A6" s="12"/>
      <c r="B6" s="25">
        <v>311</v>
      </c>
      <c r="C6" s="20" t="s">
        <v>3</v>
      </c>
      <c r="D6" s="46">
        <v>24472495</v>
      </c>
      <c r="E6" s="46">
        <v>4053559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28526054</v>
      </c>
      <c r="O6" s="47">
        <f t="shared" si="1"/>
        <v>222.93817357664804</v>
      </c>
      <c r="P6" s="9"/>
    </row>
    <row r="7" spans="1:16" ht="15">
      <c r="A7" s="12"/>
      <c r="B7" s="25">
        <v>312.1</v>
      </c>
      <c r="C7" s="20" t="s">
        <v>11</v>
      </c>
      <c r="D7" s="46">
        <v>821193</v>
      </c>
      <c r="E7" s="46">
        <v>0</v>
      </c>
      <c r="F7" s="46">
        <v>0</v>
      </c>
      <c r="G7" s="46">
        <v>1991464</v>
      </c>
      <c r="H7" s="46">
        <v>0</v>
      </c>
      <c r="I7" s="46">
        <v>1923381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4736038</v>
      </c>
      <c r="O7" s="47">
        <f t="shared" si="1"/>
        <v>37.013309366574184</v>
      </c>
      <c r="P7" s="9"/>
    </row>
    <row r="8" spans="1:16" ht="15">
      <c r="A8" s="12"/>
      <c r="B8" s="25">
        <v>314.1</v>
      </c>
      <c r="C8" s="20" t="s">
        <v>14</v>
      </c>
      <c r="D8" s="46">
        <v>7597176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7597176</v>
      </c>
      <c r="O8" s="47">
        <f t="shared" si="1"/>
        <v>59.373811105466764</v>
      </c>
      <c r="P8" s="9"/>
    </row>
    <row r="9" spans="1:16" ht="15">
      <c r="A9" s="12"/>
      <c r="B9" s="25">
        <v>314.3</v>
      </c>
      <c r="C9" s="20" t="s">
        <v>15</v>
      </c>
      <c r="D9" s="46">
        <v>1617002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1617002</v>
      </c>
      <c r="O9" s="47">
        <f t="shared" si="1"/>
        <v>12.63727091555625</v>
      </c>
      <c r="P9" s="9"/>
    </row>
    <row r="10" spans="1:16" ht="15">
      <c r="A10" s="12"/>
      <c r="B10" s="25">
        <v>314.4</v>
      </c>
      <c r="C10" s="20" t="s">
        <v>17</v>
      </c>
      <c r="D10" s="46">
        <v>778137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778137</v>
      </c>
      <c r="O10" s="47">
        <f t="shared" si="1"/>
        <v>6.081333281231683</v>
      </c>
      <c r="P10" s="9"/>
    </row>
    <row r="11" spans="1:16" ht="15">
      <c r="A11" s="12"/>
      <c r="B11" s="25">
        <v>314.7</v>
      </c>
      <c r="C11" s="20" t="s">
        <v>18</v>
      </c>
      <c r="D11" s="46">
        <v>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</v>
      </c>
      <c r="O11" s="47">
        <f t="shared" si="1"/>
        <v>3.907623773983041E-05</v>
      </c>
      <c r="P11" s="9"/>
    </row>
    <row r="12" spans="1:16" ht="15">
      <c r="A12" s="12"/>
      <c r="B12" s="25">
        <v>314.8</v>
      </c>
      <c r="C12" s="20" t="s">
        <v>19</v>
      </c>
      <c r="D12" s="46">
        <v>84559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84559</v>
      </c>
      <c r="O12" s="47">
        <f t="shared" si="1"/>
        <v>0.6608495174084639</v>
      </c>
      <c r="P12" s="9"/>
    </row>
    <row r="13" spans="1:16" ht="15">
      <c r="A13" s="12"/>
      <c r="B13" s="25">
        <v>314.9</v>
      </c>
      <c r="C13" s="20" t="s">
        <v>20</v>
      </c>
      <c r="D13" s="46">
        <v>4294653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4294653</v>
      </c>
      <c r="O13" s="47">
        <f t="shared" si="1"/>
        <v>33.56377632761518</v>
      </c>
      <c r="P13" s="9"/>
    </row>
    <row r="14" spans="1:16" ht="15">
      <c r="A14" s="12"/>
      <c r="B14" s="25">
        <v>316</v>
      </c>
      <c r="C14" s="20" t="s">
        <v>147</v>
      </c>
      <c r="D14" s="46">
        <v>812107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812107</v>
      </c>
      <c r="O14" s="47">
        <f t="shared" si="1"/>
        <v>6.346817240436091</v>
      </c>
      <c r="P14" s="9"/>
    </row>
    <row r="15" spans="1:16" ht="15">
      <c r="A15" s="12"/>
      <c r="B15" s="25">
        <v>319</v>
      </c>
      <c r="C15" s="20" t="s">
        <v>22</v>
      </c>
      <c r="D15" s="46">
        <v>206613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206613</v>
      </c>
      <c r="O15" s="47">
        <f t="shared" si="1"/>
        <v>1.614731741627916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SUM(D17:D20)</f>
        <v>965536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4822533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5788069</v>
      </c>
      <c r="O16" s="45">
        <f t="shared" si="1"/>
        <v>45.23519205970849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3657839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3657839</v>
      </c>
      <c r="O17" s="47">
        <f t="shared" si="1"/>
        <v>28.586917275604705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1064604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1064604</v>
      </c>
      <c r="O18" s="47">
        <f t="shared" si="1"/>
        <v>8.320143800554883</v>
      </c>
      <c r="P18" s="9"/>
    </row>
    <row r="19" spans="1:16" ht="15">
      <c r="A19" s="12"/>
      <c r="B19" s="25">
        <v>323.9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1949</v>
      </c>
      <c r="O19" s="47">
        <f t="shared" si="1"/>
        <v>0.015231917470985894</v>
      </c>
      <c r="P19" s="9"/>
    </row>
    <row r="20" spans="1:16" ht="15">
      <c r="A20" s="12"/>
      <c r="B20" s="25">
        <v>329</v>
      </c>
      <c r="C20" s="20" t="s">
        <v>28</v>
      </c>
      <c r="D20" s="46">
        <v>965536</v>
      </c>
      <c r="E20" s="46">
        <v>0</v>
      </c>
      <c r="F20" s="46">
        <v>0</v>
      </c>
      <c r="G20" s="46">
        <v>0</v>
      </c>
      <c r="H20" s="46">
        <v>0</v>
      </c>
      <c r="I20" s="46">
        <v>98141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1063677</v>
      </c>
      <c r="O20" s="47">
        <f t="shared" si="1"/>
        <v>8.312899066077918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SUM(D22:D40)</f>
        <v>12460007</v>
      </c>
      <c r="E21" s="32">
        <f t="shared" si="5"/>
        <v>8768307</v>
      </c>
      <c r="F21" s="32">
        <f t="shared" si="5"/>
        <v>2786398</v>
      </c>
      <c r="G21" s="32">
        <f t="shared" si="5"/>
        <v>2910307</v>
      </c>
      <c r="H21" s="32">
        <f t="shared" si="5"/>
        <v>0</v>
      </c>
      <c r="I21" s="32">
        <f t="shared" si="5"/>
        <v>9435118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36360137</v>
      </c>
      <c r="O21" s="45">
        <f t="shared" si="1"/>
        <v>284.1634715329608</v>
      </c>
      <c r="P21" s="10"/>
    </row>
    <row r="22" spans="1:16" ht="15">
      <c r="A22" s="12"/>
      <c r="B22" s="25">
        <v>331.2</v>
      </c>
      <c r="C22" s="20" t="s">
        <v>29</v>
      </c>
      <c r="D22" s="46">
        <v>0</v>
      </c>
      <c r="E22" s="46">
        <v>1162891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1162891</v>
      </c>
      <c r="O22" s="47">
        <f t="shared" si="1"/>
        <v>9.088281036301824</v>
      </c>
      <c r="P22" s="9"/>
    </row>
    <row r="23" spans="1:16" ht="15">
      <c r="A23" s="12"/>
      <c r="B23" s="25">
        <v>331.39</v>
      </c>
      <c r="C23" s="20" t="s">
        <v>34</v>
      </c>
      <c r="D23" s="46">
        <v>0</v>
      </c>
      <c r="E23" s="46">
        <v>1019000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1019000</v>
      </c>
      <c r="O23" s="47">
        <f t="shared" si="1"/>
        <v>7.963737251377437</v>
      </c>
      <c r="P23" s="9"/>
    </row>
    <row r="24" spans="1:16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7148056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7148056</v>
      </c>
      <c r="O24" s="47">
        <f t="shared" si="1"/>
        <v>55.86382712672424</v>
      </c>
      <c r="P24" s="9"/>
    </row>
    <row r="25" spans="1:16" ht="15">
      <c r="A25" s="12"/>
      <c r="B25" s="25">
        <v>331.5</v>
      </c>
      <c r="C25" s="20" t="s">
        <v>31</v>
      </c>
      <c r="D25" s="46">
        <v>0</v>
      </c>
      <c r="E25" s="46">
        <v>1651824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1651824</v>
      </c>
      <c r="O25" s="47">
        <f t="shared" si="1"/>
        <v>12.909413465671525</v>
      </c>
      <c r="P25" s="9"/>
    </row>
    <row r="26" spans="1:16" ht="15">
      <c r="A26" s="12"/>
      <c r="B26" s="25">
        <v>334.2</v>
      </c>
      <c r="C26" s="20" t="s">
        <v>33</v>
      </c>
      <c r="D26" s="46">
        <v>0</v>
      </c>
      <c r="E26" s="46">
        <v>19874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19874</v>
      </c>
      <c r="O26" s="47">
        <f t="shared" si="1"/>
        <v>0.15532022976827792</v>
      </c>
      <c r="P26" s="9"/>
    </row>
    <row r="27" spans="1:16" ht="15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61114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7">SUM(D27:M27)</f>
        <v>61114</v>
      </c>
      <c r="O27" s="47">
        <f t="shared" si="1"/>
        <v>0.4776210386463991</v>
      </c>
      <c r="P27" s="9"/>
    </row>
    <row r="28" spans="1:16" ht="15">
      <c r="A28" s="12"/>
      <c r="B28" s="25">
        <v>334.42</v>
      </c>
      <c r="C28" s="20" t="s">
        <v>38</v>
      </c>
      <c r="D28" s="46">
        <v>0</v>
      </c>
      <c r="E28" s="46">
        <v>3757741</v>
      </c>
      <c r="F28" s="46">
        <v>0</v>
      </c>
      <c r="G28" s="46">
        <v>0</v>
      </c>
      <c r="H28" s="46">
        <v>0</v>
      </c>
      <c r="I28" s="46">
        <v>2225948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5983689</v>
      </c>
      <c r="O28" s="47">
        <f t="shared" si="1"/>
        <v>46.76401078504161</v>
      </c>
      <c r="P28" s="9"/>
    </row>
    <row r="29" spans="1:16" ht="15">
      <c r="A29" s="12"/>
      <c r="B29" s="25">
        <v>334.49</v>
      </c>
      <c r="C29" s="20" t="s">
        <v>39</v>
      </c>
      <c r="D29" s="46">
        <v>795573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795573</v>
      </c>
      <c r="O29" s="47">
        <f t="shared" si="1"/>
        <v>6.2175999374780195</v>
      </c>
      <c r="P29" s="9"/>
    </row>
    <row r="30" spans="1:16" ht="15">
      <c r="A30" s="12"/>
      <c r="B30" s="25">
        <v>334.7</v>
      </c>
      <c r="C30" s="20" t="s">
        <v>40</v>
      </c>
      <c r="D30" s="46">
        <v>0</v>
      </c>
      <c r="E30" s="46">
        <v>170999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170999</v>
      </c>
      <c r="O30" s="47">
        <f t="shared" si="1"/>
        <v>1.336399515454652</v>
      </c>
      <c r="P30" s="9"/>
    </row>
    <row r="31" spans="1:16" ht="15">
      <c r="A31" s="12"/>
      <c r="B31" s="25">
        <v>334.9</v>
      </c>
      <c r="C31" s="20" t="s">
        <v>124</v>
      </c>
      <c r="D31" s="46">
        <v>0</v>
      </c>
      <c r="E31" s="46">
        <v>64187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64187</v>
      </c>
      <c r="O31" s="47">
        <f t="shared" si="1"/>
        <v>0.5016372943612989</v>
      </c>
      <c r="P31" s="9"/>
    </row>
    <row r="32" spans="1:16" ht="15">
      <c r="A32" s="12"/>
      <c r="B32" s="25">
        <v>335.14</v>
      </c>
      <c r="C32" s="20" t="s">
        <v>130</v>
      </c>
      <c r="D32" s="46">
        <v>38272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38272</v>
      </c>
      <c r="O32" s="47">
        <f t="shared" si="1"/>
        <v>0.2991051541557579</v>
      </c>
      <c r="P32" s="9"/>
    </row>
    <row r="33" spans="1:16" ht="15">
      <c r="A33" s="12"/>
      <c r="B33" s="25">
        <v>335.15</v>
      </c>
      <c r="C33" s="20" t="s">
        <v>131</v>
      </c>
      <c r="D33" s="46">
        <v>106769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106769</v>
      </c>
      <c r="O33" s="47">
        <f t="shared" si="1"/>
        <v>0.8344261654487906</v>
      </c>
      <c r="P33" s="9"/>
    </row>
    <row r="34" spans="1:16" ht="15">
      <c r="A34" s="12"/>
      <c r="B34" s="25">
        <v>335.18</v>
      </c>
      <c r="C34" s="20" t="s">
        <v>132</v>
      </c>
      <c r="D34" s="46">
        <v>6988460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6988460</v>
      </c>
      <c r="O34" s="47">
        <f t="shared" si="1"/>
        <v>54.61654487905904</v>
      </c>
      <c r="P34" s="9"/>
    </row>
    <row r="35" spans="1:16" ht="15">
      <c r="A35" s="12"/>
      <c r="B35" s="25">
        <v>335.19</v>
      </c>
      <c r="C35" s="20" t="s">
        <v>133</v>
      </c>
      <c r="D35" s="46">
        <v>3173629</v>
      </c>
      <c r="E35" s="46">
        <v>0</v>
      </c>
      <c r="F35" s="46">
        <v>1040813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4214442</v>
      </c>
      <c r="O35" s="47">
        <f t="shared" si="1"/>
        <v>32.93690750654527</v>
      </c>
      <c r="P35" s="9"/>
    </row>
    <row r="36" spans="1:16" ht="15">
      <c r="A36" s="12"/>
      <c r="B36" s="25">
        <v>335.21</v>
      </c>
      <c r="C36" s="20" t="s">
        <v>45</v>
      </c>
      <c r="D36" s="46">
        <v>73250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73250</v>
      </c>
      <c r="O36" s="47">
        <f t="shared" si="1"/>
        <v>0.5724668828885155</v>
      </c>
      <c r="P36" s="9"/>
    </row>
    <row r="37" spans="1:16" ht="15">
      <c r="A37" s="12"/>
      <c r="B37" s="25">
        <v>335.9</v>
      </c>
      <c r="C37" s="20" t="s">
        <v>46</v>
      </c>
      <c r="D37" s="46">
        <v>1269828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1269828</v>
      </c>
      <c r="O37" s="47">
        <f aca="true" t="shared" si="7" ref="O37:O68">(N37/O$87)</f>
        <v>9.924020163338673</v>
      </c>
      <c r="P37" s="9"/>
    </row>
    <row r="38" spans="1:16" ht="15">
      <c r="A38" s="12"/>
      <c r="B38" s="25">
        <v>337.7</v>
      </c>
      <c r="C38" s="20" t="s">
        <v>47</v>
      </c>
      <c r="D38" s="46">
        <v>0</v>
      </c>
      <c r="E38" s="46">
        <v>921791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921791</v>
      </c>
      <c r="O38" s="47">
        <f t="shared" si="7"/>
        <v>7.204024852487202</v>
      </c>
      <c r="P38" s="9"/>
    </row>
    <row r="39" spans="1:16" ht="15">
      <c r="A39" s="12"/>
      <c r="B39" s="25">
        <v>337.9</v>
      </c>
      <c r="C39" s="20" t="s">
        <v>48</v>
      </c>
      <c r="D39" s="46">
        <v>14226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14226</v>
      </c>
      <c r="O39" s="47">
        <f t="shared" si="7"/>
        <v>0.11117971161736548</v>
      </c>
      <c r="P39" s="9"/>
    </row>
    <row r="40" spans="1:16" ht="15">
      <c r="A40" s="12"/>
      <c r="B40" s="25">
        <v>338</v>
      </c>
      <c r="C40" s="20" t="s">
        <v>49</v>
      </c>
      <c r="D40" s="46">
        <v>0</v>
      </c>
      <c r="E40" s="46">
        <v>0</v>
      </c>
      <c r="F40" s="46">
        <v>1745585</v>
      </c>
      <c r="G40" s="46">
        <v>2910307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4655892</v>
      </c>
      <c r="O40" s="47">
        <f t="shared" si="7"/>
        <v>36.38694853659489</v>
      </c>
      <c r="P40" s="9"/>
    </row>
    <row r="41" spans="1:16" ht="15.75">
      <c r="A41" s="29" t="s">
        <v>54</v>
      </c>
      <c r="B41" s="30"/>
      <c r="C41" s="31"/>
      <c r="D41" s="32">
        <f aca="true" t="shared" si="8" ref="D41:M41">SUM(D42:D64)</f>
        <v>14460437</v>
      </c>
      <c r="E41" s="32">
        <f t="shared" si="8"/>
        <v>2582840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457699634</v>
      </c>
      <c r="J41" s="32">
        <f t="shared" si="8"/>
        <v>36583552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511326463</v>
      </c>
      <c r="O41" s="45">
        <f t="shared" si="7"/>
        <v>3996.1428861709196</v>
      </c>
      <c r="P41" s="10"/>
    </row>
    <row r="42" spans="1:16" ht="15">
      <c r="A42" s="12"/>
      <c r="B42" s="25">
        <v>341.2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36583552</v>
      </c>
      <c r="K42" s="46">
        <v>0</v>
      </c>
      <c r="L42" s="46">
        <v>0</v>
      </c>
      <c r="M42" s="46">
        <v>0</v>
      </c>
      <c r="N42" s="46">
        <f aca="true" t="shared" si="9" ref="N42:N64">SUM(D42:M42)</f>
        <v>36583552</v>
      </c>
      <c r="O42" s="47">
        <f t="shared" si="7"/>
        <v>285.90951506388967</v>
      </c>
      <c r="P42" s="9"/>
    </row>
    <row r="43" spans="1:16" ht="15">
      <c r="A43" s="12"/>
      <c r="B43" s="25">
        <v>341.3</v>
      </c>
      <c r="C43" s="20" t="s">
        <v>135</v>
      </c>
      <c r="D43" s="46">
        <v>2502643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2502643</v>
      </c>
      <c r="O43" s="47">
        <f t="shared" si="7"/>
        <v>19.55877456918448</v>
      </c>
      <c r="P43" s="9"/>
    </row>
    <row r="44" spans="1:16" ht="15">
      <c r="A44" s="12"/>
      <c r="B44" s="25">
        <v>341.9</v>
      </c>
      <c r="C44" s="20" t="s">
        <v>136</v>
      </c>
      <c r="D44" s="46">
        <v>311167</v>
      </c>
      <c r="E44" s="46">
        <v>5732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316899</v>
      </c>
      <c r="O44" s="47">
        <f t="shared" si="7"/>
        <v>2.476644132702903</v>
      </c>
      <c r="P44" s="9"/>
    </row>
    <row r="45" spans="1:16" ht="15">
      <c r="A45" s="12"/>
      <c r="B45" s="25">
        <v>342.1</v>
      </c>
      <c r="C45" s="20" t="s">
        <v>61</v>
      </c>
      <c r="D45" s="46">
        <v>1228243</v>
      </c>
      <c r="E45" s="46">
        <v>615700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1843943</v>
      </c>
      <c r="O45" s="47">
        <f t="shared" si="7"/>
        <v>14.410871009339221</v>
      </c>
      <c r="P45" s="9"/>
    </row>
    <row r="46" spans="1:16" ht="15">
      <c r="A46" s="12"/>
      <c r="B46" s="25">
        <v>342.2</v>
      </c>
      <c r="C46" s="20" t="s">
        <v>62</v>
      </c>
      <c r="D46" s="46">
        <v>5828235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5828235</v>
      </c>
      <c r="O46" s="47">
        <f t="shared" si="7"/>
        <v>45.54909929272009</v>
      </c>
      <c r="P46" s="9"/>
    </row>
    <row r="47" spans="1:16" ht="15">
      <c r="A47" s="12"/>
      <c r="B47" s="25">
        <v>342.9</v>
      </c>
      <c r="C47" s="20" t="s">
        <v>63</v>
      </c>
      <c r="D47" s="46">
        <v>271625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271625</v>
      </c>
      <c r="O47" s="47">
        <f t="shared" si="7"/>
        <v>2.122816615216287</v>
      </c>
      <c r="P47" s="9"/>
    </row>
    <row r="48" spans="1:16" ht="15">
      <c r="A48" s="12"/>
      <c r="B48" s="25">
        <v>343.1</v>
      </c>
      <c r="C48" s="20" t="s">
        <v>64</v>
      </c>
      <c r="D48" s="46">
        <v>2020877</v>
      </c>
      <c r="E48" s="46">
        <v>0</v>
      </c>
      <c r="F48" s="46">
        <v>0</v>
      </c>
      <c r="G48" s="46">
        <v>0</v>
      </c>
      <c r="H48" s="46">
        <v>0</v>
      </c>
      <c r="I48" s="46">
        <v>323190631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325211508</v>
      </c>
      <c r="O48" s="47">
        <f t="shared" si="7"/>
        <v>2541.608440467352</v>
      </c>
      <c r="P48" s="9"/>
    </row>
    <row r="49" spans="1:16" ht="15">
      <c r="A49" s="12"/>
      <c r="B49" s="25">
        <v>343.2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23081797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23081797</v>
      </c>
      <c r="O49" s="47">
        <f t="shared" si="7"/>
        <v>180.38995740690086</v>
      </c>
      <c r="P49" s="9"/>
    </row>
    <row r="50" spans="1:16" ht="15">
      <c r="A50" s="12"/>
      <c r="B50" s="25">
        <v>343.3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30721492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30721492</v>
      </c>
      <c r="O50" s="47">
        <f t="shared" si="7"/>
        <v>240.0960650228596</v>
      </c>
      <c r="P50" s="9"/>
    </row>
    <row r="51" spans="1:16" ht="15">
      <c r="A51" s="12"/>
      <c r="B51" s="25">
        <v>343.4</v>
      </c>
      <c r="C51" s="20" t="s">
        <v>67</v>
      </c>
      <c r="D51" s="46">
        <v>184327</v>
      </c>
      <c r="E51" s="46">
        <v>0</v>
      </c>
      <c r="F51" s="46">
        <v>0</v>
      </c>
      <c r="G51" s="46">
        <v>0</v>
      </c>
      <c r="H51" s="46">
        <v>0</v>
      </c>
      <c r="I51" s="46">
        <v>7912063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8096390</v>
      </c>
      <c r="O51" s="47">
        <f t="shared" si="7"/>
        <v>63.2752920948771</v>
      </c>
      <c r="P51" s="9"/>
    </row>
    <row r="52" spans="1:16" ht="15">
      <c r="A52" s="12"/>
      <c r="B52" s="25">
        <v>343.5</v>
      </c>
      <c r="C52" s="20" t="s">
        <v>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43899996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43899996</v>
      </c>
      <c r="O52" s="47">
        <f t="shared" si="7"/>
        <v>343.0893360947208</v>
      </c>
      <c r="P52" s="9"/>
    </row>
    <row r="53" spans="1:16" ht="15">
      <c r="A53" s="12"/>
      <c r="B53" s="25">
        <v>343.8</v>
      </c>
      <c r="C53" s="20" t="s">
        <v>69</v>
      </c>
      <c r="D53" s="46">
        <v>40958</v>
      </c>
      <c r="E53" s="46">
        <v>6472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47430</v>
      </c>
      <c r="O53" s="47">
        <f t="shared" si="7"/>
        <v>0.3706771912000313</v>
      </c>
      <c r="P53" s="9"/>
    </row>
    <row r="54" spans="1:16" ht="15">
      <c r="A54" s="12"/>
      <c r="B54" s="25">
        <v>343.9</v>
      </c>
      <c r="C54" s="20" t="s">
        <v>70</v>
      </c>
      <c r="D54" s="46">
        <v>536802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536802</v>
      </c>
      <c r="O54" s="47">
        <f t="shared" si="7"/>
        <v>4.195240514243289</v>
      </c>
      <c r="P54" s="9"/>
    </row>
    <row r="55" spans="1:16" ht="15">
      <c r="A55" s="12"/>
      <c r="B55" s="25">
        <v>344.3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15184158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15184158</v>
      </c>
      <c r="O55" s="47">
        <f t="shared" si="7"/>
        <v>118.66795357742957</v>
      </c>
      <c r="P55" s="9"/>
    </row>
    <row r="56" spans="1:16" ht="15">
      <c r="A56" s="12"/>
      <c r="B56" s="25">
        <v>344.5</v>
      </c>
      <c r="C56" s="20" t="s">
        <v>138</v>
      </c>
      <c r="D56" s="46">
        <v>531467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531467</v>
      </c>
      <c r="O56" s="47">
        <f t="shared" si="7"/>
        <v>4.15354616857489</v>
      </c>
      <c r="P56" s="9"/>
    </row>
    <row r="57" spans="1:16" ht="15">
      <c r="A57" s="12"/>
      <c r="B57" s="25">
        <v>344.9</v>
      </c>
      <c r="C57" s="20" t="s">
        <v>139</v>
      </c>
      <c r="D57" s="46">
        <v>257768</v>
      </c>
      <c r="E57" s="46">
        <v>1468359</v>
      </c>
      <c r="F57" s="46">
        <v>0</v>
      </c>
      <c r="G57" s="46">
        <v>0</v>
      </c>
      <c r="H57" s="46">
        <v>0</v>
      </c>
      <c r="I57" s="46">
        <v>276141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2002268</v>
      </c>
      <c r="O57" s="47">
        <f t="shared" si="7"/>
        <v>15.64822007737095</v>
      </c>
      <c r="P57" s="9"/>
    </row>
    <row r="58" spans="1:16" ht="15">
      <c r="A58" s="12"/>
      <c r="B58" s="25">
        <v>345.1</v>
      </c>
      <c r="C58" s="20" t="s">
        <v>74</v>
      </c>
      <c r="D58" s="46">
        <v>0</v>
      </c>
      <c r="E58" s="46">
        <v>3900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3900</v>
      </c>
      <c r="O58" s="47">
        <f t="shared" si="7"/>
        <v>0.03047946543706772</v>
      </c>
      <c r="P58" s="9"/>
    </row>
    <row r="59" spans="1:16" ht="15">
      <c r="A59" s="12"/>
      <c r="B59" s="25">
        <v>347.2</v>
      </c>
      <c r="C59" s="20" t="s">
        <v>76</v>
      </c>
      <c r="D59" s="46">
        <v>557596</v>
      </c>
      <c r="E59" s="46">
        <v>0</v>
      </c>
      <c r="F59" s="46">
        <v>0</v>
      </c>
      <c r="G59" s="46">
        <v>0</v>
      </c>
      <c r="H59" s="46">
        <v>0</v>
      </c>
      <c r="I59" s="46">
        <v>892729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1450325</v>
      </c>
      <c r="O59" s="47">
        <f t="shared" si="7"/>
        <v>11.334648900003907</v>
      </c>
      <c r="P59" s="9"/>
    </row>
    <row r="60" spans="1:16" ht="15">
      <c r="A60" s="12"/>
      <c r="B60" s="25">
        <v>347.3</v>
      </c>
      <c r="C60" s="20" t="s">
        <v>77</v>
      </c>
      <c r="D60" s="46">
        <v>3596</v>
      </c>
      <c r="E60" s="46">
        <v>429767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433363</v>
      </c>
      <c r="O60" s="47">
        <f t="shared" si="7"/>
        <v>3.386839123129225</v>
      </c>
      <c r="P60" s="9"/>
    </row>
    <row r="61" spans="1:16" ht="15">
      <c r="A61" s="12"/>
      <c r="B61" s="25">
        <v>347.4</v>
      </c>
      <c r="C61" s="20" t="s">
        <v>78</v>
      </c>
      <c r="D61" s="46">
        <v>792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792</v>
      </c>
      <c r="O61" s="47">
        <f t="shared" si="7"/>
        <v>0.006189676057989137</v>
      </c>
      <c r="P61" s="9"/>
    </row>
    <row r="62" spans="1:16" ht="15">
      <c r="A62" s="12"/>
      <c r="B62" s="25">
        <v>347.5</v>
      </c>
      <c r="C62" s="20" t="s">
        <v>79</v>
      </c>
      <c r="D62" s="46">
        <v>145339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145339</v>
      </c>
      <c r="O62" s="47">
        <f t="shared" si="7"/>
        <v>1.1358602633738424</v>
      </c>
      <c r="P62" s="9"/>
    </row>
    <row r="63" spans="1:16" ht="15">
      <c r="A63" s="12"/>
      <c r="B63" s="25">
        <v>347.9</v>
      </c>
      <c r="C63" s="20" t="s">
        <v>80</v>
      </c>
      <c r="D63" s="46">
        <v>39002</v>
      </c>
      <c r="E63" s="46">
        <v>52910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91912</v>
      </c>
      <c r="O63" s="47">
        <f t="shared" si="7"/>
        <v>0.7183150326286585</v>
      </c>
      <c r="P63" s="9"/>
    </row>
    <row r="64" spans="1:16" ht="15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12540627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12540627</v>
      </c>
      <c r="O64" s="47">
        <f t="shared" si="7"/>
        <v>98.00810441170724</v>
      </c>
      <c r="P64" s="9"/>
    </row>
    <row r="65" spans="1:16" ht="15.75">
      <c r="A65" s="29" t="s">
        <v>55</v>
      </c>
      <c r="B65" s="30"/>
      <c r="C65" s="31"/>
      <c r="D65" s="32">
        <f aca="true" t="shared" si="10" ref="D65:M65">SUM(D66:D68)</f>
        <v>1602357</v>
      </c>
      <c r="E65" s="32">
        <f t="shared" si="10"/>
        <v>542826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aca="true" t="shared" si="11" ref="N65:N70">SUM(D65:M65)</f>
        <v>2145183</v>
      </c>
      <c r="O65" s="45">
        <f t="shared" si="7"/>
        <v>16.765136180688522</v>
      </c>
      <c r="P65" s="10"/>
    </row>
    <row r="66" spans="1:16" ht="15">
      <c r="A66" s="13"/>
      <c r="B66" s="39">
        <v>351.9</v>
      </c>
      <c r="C66" s="21" t="s">
        <v>140</v>
      </c>
      <c r="D66" s="46">
        <v>459921</v>
      </c>
      <c r="E66" s="46">
        <v>336775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796696</v>
      </c>
      <c r="O66" s="47">
        <f t="shared" si="7"/>
        <v>6.226376460474386</v>
      </c>
      <c r="P66" s="9"/>
    </row>
    <row r="67" spans="1:16" ht="15">
      <c r="A67" s="13"/>
      <c r="B67" s="39">
        <v>354</v>
      </c>
      <c r="C67" s="21" t="s">
        <v>83</v>
      </c>
      <c r="D67" s="46">
        <v>35391</v>
      </c>
      <c r="E67" s="46">
        <v>55070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90461</v>
      </c>
      <c r="O67" s="47">
        <f t="shared" si="7"/>
        <v>0.7069751084365598</v>
      </c>
      <c r="P67" s="9"/>
    </row>
    <row r="68" spans="1:16" ht="15">
      <c r="A68" s="13"/>
      <c r="B68" s="39">
        <v>359</v>
      </c>
      <c r="C68" s="21" t="s">
        <v>84</v>
      </c>
      <c r="D68" s="46">
        <v>1107045</v>
      </c>
      <c r="E68" s="46">
        <v>150981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1258026</v>
      </c>
      <c r="O68" s="47">
        <f t="shared" si="7"/>
        <v>9.831784611777579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SUM(D70:D79)</f>
        <v>1724188</v>
      </c>
      <c r="E69" s="32">
        <f t="shared" si="12"/>
        <v>3072471</v>
      </c>
      <c r="F69" s="32">
        <f t="shared" si="12"/>
        <v>96551</v>
      </c>
      <c r="G69" s="32">
        <f t="shared" si="12"/>
        <v>2330951</v>
      </c>
      <c r="H69" s="32">
        <f t="shared" si="12"/>
        <v>0</v>
      </c>
      <c r="I69" s="32">
        <f t="shared" si="12"/>
        <v>14237666</v>
      </c>
      <c r="J69" s="32">
        <f t="shared" si="12"/>
        <v>2533655</v>
      </c>
      <c r="K69" s="32">
        <f t="shared" si="12"/>
        <v>25823245</v>
      </c>
      <c r="L69" s="32">
        <f t="shared" si="12"/>
        <v>0</v>
      </c>
      <c r="M69" s="32">
        <f t="shared" si="12"/>
        <v>93</v>
      </c>
      <c r="N69" s="32">
        <f t="shared" si="11"/>
        <v>49818820</v>
      </c>
      <c r="O69" s="45">
        <f aca="true" t="shared" si="13" ref="O69:O85">(N69/O$87)</f>
        <v>389.3464108475636</v>
      </c>
      <c r="P69" s="10"/>
    </row>
    <row r="70" spans="1:16" ht="15">
      <c r="A70" s="12"/>
      <c r="B70" s="25">
        <v>361.1</v>
      </c>
      <c r="C70" s="20" t="s">
        <v>86</v>
      </c>
      <c r="D70" s="46">
        <v>609634</v>
      </c>
      <c r="E70" s="46">
        <v>414487</v>
      </c>
      <c r="F70" s="46">
        <v>84365</v>
      </c>
      <c r="G70" s="46">
        <v>658741</v>
      </c>
      <c r="H70" s="46">
        <v>0</v>
      </c>
      <c r="I70" s="46">
        <v>13810350</v>
      </c>
      <c r="J70" s="46">
        <v>356074</v>
      </c>
      <c r="K70" s="46">
        <v>4146550</v>
      </c>
      <c r="L70" s="46">
        <v>0</v>
      </c>
      <c r="M70" s="46">
        <v>93</v>
      </c>
      <c r="N70" s="46">
        <f t="shared" si="11"/>
        <v>20080294</v>
      </c>
      <c r="O70" s="47">
        <f t="shared" si="13"/>
        <v>156.932468445938</v>
      </c>
      <c r="P70" s="9"/>
    </row>
    <row r="71" spans="1:16" ht="15">
      <c r="A71" s="12"/>
      <c r="B71" s="25">
        <v>361.3</v>
      </c>
      <c r="C71" s="20" t="s">
        <v>87</v>
      </c>
      <c r="D71" s="46">
        <v>421277</v>
      </c>
      <c r="E71" s="46">
        <v>458582</v>
      </c>
      <c r="F71" s="46">
        <v>12186</v>
      </c>
      <c r="G71" s="46">
        <v>982110</v>
      </c>
      <c r="H71" s="46">
        <v>0</v>
      </c>
      <c r="I71" s="46">
        <v>453273</v>
      </c>
      <c r="J71" s="46">
        <v>714983</v>
      </c>
      <c r="K71" s="46">
        <v>-7942386</v>
      </c>
      <c r="L71" s="46">
        <v>0</v>
      </c>
      <c r="M71" s="46">
        <v>0</v>
      </c>
      <c r="N71" s="46">
        <f aca="true" t="shared" si="14" ref="N71:N79">SUM(D71:M71)</f>
        <v>-4899975</v>
      </c>
      <c r="O71" s="47">
        <f t="shared" si="13"/>
        <v>-38.2945176038451</v>
      </c>
      <c r="P71" s="9"/>
    </row>
    <row r="72" spans="1:16" ht="15">
      <c r="A72" s="12"/>
      <c r="B72" s="25">
        <v>361.4</v>
      </c>
      <c r="C72" s="20" t="s">
        <v>141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-25957</v>
      </c>
      <c r="J72" s="46">
        <v>0</v>
      </c>
      <c r="K72" s="46">
        <v>273568</v>
      </c>
      <c r="L72" s="46">
        <v>0</v>
      </c>
      <c r="M72" s="46">
        <v>0</v>
      </c>
      <c r="N72" s="46">
        <f t="shared" si="14"/>
        <v>247611</v>
      </c>
      <c r="O72" s="47">
        <f t="shared" si="13"/>
        <v>1.9351412605994296</v>
      </c>
      <c r="P72" s="9"/>
    </row>
    <row r="73" spans="1:16" ht="15">
      <c r="A73" s="12"/>
      <c r="B73" s="25">
        <v>362</v>
      </c>
      <c r="C73" s="20" t="s">
        <v>89</v>
      </c>
      <c r="D73" s="46">
        <v>474982</v>
      </c>
      <c r="E73" s="46">
        <v>392631</v>
      </c>
      <c r="F73" s="46">
        <v>0</v>
      </c>
      <c r="G73" s="46">
        <v>15600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883213</v>
      </c>
      <c r="O73" s="47">
        <f t="shared" si="13"/>
        <v>6.902528232581767</v>
      </c>
      <c r="P73" s="9"/>
    </row>
    <row r="74" spans="1:16" ht="15">
      <c r="A74" s="12"/>
      <c r="B74" s="25">
        <v>364</v>
      </c>
      <c r="C74" s="20" t="s">
        <v>142</v>
      </c>
      <c r="D74" s="46">
        <v>12837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243031</v>
      </c>
      <c r="K74" s="46">
        <v>0</v>
      </c>
      <c r="L74" s="46">
        <v>0</v>
      </c>
      <c r="M74" s="46">
        <v>0</v>
      </c>
      <c r="N74" s="46">
        <f t="shared" si="14"/>
        <v>255868</v>
      </c>
      <c r="O74" s="47">
        <f t="shared" si="13"/>
        <v>1.9996717596029854</v>
      </c>
      <c r="P74" s="9"/>
    </row>
    <row r="75" spans="1:16" ht="15">
      <c r="A75" s="12"/>
      <c r="B75" s="25">
        <v>365</v>
      </c>
      <c r="C75" s="20" t="s">
        <v>143</v>
      </c>
      <c r="D75" s="46">
        <v>5782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1369</v>
      </c>
      <c r="K75" s="46">
        <v>0</v>
      </c>
      <c r="L75" s="46">
        <v>0</v>
      </c>
      <c r="M75" s="46">
        <v>0</v>
      </c>
      <c r="N75" s="46">
        <f t="shared" si="14"/>
        <v>7151</v>
      </c>
      <c r="O75" s="47">
        <f t="shared" si="13"/>
        <v>0.05588683521550545</v>
      </c>
      <c r="P75" s="9"/>
    </row>
    <row r="76" spans="1:16" ht="15">
      <c r="A76" s="12"/>
      <c r="B76" s="25">
        <v>366</v>
      </c>
      <c r="C76" s="20" t="s">
        <v>92</v>
      </c>
      <c r="D76" s="46">
        <v>29672</v>
      </c>
      <c r="E76" s="46">
        <v>117853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147525</v>
      </c>
      <c r="O76" s="47">
        <f t="shared" si="13"/>
        <v>1.1529443945136961</v>
      </c>
      <c r="P76" s="9"/>
    </row>
    <row r="77" spans="1:16" ht="15">
      <c r="A77" s="12"/>
      <c r="B77" s="25">
        <v>368</v>
      </c>
      <c r="C77" s="20" t="s">
        <v>94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29345513</v>
      </c>
      <c r="L77" s="46">
        <v>0</v>
      </c>
      <c r="M77" s="46">
        <v>0</v>
      </c>
      <c r="N77" s="46">
        <f t="shared" si="14"/>
        <v>29345513</v>
      </c>
      <c r="O77" s="47">
        <f t="shared" si="13"/>
        <v>229.34244851705677</v>
      </c>
      <c r="P77" s="9"/>
    </row>
    <row r="78" spans="1:16" ht="15">
      <c r="A78" s="12"/>
      <c r="B78" s="25">
        <v>369.3</v>
      </c>
      <c r="C78" s="20" t="s">
        <v>127</v>
      </c>
      <c r="D78" s="46">
        <v>0</v>
      </c>
      <c r="E78" s="46">
        <v>1451008</v>
      </c>
      <c r="F78" s="46">
        <v>0</v>
      </c>
      <c r="G78" s="46">
        <v>674500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2125508</v>
      </c>
      <c r="O78" s="47">
        <f t="shared" si="13"/>
        <v>16.61137118518229</v>
      </c>
      <c r="P78" s="9"/>
    </row>
    <row r="79" spans="1:16" ht="15">
      <c r="A79" s="12"/>
      <c r="B79" s="25">
        <v>369.9</v>
      </c>
      <c r="C79" s="20" t="s">
        <v>95</v>
      </c>
      <c r="D79" s="46">
        <v>170004</v>
      </c>
      <c r="E79" s="46">
        <v>237910</v>
      </c>
      <c r="F79" s="46">
        <v>0</v>
      </c>
      <c r="G79" s="46">
        <v>0</v>
      </c>
      <c r="H79" s="46">
        <v>0</v>
      </c>
      <c r="I79" s="46">
        <v>0</v>
      </c>
      <c r="J79" s="46">
        <v>1218198</v>
      </c>
      <c r="K79" s="46">
        <v>0</v>
      </c>
      <c r="L79" s="46">
        <v>0</v>
      </c>
      <c r="M79" s="46">
        <v>0</v>
      </c>
      <c r="N79" s="46">
        <f t="shared" si="14"/>
        <v>1626112</v>
      </c>
      <c r="O79" s="47">
        <f t="shared" si="13"/>
        <v>12.708467820718221</v>
      </c>
      <c r="P79" s="9"/>
    </row>
    <row r="80" spans="1:16" ht="15.75">
      <c r="A80" s="29" t="s">
        <v>56</v>
      </c>
      <c r="B80" s="30"/>
      <c r="C80" s="31"/>
      <c r="D80" s="32">
        <f aca="true" t="shared" si="15" ref="D80:M80">SUM(D81:D84)</f>
        <v>35664595</v>
      </c>
      <c r="E80" s="32">
        <f t="shared" si="15"/>
        <v>5694441</v>
      </c>
      <c r="F80" s="32">
        <f t="shared" si="15"/>
        <v>23624153</v>
      </c>
      <c r="G80" s="32">
        <f t="shared" si="15"/>
        <v>19841717</v>
      </c>
      <c r="H80" s="32">
        <f t="shared" si="15"/>
        <v>0</v>
      </c>
      <c r="I80" s="32">
        <f t="shared" si="15"/>
        <v>3825482</v>
      </c>
      <c r="J80" s="32">
        <f t="shared" si="15"/>
        <v>642241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89292629</v>
      </c>
      <c r="O80" s="45">
        <f t="shared" si="13"/>
        <v>697.8439998436951</v>
      </c>
      <c r="P80" s="9"/>
    </row>
    <row r="81" spans="1:16" ht="15">
      <c r="A81" s="12"/>
      <c r="B81" s="25">
        <v>381</v>
      </c>
      <c r="C81" s="20" t="s">
        <v>96</v>
      </c>
      <c r="D81" s="46">
        <v>284557</v>
      </c>
      <c r="E81" s="46">
        <v>4975427</v>
      </c>
      <c r="F81" s="46">
        <v>9805791</v>
      </c>
      <c r="G81" s="46">
        <v>18788267</v>
      </c>
      <c r="H81" s="46">
        <v>0</v>
      </c>
      <c r="I81" s="46">
        <v>1862581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35716623</v>
      </c>
      <c r="O81" s="47">
        <f t="shared" si="13"/>
        <v>279.134250322379</v>
      </c>
      <c r="P81" s="9"/>
    </row>
    <row r="82" spans="1:16" ht="15">
      <c r="A82" s="12"/>
      <c r="B82" s="25">
        <v>382</v>
      </c>
      <c r="C82" s="20" t="s">
        <v>106</v>
      </c>
      <c r="D82" s="46">
        <v>35380038</v>
      </c>
      <c r="E82" s="46">
        <v>719014</v>
      </c>
      <c r="F82" s="46">
        <v>436084</v>
      </c>
      <c r="G82" s="46">
        <v>1053450</v>
      </c>
      <c r="H82" s="46">
        <v>0</v>
      </c>
      <c r="I82" s="46">
        <v>0</v>
      </c>
      <c r="J82" s="46">
        <v>21289</v>
      </c>
      <c r="K82" s="46">
        <v>0</v>
      </c>
      <c r="L82" s="46">
        <v>0</v>
      </c>
      <c r="M82" s="46">
        <v>0</v>
      </c>
      <c r="N82" s="46">
        <f t="shared" si="16"/>
        <v>37609875</v>
      </c>
      <c r="O82" s="47">
        <f t="shared" si="13"/>
        <v>293.93048337306084</v>
      </c>
      <c r="P82" s="9"/>
    </row>
    <row r="83" spans="1:16" ht="15">
      <c r="A83" s="12"/>
      <c r="B83" s="25">
        <v>384</v>
      </c>
      <c r="C83" s="20" t="s">
        <v>97</v>
      </c>
      <c r="D83" s="46">
        <v>0</v>
      </c>
      <c r="E83" s="46">
        <v>0</v>
      </c>
      <c r="F83" s="46">
        <v>13382278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13382278</v>
      </c>
      <c r="O83" s="47">
        <f t="shared" si="13"/>
        <v>104.58581532570044</v>
      </c>
      <c r="P83" s="9"/>
    </row>
    <row r="84" spans="1:16" ht="15.75" thickBot="1">
      <c r="A84" s="12"/>
      <c r="B84" s="25">
        <v>389.7</v>
      </c>
      <c r="C84" s="20" t="s">
        <v>144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1962901</v>
      </c>
      <c r="J84" s="46">
        <v>620952</v>
      </c>
      <c r="K84" s="46">
        <v>0</v>
      </c>
      <c r="L84" s="46">
        <v>0</v>
      </c>
      <c r="M84" s="46">
        <v>0</v>
      </c>
      <c r="N84" s="46">
        <f t="shared" si="16"/>
        <v>2583853</v>
      </c>
      <c r="O84" s="47">
        <f t="shared" si="13"/>
        <v>20.193450822554805</v>
      </c>
      <c r="P84" s="9"/>
    </row>
    <row r="85" spans="1:119" ht="16.5" thickBot="1">
      <c r="A85" s="14" t="s">
        <v>81</v>
      </c>
      <c r="B85" s="23"/>
      <c r="C85" s="22"/>
      <c r="D85" s="15">
        <f aca="true" t="shared" si="17" ref="D85:M85">SUM(D5,D16,D21,D41,D65,D69,D80)</f>
        <v>107561060</v>
      </c>
      <c r="E85" s="15">
        <f t="shared" si="17"/>
        <v>24714444</v>
      </c>
      <c r="F85" s="15">
        <f t="shared" si="17"/>
        <v>26507102</v>
      </c>
      <c r="G85" s="15">
        <f t="shared" si="17"/>
        <v>27074439</v>
      </c>
      <c r="H85" s="15">
        <f t="shared" si="17"/>
        <v>0</v>
      </c>
      <c r="I85" s="15">
        <f t="shared" si="17"/>
        <v>491943814</v>
      </c>
      <c r="J85" s="15">
        <f t="shared" si="17"/>
        <v>39759448</v>
      </c>
      <c r="K85" s="15">
        <f t="shared" si="17"/>
        <v>25823245</v>
      </c>
      <c r="L85" s="15">
        <f t="shared" si="17"/>
        <v>0</v>
      </c>
      <c r="M85" s="15">
        <f t="shared" si="17"/>
        <v>93</v>
      </c>
      <c r="N85" s="15">
        <f t="shared" si="16"/>
        <v>743383645</v>
      </c>
      <c r="O85" s="38">
        <f t="shared" si="13"/>
        <v>5809.7272087843385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150</v>
      </c>
      <c r="M87" s="48"/>
      <c r="N87" s="48"/>
      <c r="O87" s="43">
        <v>127955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111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39141991</v>
      </c>
      <c r="E5" s="27">
        <f t="shared" si="0"/>
        <v>3905070</v>
      </c>
      <c r="F5" s="27">
        <f t="shared" si="0"/>
        <v>0</v>
      </c>
      <c r="G5" s="27">
        <f t="shared" si="0"/>
        <v>1902355</v>
      </c>
      <c r="H5" s="27">
        <f t="shared" si="0"/>
        <v>0</v>
      </c>
      <c r="I5" s="27">
        <f t="shared" si="0"/>
        <v>1769622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46719038</v>
      </c>
      <c r="O5" s="33">
        <f aca="true" t="shared" si="1" ref="O5:O36">(N5/O$86)</f>
        <v>371.7862980558805</v>
      </c>
      <c r="P5" s="6"/>
    </row>
    <row r="6" spans="1:16" ht="15">
      <c r="A6" s="12"/>
      <c r="B6" s="25">
        <v>311</v>
      </c>
      <c r="C6" s="20" t="s">
        <v>3</v>
      </c>
      <c r="D6" s="46">
        <v>22530748</v>
      </c>
      <c r="E6" s="46">
        <v>3905070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26435818</v>
      </c>
      <c r="O6" s="47">
        <f t="shared" si="1"/>
        <v>210.37408583410922</v>
      </c>
      <c r="P6" s="9"/>
    </row>
    <row r="7" spans="1:16" ht="15">
      <c r="A7" s="12"/>
      <c r="B7" s="25">
        <v>312.1</v>
      </c>
      <c r="C7" s="20" t="s">
        <v>11</v>
      </c>
      <c r="D7" s="46">
        <v>749745</v>
      </c>
      <c r="E7" s="46">
        <v>0</v>
      </c>
      <c r="F7" s="46">
        <v>0</v>
      </c>
      <c r="G7" s="46">
        <v>1902355</v>
      </c>
      <c r="H7" s="46">
        <v>0</v>
      </c>
      <c r="I7" s="46">
        <v>1769622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4421722</v>
      </c>
      <c r="O7" s="47">
        <f t="shared" si="1"/>
        <v>35.187703424292344</v>
      </c>
      <c r="P7" s="9"/>
    </row>
    <row r="8" spans="1:16" ht="15">
      <c r="A8" s="12"/>
      <c r="B8" s="25">
        <v>314.1</v>
      </c>
      <c r="C8" s="20" t="s">
        <v>14</v>
      </c>
      <c r="D8" s="46">
        <v>7982965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7982965</v>
      </c>
      <c r="O8" s="47">
        <f t="shared" si="1"/>
        <v>63.527785072536425</v>
      </c>
      <c r="P8" s="9"/>
    </row>
    <row r="9" spans="1:16" ht="15">
      <c r="A9" s="12"/>
      <c r="B9" s="25">
        <v>314.3</v>
      </c>
      <c r="C9" s="20" t="s">
        <v>15</v>
      </c>
      <c r="D9" s="46">
        <v>1552771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1552771</v>
      </c>
      <c r="O9" s="47">
        <f t="shared" si="1"/>
        <v>12.356825108824536</v>
      </c>
      <c r="P9" s="9"/>
    </row>
    <row r="10" spans="1:16" ht="15">
      <c r="A10" s="12"/>
      <c r="B10" s="25">
        <v>314.4</v>
      </c>
      <c r="C10" s="20" t="s">
        <v>17</v>
      </c>
      <c r="D10" s="46">
        <v>687479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687479</v>
      </c>
      <c r="O10" s="47">
        <f t="shared" si="1"/>
        <v>5.470901870906646</v>
      </c>
      <c r="P10" s="9"/>
    </row>
    <row r="11" spans="1:16" ht="15">
      <c r="A11" s="12"/>
      <c r="B11" s="25">
        <v>314.7</v>
      </c>
      <c r="C11" s="20" t="s">
        <v>18</v>
      </c>
      <c r="D11" s="46">
        <v>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</v>
      </c>
      <c r="O11" s="47">
        <f t="shared" si="1"/>
        <v>0.0019417321205465498</v>
      </c>
      <c r="P11" s="9"/>
    </row>
    <row r="12" spans="1:16" ht="15">
      <c r="A12" s="12"/>
      <c r="B12" s="25">
        <v>314.8</v>
      </c>
      <c r="C12" s="20" t="s">
        <v>19</v>
      </c>
      <c r="D12" s="46">
        <v>85549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85549</v>
      </c>
      <c r="O12" s="47">
        <f t="shared" si="1"/>
        <v>0.6807919720517901</v>
      </c>
      <c r="P12" s="9"/>
    </row>
    <row r="13" spans="1:16" ht="15">
      <c r="A13" s="12"/>
      <c r="B13" s="25">
        <v>314.9</v>
      </c>
      <c r="C13" s="20" t="s">
        <v>20</v>
      </c>
      <c r="D13" s="46">
        <v>4535020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4535020</v>
      </c>
      <c r="O13" s="47">
        <f t="shared" si="1"/>
        <v>36.08931967754514</v>
      </c>
      <c r="P13" s="9"/>
    </row>
    <row r="14" spans="1:16" ht="15">
      <c r="A14" s="12"/>
      <c r="B14" s="25">
        <v>316</v>
      </c>
      <c r="C14" s="20" t="s">
        <v>147</v>
      </c>
      <c r="D14" s="46">
        <v>820795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820795</v>
      </c>
      <c r="O14" s="47">
        <f t="shared" si="1"/>
        <v>6.53181973722953</v>
      </c>
      <c r="P14" s="9"/>
    </row>
    <row r="15" spans="1:16" ht="15">
      <c r="A15" s="12"/>
      <c r="B15" s="25">
        <v>319</v>
      </c>
      <c r="C15" s="20" t="s">
        <v>22</v>
      </c>
      <c r="D15" s="46">
        <v>196675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196675</v>
      </c>
      <c r="O15" s="47">
        <f t="shared" si="1"/>
        <v>1.5651236262643142</v>
      </c>
      <c r="P15" s="9"/>
    </row>
    <row r="16" spans="1:16" ht="15.75">
      <c r="A16" s="29" t="s">
        <v>23</v>
      </c>
      <c r="B16" s="30"/>
      <c r="C16" s="31"/>
      <c r="D16" s="32">
        <f aca="true" t="shared" si="3" ref="D16:M16">SUM(D17:D20)</f>
        <v>950644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3360401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4311045</v>
      </c>
      <c r="O16" s="45">
        <f t="shared" si="1"/>
        <v>34.30694487549837</v>
      </c>
      <c r="P16" s="10"/>
    </row>
    <row r="17" spans="1:16" ht="15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2194114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2194114</v>
      </c>
      <c r="O17" s="47">
        <f t="shared" si="1"/>
        <v>17.460580450577346</v>
      </c>
      <c r="P17" s="9"/>
    </row>
    <row r="18" spans="1:16" ht="15">
      <c r="A18" s="12"/>
      <c r="B18" s="25">
        <v>323.7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1062657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1062657</v>
      </c>
      <c r="O18" s="47">
        <f t="shared" si="1"/>
        <v>8.456537827965716</v>
      </c>
      <c r="P18" s="9"/>
    </row>
    <row r="19" spans="1:16" ht="15">
      <c r="A19" s="12"/>
      <c r="B19" s="25">
        <v>323.9</v>
      </c>
      <c r="C19" s="20" t="s">
        <v>25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</v>
      </c>
      <c r="O19" s="47">
        <f t="shared" si="1"/>
        <v>8.753710379513134E-05</v>
      </c>
      <c r="P19" s="9"/>
    </row>
    <row r="20" spans="1:16" ht="15">
      <c r="A20" s="12"/>
      <c r="B20" s="25">
        <v>329</v>
      </c>
      <c r="C20" s="20" t="s">
        <v>28</v>
      </c>
      <c r="D20" s="46">
        <v>950644</v>
      </c>
      <c r="E20" s="46">
        <v>0</v>
      </c>
      <c r="F20" s="46">
        <v>0</v>
      </c>
      <c r="G20" s="46">
        <v>0</v>
      </c>
      <c r="H20" s="46">
        <v>0</v>
      </c>
      <c r="I20" s="46">
        <v>103619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1054263</v>
      </c>
      <c r="O20" s="47">
        <f t="shared" si="1"/>
        <v>8.389739059851506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SUM(D22:D40)</f>
        <v>11847791</v>
      </c>
      <c r="E21" s="32">
        <f t="shared" si="5"/>
        <v>8234021</v>
      </c>
      <c r="F21" s="32">
        <f t="shared" si="5"/>
        <v>6094959</v>
      </c>
      <c r="G21" s="32">
        <f t="shared" si="5"/>
        <v>1325760</v>
      </c>
      <c r="H21" s="32">
        <f t="shared" si="5"/>
        <v>0</v>
      </c>
      <c r="I21" s="32">
        <f t="shared" si="5"/>
        <v>25213077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52715608</v>
      </c>
      <c r="O21" s="45">
        <f t="shared" si="1"/>
        <v>419.5065135563142</v>
      </c>
      <c r="P21" s="10"/>
    </row>
    <row r="22" spans="1:16" ht="15">
      <c r="A22" s="12"/>
      <c r="B22" s="25">
        <v>331.2</v>
      </c>
      <c r="C22" s="20" t="s">
        <v>29</v>
      </c>
      <c r="D22" s="46">
        <v>0</v>
      </c>
      <c r="E22" s="46">
        <v>1319173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1319173</v>
      </c>
      <c r="O22" s="47">
        <f t="shared" si="1"/>
        <v>10.497871256794072</v>
      </c>
      <c r="P22" s="9"/>
    </row>
    <row r="23" spans="1:16" ht="15">
      <c r="A23" s="12"/>
      <c r="B23" s="25">
        <v>331.39</v>
      </c>
      <c r="C23" s="20" t="s">
        <v>34</v>
      </c>
      <c r="D23" s="46">
        <v>0</v>
      </c>
      <c r="E23" s="46">
        <v>3277777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3277777</v>
      </c>
      <c r="O23" s="47">
        <f t="shared" si="1"/>
        <v>26.084282315117658</v>
      </c>
      <c r="P23" s="9"/>
    </row>
    <row r="24" spans="1:16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24178561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24178561</v>
      </c>
      <c r="O24" s="47">
        <f t="shared" si="1"/>
        <v>192.41101853399226</v>
      </c>
      <c r="P24" s="9"/>
    </row>
    <row r="25" spans="1:16" ht="15">
      <c r="A25" s="12"/>
      <c r="B25" s="25">
        <v>331.5</v>
      </c>
      <c r="C25" s="20" t="s">
        <v>31</v>
      </c>
      <c r="D25" s="46">
        <v>0</v>
      </c>
      <c r="E25" s="46">
        <v>1664767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1664767</v>
      </c>
      <c r="O25" s="47">
        <f t="shared" si="1"/>
        <v>13.248080152155403</v>
      </c>
      <c r="P25" s="9"/>
    </row>
    <row r="26" spans="1:16" ht="15">
      <c r="A26" s="12"/>
      <c r="B26" s="25">
        <v>331.9</v>
      </c>
      <c r="C26" s="20" t="s">
        <v>32</v>
      </c>
      <c r="D26" s="46">
        <v>0</v>
      </c>
      <c r="E26" s="46">
        <v>10400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10400</v>
      </c>
      <c r="O26" s="47">
        <f t="shared" si="1"/>
        <v>0.08276235267903327</v>
      </c>
      <c r="P26" s="9"/>
    </row>
    <row r="27" spans="1:16" ht="15">
      <c r="A27" s="12"/>
      <c r="B27" s="25">
        <v>334.2</v>
      </c>
      <c r="C27" s="20" t="s">
        <v>33</v>
      </c>
      <c r="D27" s="46">
        <v>0</v>
      </c>
      <c r="E27" s="46">
        <v>27712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27712</v>
      </c>
      <c r="O27" s="47">
        <f t="shared" si="1"/>
        <v>0.22052983821551636</v>
      </c>
      <c r="P27" s="9"/>
    </row>
    <row r="28" spans="1:16" ht="15">
      <c r="A28" s="12"/>
      <c r="B28" s="25">
        <v>334.42</v>
      </c>
      <c r="C28" s="20" t="s">
        <v>38</v>
      </c>
      <c r="D28" s="46">
        <v>0</v>
      </c>
      <c r="E28" s="46">
        <v>1038818</v>
      </c>
      <c r="F28" s="46">
        <v>0</v>
      </c>
      <c r="G28" s="46">
        <v>0</v>
      </c>
      <c r="H28" s="46">
        <v>0</v>
      </c>
      <c r="I28" s="46">
        <v>1034516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7">SUM(D28:M28)</f>
        <v>2073334</v>
      </c>
      <c r="O28" s="47">
        <f t="shared" si="1"/>
        <v>16.499423050906806</v>
      </c>
      <c r="P28" s="9"/>
    </row>
    <row r="29" spans="1:16" ht="15">
      <c r="A29" s="12"/>
      <c r="B29" s="25">
        <v>334.49</v>
      </c>
      <c r="C29" s="20" t="s">
        <v>39</v>
      </c>
      <c r="D29" s="46">
        <v>770391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770391</v>
      </c>
      <c r="O29" s="47">
        <f t="shared" si="1"/>
        <v>6.130708811803185</v>
      </c>
      <c r="P29" s="9"/>
    </row>
    <row r="30" spans="1:16" ht="15">
      <c r="A30" s="12"/>
      <c r="B30" s="25">
        <v>334.7</v>
      </c>
      <c r="C30" s="20" t="s">
        <v>40</v>
      </c>
      <c r="D30" s="46">
        <v>0</v>
      </c>
      <c r="E30" s="46">
        <v>34100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34100</v>
      </c>
      <c r="O30" s="47">
        <f t="shared" si="1"/>
        <v>0.2713650217649072</v>
      </c>
      <c r="P30" s="9"/>
    </row>
    <row r="31" spans="1:16" ht="15">
      <c r="A31" s="12"/>
      <c r="B31" s="25">
        <v>334.9</v>
      </c>
      <c r="C31" s="20" t="s">
        <v>124</v>
      </c>
      <c r="D31" s="46">
        <v>0</v>
      </c>
      <c r="E31" s="46">
        <v>12227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12227</v>
      </c>
      <c r="O31" s="47">
        <f t="shared" si="1"/>
        <v>0.0973014698275519</v>
      </c>
      <c r="P31" s="9"/>
    </row>
    <row r="32" spans="1:16" ht="15">
      <c r="A32" s="12"/>
      <c r="B32" s="25">
        <v>335.14</v>
      </c>
      <c r="C32" s="20" t="s">
        <v>130</v>
      </c>
      <c r="D32" s="46">
        <v>36291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36291</v>
      </c>
      <c r="O32" s="47">
        <f t="shared" si="1"/>
        <v>0.288800821257192</v>
      </c>
      <c r="P32" s="9"/>
    </row>
    <row r="33" spans="1:16" ht="15">
      <c r="A33" s="12"/>
      <c r="B33" s="25">
        <v>335.15</v>
      </c>
      <c r="C33" s="20" t="s">
        <v>131</v>
      </c>
      <c r="D33" s="46">
        <v>110686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110686</v>
      </c>
      <c r="O33" s="47">
        <f t="shared" si="1"/>
        <v>0.880830170060719</v>
      </c>
      <c r="P33" s="9"/>
    </row>
    <row r="34" spans="1:16" ht="15">
      <c r="A34" s="12"/>
      <c r="B34" s="25">
        <v>335.18</v>
      </c>
      <c r="C34" s="20" t="s">
        <v>132</v>
      </c>
      <c r="D34" s="46">
        <v>6672508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6672508</v>
      </c>
      <c r="O34" s="47">
        <f t="shared" si="1"/>
        <v>53.099275033622206</v>
      </c>
      <c r="P34" s="9"/>
    </row>
    <row r="35" spans="1:16" ht="15">
      <c r="A35" s="12"/>
      <c r="B35" s="25">
        <v>335.19</v>
      </c>
      <c r="C35" s="20" t="s">
        <v>133</v>
      </c>
      <c r="D35" s="46">
        <v>2904795</v>
      </c>
      <c r="E35" s="46">
        <v>0</v>
      </c>
      <c r="F35" s="46">
        <v>1040563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3945358</v>
      </c>
      <c r="O35" s="47">
        <f t="shared" si="1"/>
        <v>31.39683752317744</v>
      </c>
      <c r="P35" s="9"/>
    </row>
    <row r="36" spans="1:16" ht="15">
      <c r="A36" s="12"/>
      <c r="B36" s="25">
        <v>335.21</v>
      </c>
      <c r="C36" s="20" t="s">
        <v>45</v>
      </c>
      <c r="D36" s="46">
        <v>74980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74980</v>
      </c>
      <c r="O36" s="47">
        <f t="shared" si="1"/>
        <v>0.5966847311417226</v>
      </c>
      <c r="P36" s="9"/>
    </row>
    <row r="37" spans="1:16" ht="15">
      <c r="A37" s="12"/>
      <c r="B37" s="25">
        <v>335.9</v>
      </c>
      <c r="C37" s="20" t="s">
        <v>46</v>
      </c>
      <c r="D37" s="46">
        <v>1259995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1259995</v>
      </c>
      <c r="O37" s="47">
        <f aca="true" t="shared" si="7" ref="O37:O68">(N37/O$86)</f>
        <v>10.02693755421332</v>
      </c>
      <c r="P37" s="9"/>
    </row>
    <row r="38" spans="1:16" ht="15">
      <c r="A38" s="12"/>
      <c r="B38" s="25">
        <v>337.7</v>
      </c>
      <c r="C38" s="20" t="s">
        <v>47</v>
      </c>
      <c r="D38" s="46">
        <v>0</v>
      </c>
      <c r="E38" s="46">
        <v>840025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840025</v>
      </c>
      <c r="O38" s="47">
        <f t="shared" si="7"/>
        <v>6.684850510500474</v>
      </c>
      <c r="P38" s="9"/>
    </row>
    <row r="39" spans="1:16" ht="15">
      <c r="A39" s="12"/>
      <c r="B39" s="25">
        <v>337.9</v>
      </c>
      <c r="C39" s="20" t="s">
        <v>48</v>
      </c>
      <c r="D39" s="46">
        <v>18145</v>
      </c>
      <c r="E39" s="46">
        <v>9022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27167</v>
      </c>
      <c r="O39" s="47">
        <f t="shared" si="7"/>
        <v>0.21619277261839392</v>
      </c>
      <c r="P39" s="9"/>
    </row>
    <row r="40" spans="1:16" ht="15">
      <c r="A40" s="12"/>
      <c r="B40" s="25">
        <v>338</v>
      </c>
      <c r="C40" s="20" t="s">
        <v>49</v>
      </c>
      <c r="D40" s="46">
        <v>0</v>
      </c>
      <c r="E40" s="46">
        <v>0</v>
      </c>
      <c r="F40" s="46">
        <v>5054396</v>
      </c>
      <c r="G40" s="46">
        <v>1325760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6380156</v>
      </c>
      <c r="O40" s="47">
        <f t="shared" si="7"/>
        <v>50.77276163646636</v>
      </c>
      <c r="P40" s="9"/>
    </row>
    <row r="41" spans="1:16" ht="15.75">
      <c r="A41" s="29" t="s">
        <v>54</v>
      </c>
      <c r="B41" s="30"/>
      <c r="C41" s="31"/>
      <c r="D41" s="32">
        <f aca="true" t="shared" si="8" ref="D41:M41">SUM(D42:D64)</f>
        <v>13697386</v>
      </c>
      <c r="E41" s="32">
        <f t="shared" si="8"/>
        <v>1835867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437562265</v>
      </c>
      <c r="J41" s="32">
        <f t="shared" si="8"/>
        <v>35569369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488664887</v>
      </c>
      <c r="O41" s="45">
        <f t="shared" si="7"/>
        <v>3888.7553576686482</v>
      </c>
      <c r="P41" s="10"/>
    </row>
    <row r="42" spans="1:16" ht="15">
      <c r="A42" s="12"/>
      <c r="B42" s="25">
        <v>341.2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35569369</v>
      </c>
      <c r="K42" s="46">
        <v>0</v>
      </c>
      <c r="L42" s="46">
        <v>0</v>
      </c>
      <c r="M42" s="46">
        <v>0</v>
      </c>
      <c r="N42" s="46">
        <f aca="true" t="shared" si="9" ref="N42:N64">SUM(D42:M42)</f>
        <v>35569369</v>
      </c>
      <c r="O42" s="47">
        <f t="shared" si="7"/>
        <v>283.05814055275704</v>
      </c>
      <c r="P42" s="9"/>
    </row>
    <row r="43" spans="1:16" ht="15">
      <c r="A43" s="12"/>
      <c r="B43" s="25">
        <v>341.3</v>
      </c>
      <c r="C43" s="20" t="s">
        <v>135</v>
      </c>
      <c r="D43" s="46">
        <v>2289800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2289800</v>
      </c>
      <c r="O43" s="47">
        <f t="shared" si="7"/>
        <v>18.222041842735614</v>
      </c>
      <c r="P43" s="9"/>
    </row>
    <row r="44" spans="1:16" ht="15">
      <c r="A44" s="12"/>
      <c r="B44" s="25">
        <v>341.9</v>
      </c>
      <c r="C44" s="20" t="s">
        <v>136</v>
      </c>
      <c r="D44" s="46">
        <v>333439</v>
      </c>
      <c r="E44" s="46">
        <v>1067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334506</v>
      </c>
      <c r="O44" s="47">
        <f t="shared" si="7"/>
        <v>2.661971494735837</v>
      </c>
      <c r="P44" s="9"/>
    </row>
    <row r="45" spans="1:16" ht="15">
      <c r="A45" s="12"/>
      <c r="B45" s="25">
        <v>342.1</v>
      </c>
      <c r="C45" s="20" t="s">
        <v>61</v>
      </c>
      <c r="D45" s="46">
        <v>853227</v>
      </c>
      <c r="E45" s="46">
        <v>666292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1519519</v>
      </c>
      <c r="O45" s="47">
        <f t="shared" si="7"/>
        <v>12.09220840197038</v>
      </c>
      <c r="P45" s="9"/>
    </row>
    <row r="46" spans="1:16" ht="15">
      <c r="A46" s="12"/>
      <c r="B46" s="25">
        <v>342.2</v>
      </c>
      <c r="C46" s="20" t="s">
        <v>62</v>
      </c>
      <c r="D46" s="46">
        <v>5761282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5761282</v>
      </c>
      <c r="O46" s="47">
        <f t="shared" si="7"/>
        <v>45.8478127660929</v>
      </c>
      <c r="P46" s="9"/>
    </row>
    <row r="47" spans="1:16" ht="15">
      <c r="A47" s="12"/>
      <c r="B47" s="25">
        <v>342.9</v>
      </c>
      <c r="C47" s="20" t="s">
        <v>63</v>
      </c>
      <c r="D47" s="46">
        <v>274326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274326</v>
      </c>
      <c r="O47" s="47">
        <f t="shared" si="7"/>
        <v>2.1830639577912003</v>
      </c>
      <c r="P47" s="9"/>
    </row>
    <row r="48" spans="1:16" ht="15">
      <c r="A48" s="12"/>
      <c r="B48" s="25">
        <v>343.1</v>
      </c>
      <c r="C48" s="20" t="s">
        <v>64</v>
      </c>
      <c r="D48" s="46">
        <v>2097428</v>
      </c>
      <c r="E48" s="46">
        <v>0</v>
      </c>
      <c r="F48" s="46">
        <v>0</v>
      </c>
      <c r="G48" s="46">
        <v>0</v>
      </c>
      <c r="H48" s="46">
        <v>0</v>
      </c>
      <c r="I48" s="46">
        <v>303806914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305904342</v>
      </c>
      <c r="O48" s="47">
        <f t="shared" si="7"/>
        <v>2434.361830639578</v>
      </c>
      <c r="P48" s="9"/>
    </row>
    <row r="49" spans="1:16" ht="15">
      <c r="A49" s="12"/>
      <c r="B49" s="25">
        <v>343.2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25150391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25150391</v>
      </c>
      <c r="O49" s="47">
        <f t="shared" si="7"/>
        <v>200.14476249592155</v>
      </c>
      <c r="P49" s="9"/>
    </row>
    <row r="50" spans="1:16" ht="15">
      <c r="A50" s="12"/>
      <c r="B50" s="25">
        <v>343.3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31044366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31044366</v>
      </c>
      <c r="O50" s="47">
        <f t="shared" si="7"/>
        <v>247.04853534509513</v>
      </c>
      <c r="P50" s="9"/>
    </row>
    <row r="51" spans="1:16" ht="15">
      <c r="A51" s="12"/>
      <c r="B51" s="25">
        <v>343.4</v>
      </c>
      <c r="C51" s="20" t="s">
        <v>67</v>
      </c>
      <c r="D51" s="46">
        <v>176155</v>
      </c>
      <c r="E51" s="46">
        <v>0</v>
      </c>
      <c r="F51" s="46">
        <v>0</v>
      </c>
      <c r="G51" s="46">
        <v>0</v>
      </c>
      <c r="H51" s="46">
        <v>0</v>
      </c>
      <c r="I51" s="46">
        <v>7815924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7992079</v>
      </c>
      <c r="O51" s="47">
        <f t="shared" si="7"/>
        <v>63.600313541989955</v>
      </c>
      <c r="P51" s="9"/>
    </row>
    <row r="52" spans="1:16" ht="15">
      <c r="A52" s="12"/>
      <c r="B52" s="25">
        <v>343.5</v>
      </c>
      <c r="C52" s="20" t="s">
        <v>68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42443895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42443895</v>
      </c>
      <c r="O52" s="47">
        <f t="shared" si="7"/>
        <v>337.7650583713324</v>
      </c>
      <c r="P52" s="9"/>
    </row>
    <row r="53" spans="1:16" ht="15">
      <c r="A53" s="12"/>
      <c r="B53" s="25">
        <v>343.8</v>
      </c>
      <c r="C53" s="20" t="s">
        <v>69</v>
      </c>
      <c r="D53" s="46">
        <v>52048</v>
      </c>
      <c r="E53" s="46">
        <v>4706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56754</v>
      </c>
      <c r="O53" s="47">
        <f t="shared" si="7"/>
        <v>0.4516437080717168</v>
      </c>
      <c r="P53" s="9"/>
    </row>
    <row r="54" spans="1:16" ht="15">
      <c r="A54" s="12"/>
      <c r="B54" s="25">
        <v>343.9</v>
      </c>
      <c r="C54" s="20" t="s">
        <v>70</v>
      </c>
      <c r="D54" s="46">
        <v>391798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391798</v>
      </c>
      <c r="O54" s="47">
        <f t="shared" si="7"/>
        <v>3.1178965629749884</v>
      </c>
      <c r="P54" s="9"/>
    </row>
    <row r="55" spans="1:16" ht="15">
      <c r="A55" s="12"/>
      <c r="B55" s="25">
        <v>344.3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15078622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15078622</v>
      </c>
      <c r="O55" s="47">
        <f t="shared" si="7"/>
        <v>119.99444537286827</v>
      </c>
      <c r="P55" s="9"/>
    </row>
    <row r="56" spans="1:16" ht="15">
      <c r="A56" s="12"/>
      <c r="B56" s="25">
        <v>344.5</v>
      </c>
      <c r="C56" s="20" t="s">
        <v>138</v>
      </c>
      <c r="D56" s="46">
        <v>458278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458278</v>
      </c>
      <c r="O56" s="47">
        <f t="shared" si="7"/>
        <v>3.646938986638655</v>
      </c>
      <c r="P56" s="9"/>
    </row>
    <row r="57" spans="1:16" ht="15">
      <c r="A57" s="12"/>
      <c r="B57" s="25">
        <v>344.9</v>
      </c>
      <c r="C57" s="20" t="s">
        <v>139</v>
      </c>
      <c r="D57" s="46">
        <v>307766</v>
      </c>
      <c r="E57" s="46">
        <v>746191</v>
      </c>
      <c r="F57" s="46">
        <v>0</v>
      </c>
      <c r="G57" s="46">
        <v>0</v>
      </c>
      <c r="H57" s="46">
        <v>0</v>
      </c>
      <c r="I57" s="46">
        <v>315868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1369825</v>
      </c>
      <c r="O57" s="47">
        <f t="shared" si="7"/>
        <v>10.900955746015072</v>
      </c>
      <c r="P57" s="9"/>
    </row>
    <row r="58" spans="1:16" ht="15">
      <c r="A58" s="12"/>
      <c r="B58" s="25">
        <v>345.1</v>
      </c>
      <c r="C58" s="20" t="s">
        <v>74</v>
      </c>
      <c r="D58" s="46">
        <v>0</v>
      </c>
      <c r="E58" s="46">
        <v>4060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4060</v>
      </c>
      <c r="O58" s="47">
        <f t="shared" si="7"/>
        <v>0.0323091492189303</v>
      </c>
      <c r="P58" s="9"/>
    </row>
    <row r="59" spans="1:16" ht="15">
      <c r="A59" s="12"/>
      <c r="B59" s="25">
        <v>347.2</v>
      </c>
      <c r="C59" s="20" t="s">
        <v>76</v>
      </c>
      <c r="D59" s="46">
        <v>541476</v>
      </c>
      <c r="E59" s="46">
        <v>0</v>
      </c>
      <c r="F59" s="46">
        <v>0</v>
      </c>
      <c r="G59" s="46">
        <v>0</v>
      </c>
      <c r="H59" s="46">
        <v>0</v>
      </c>
      <c r="I59" s="46">
        <v>918644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1460120</v>
      </c>
      <c r="O59" s="47">
        <f t="shared" si="7"/>
        <v>11.619515999395198</v>
      </c>
      <c r="P59" s="9"/>
    </row>
    <row r="60" spans="1:16" ht="15">
      <c r="A60" s="12"/>
      <c r="B60" s="25">
        <v>347.3</v>
      </c>
      <c r="C60" s="20" t="s">
        <v>77</v>
      </c>
      <c r="D60" s="46">
        <v>10517</v>
      </c>
      <c r="E60" s="46">
        <v>409554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420071</v>
      </c>
      <c r="O60" s="47">
        <f t="shared" si="7"/>
        <v>3.3428907934840564</v>
      </c>
      <c r="P60" s="9"/>
    </row>
    <row r="61" spans="1:16" ht="15">
      <c r="A61" s="12"/>
      <c r="B61" s="25">
        <v>347.4</v>
      </c>
      <c r="C61" s="20" t="s">
        <v>78</v>
      </c>
      <c r="D61" s="46">
        <v>861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861</v>
      </c>
      <c r="O61" s="47">
        <f t="shared" si="7"/>
        <v>0.006851767851600735</v>
      </c>
      <c r="P61" s="9"/>
    </row>
    <row r="62" spans="1:16" ht="15">
      <c r="A62" s="12"/>
      <c r="B62" s="25">
        <v>347.5</v>
      </c>
      <c r="C62" s="20" t="s">
        <v>79</v>
      </c>
      <c r="D62" s="46">
        <v>117056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117056</v>
      </c>
      <c r="O62" s="47">
        <f t="shared" si="7"/>
        <v>0.9315221110766267</v>
      </c>
      <c r="P62" s="9"/>
    </row>
    <row r="63" spans="1:16" ht="15">
      <c r="A63" s="12"/>
      <c r="B63" s="25">
        <v>347.9</v>
      </c>
      <c r="C63" s="20" t="s">
        <v>80</v>
      </c>
      <c r="D63" s="46">
        <v>31929</v>
      </c>
      <c r="E63" s="46">
        <v>3997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35926</v>
      </c>
      <c r="O63" s="47">
        <f t="shared" si="7"/>
        <v>0.285896180994899</v>
      </c>
      <c r="P63" s="9"/>
    </row>
    <row r="64" spans="1:16" ht="15">
      <c r="A64" s="12"/>
      <c r="B64" s="25">
        <v>349</v>
      </c>
      <c r="C64" s="20" t="s">
        <v>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10987641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10987641</v>
      </c>
      <c r="O64" s="47">
        <f t="shared" si="7"/>
        <v>87.43875188005825</v>
      </c>
      <c r="P64" s="9"/>
    </row>
    <row r="65" spans="1:16" ht="15.75">
      <c r="A65" s="29" t="s">
        <v>55</v>
      </c>
      <c r="B65" s="30"/>
      <c r="C65" s="31"/>
      <c r="D65" s="32">
        <f aca="true" t="shared" si="10" ref="D65:M65">SUM(D66:D68)</f>
        <v>1360788</v>
      </c>
      <c r="E65" s="32">
        <f t="shared" si="10"/>
        <v>463267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aca="true" t="shared" si="11" ref="N65:N70">SUM(D65:M65)</f>
        <v>1824055</v>
      </c>
      <c r="O65" s="45">
        <f t="shared" si="7"/>
        <v>14.515681078457119</v>
      </c>
      <c r="P65" s="10"/>
    </row>
    <row r="66" spans="1:16" ht="15">
      <c r="A66" s="13"/>
      <c r="B66" s="39">
        <v>351.9</v>
      </c>
      <c r="C66" s="21" t="s">
        <v>140</v>
      </c>
      <c r="D66" s="46">
        <v>464187</v>
      </c>
      <c r="E66" s="46">
        <v>253678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717865</v>
      </c>
      <c r="O66" s="47">
        <f t="shared" si="7"/>
        <v>5.712711183262906</v>
      </c>
      <c r="P66" s="9"/>
    </row>
    <row r="67" spans="1:16" ht="15">
      <c r="A67" s="13"/>
      <c r="B67" s="39">
        <v>354</v>
      </c>
      <c r="C67" s="21" t="s">
        <v>83</v>
      </c>
      <c r="D67" s="46">
        <v>42015</v>
      </c>
      <c r="E67" s="46">
        <v>35321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77336</v>
      </c>
      <c r="O67" s="47">
        <f t="shared" si="7"/>
        <v>0.6154335871909343</v>
      </c>
      <c r="P67" s="9"/>
    </row>
    <row r="68" spans="1:16" ht="15">
      <c r="A68" s="13"/>
      <c r="B68" s="39">
        <v>359</v>
      </c>
      <c r="C68" s="21" t="s">
        <v>84</v>
      </c>
      <c r="D68" s="46">
        <v>854586</v>
      </c>
      <c r="E68" s="46">
        <v>174268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1028854</v>
      </c>
      <c r="O68" s="47">
        <f t="shared" si="7"/>
        <v>8.18753630800328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SUM(D70:D78)</f>
        <v>1911866</v>
      </c>
      <c r="E69" s="32">
        <f t="shared" si="12"/>
        <v>2631239</v>
      </c>
      <c r="F69" s="32">
        <f t="shared" si="12"/>
        <v>143012</v>
      </c>
      <c r="G69" s="32">
        <f t="shared" si="12"/>
        <v>2334347</v>
      </c>
      <c r="H69" s="32">
        <f t="shared" si="12"/>
        <v>0</v>
      </c>
      <c r="I69" s="32">
        <f t="shared" si="12"/>
        <v>6871499</v>
      </c>
      <c r="J69" s="32">
        <f t="shared" si="12"/>
        <v>3158708</v>
      </c>
      <c r="K69" s="32">
        <f t="shared" si="12"/>
        <v>90052995</v>
      </c>
      <c r="L69" s="32">
        <f t="shared" si="12"/>
        <v>0</v>
      </c>
      <c r="M69" s="32">
        <f t="shared" si="12"/>
        <v>121</v>
      </c>
      <c r="N69" s="32">
        <f t="shared" si="11"/>
        <v>107103787</v>
      </c>
      <c r="O69" s="45">
        <f aca="true" t="shared" si="13" ref="O69:O84">(N69/O$86)</f>
        <v>852.3232108609672</v>
      </c>
      <c r="P69" s="10"/>
    </row>
    <row r="70" spans="1:16" ht="15">
      <c r="A70" s="12"/>
      <c r="B70" s="25">
        <v>361.1</v>
      </c>
      <c r="C70" s="20" t="s">
        <v>86</v>
      </c>
      <c r="D70" s="46">
        <v>754148</v>
      </c>
      <c r="E70" s="46">
        <v>477142</v>
      </c>
      <c r="F70" s="46">
        <v>189616</v>
      </c>
      <c r="G70" s="46">
        <v>688890</v>
      </c>
      <c r="H70" s="46">
        <v>0</v>
      </c>
      <c r="I70" s="46">
        <v>6520852</v>
      </c>
      <c r="J70" s="46">
        <v>505921</v>
      </c>
      <c r="K70" s="46">
        <v>3628134</v>
      </c>
      <c r="L70" s="46">
        <v>0</v>
      </c>
      <c r="M70" s="46">
        <v>121</v>
      </c>
      <c r="N70" s="46">
        <f t="shared" si="11"/>
        <v>12764824</v>
      </c>
      <c r="O70" s="47">
        <f t="shared" si="13"/>
        <v>101.58142940132579</v>
      </c>
      <c r="P70" s="9"/>
    </row>
    <row r="71" spans="1:16" ht="15">
      <c r="A71" s="12"/>
      <c r="B71" s="25">
        <v>361.3</v>
      </c>
      <c r="C71" s="20" t="s">
        <v>87</v>
      </c>
      <c r="D71" s="46">
        <v>582406</v>
      </c>
      <c r="E71" s="46">
        <v>690710</v>
      </c>
      <c r="F71" s="46">
        <v>21175</v>
      </c>
      <c r="G71" s="46">
        <v>1906533</v>
      </c>
      <c r="H71" s="46">
        <v>0</v>
      </c>
      <c r="I71" s="46">
        <v>555659</v>
      </c>
      <c r="J71" s="46">
        <v>1093622</v>
      </c>
      <c r="K71" s="46">
        <v>24698658</v>
      </c>
      <c r="L71" s="46">
        <v>0</v>
      </c>
      <c r="M71" s="46">
        <v>0</v>
      </c>
      <c r="N71" s="46">
        <f aca="true" t="shared" si="14" ref="N71:N78">SUM(D71:M71)</f>
        <v>29548763</v>
      </c>
      <c r="O71" s="47">
        <f t="shared" si="13"/>
        <v>235.14664852261242</v>
      </c>
      <c r="P71" s="9"/>
    </row>
    <row r="72" spans="1:16" ht="15">
      <c r="A72" s="12"/>
      <c r="B72" s="25">
        <v>361.4</v>
      </c>
      <c r="C72" s="20" t="s">
        <v>141</v>
      </c>
      <c r="D72" s="46">
        <v>-150102</v>
      </c>
      <c r="E72" s="46">
        <v>-138553</v>
      </c>
      <c r="F72" s="46">
        <v>-67779</v>
      </c>
      <c r="G72" s="46">
        <v>-310826</v>
      </c>
      <c r="H72" s="46">
        <v>0</v>
      </c>
      <c r="I72" s="46">
        <v>-205012</v>
      </c>
      <c r="J72" s="46">
        <v>-201196</v>
      </c>
      <c r="K72" s="46">
        <v>32958258</v>
      </c>
      <c r="L72" s="46">
        <v>0</v>
      </c>
      <c r="M72" s="46">
        <v>0</v>
      </c>
      <c r="N72" s="46">
        <f t="shared" si="14"/>
        <v>31884790</v>
      </c>
      <c r="O72" s="47">
        <f t="shared" si="13"/>
        <v>253.7365610650878</v>
      </c>
      <c r="P72" s="9"/>
    </row>
    <row r="73" spans="1:16" ht="15">
      <c r="A73" s="12"/>
      <c r="B73" s="25">
        <v>362</v>
      </c>
      <c r="C73" s="20" t="s">
        <v>89</v>
      </c>
      <c r="D73" s="46">
        <v>474625</v>
      </c>
      <c r="E73" s="46">
        <v>519304</v>
      </c>
      <c r="F73" s="46">
        <v>0</v>
      </c>
      <c r="G73" s="46">
        <v>11700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1005629</v>
      </c>
      <c r="O73" s="47">
        <f t="shared" si="13"/>
        <v>8.002713650217649</v>
      </c>
      <c r="P73" s="9"/>
    </row>
    <row r="74" spans="1:16" ht="15">
      <c r="A74" s="12"/>
      <c r="B74" s="25">
        <v>364</v>
      </c>
      <c r="C74" s="20" t="s">
        <v>142</v>
      </c>
      <c r="D74" s="46">
        <v>9633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9633</v>
      </c>
      <c r="O74" s="47">
        <f t="shared" si="13"/>
        <v>0.07665862916895456</v>
      </c>
      <c r="P74" s="9"/>
    </row>
    <row r="75" spans="1:16" ht="15">
      <c r="A75" s="12"/>
      <c r="B75" s="25">
        <v>365</v>
      </c>
      <c r="C75" s="20" t="s">
        <v>143</v>
      </c>
      <c r="D75" s="46">
        <v>0</v>
      </c>
      <c r="E75" s="46">
        <v>12531</v>
      </c>
      <c r="F75" s="46">
        <v>0</v>
      </c>
      <c r="G75" s="46">
        <v>0</v>
      </c>
      <c r="H75" s="46">
        <v>0</v>
      </c>
      <c r="I75" s="46">
        <v>0</v>
      </c>
      <c r="J75" s="46">
        <v>3308</v>
      </c>
      <c r="K75" s="46">
        <v>0</v>
      </c>
      <c r="L75" s="46">
        <v>0</v>
      </c>
      <c r="M75" s="46">
        <v>0</v>
      </c>
      <c r="N75" s="46">
        <f t="shared" si="14"/>
        <v>15839</v>
      </c>
      <c r="O75" s="47">
        <f t="shared" si="13"/>
        <v>0.1260454715464623</v>
      </c>
      <c r="P75" s="9"/>
    </row>
    <row r="76" spans="1:16" ht="15">
      <c r="A76" s="12"/>
      <c r="B76" s="25">
        <v>366</v>
      </c>
      <c r="C76" s="20" t="s">
        <v>92</v>
      </c>
      <c r="D76" s="46">
        <v>47010</v>
      </c>
      <c r="E76" s="46">
        <v>434313</v>
      </c>
      <c r="F76" s="46">
        <v>0</v>
      </c>
      <c r="G76" s="46">
        <v>37500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518823</v>
      </c>
      <c r="O76" s="47">
        <f t="shared" si="13"/>
        <v>4.1287511638455845</v>
      </c>
      <c r="P76" s="9"/>
    </row>
    <row r="77" spans="1:16" ht="15">
      <c r="A77" s="12"/>
      <c r="B77" s="25">
        <v>368</v>
      </c>
      <c r="C77" s="20" t="s">
        <v>94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28767945</v>
      </c>
      <c r="L77" s="46">
        <v>0</v>
      </c>
      <c r="M77" s="46">
        <v>0</v>
      </c>
      <c r="N77" s="46">
        <f t="shared" si="14"/>
        <v>28767945</v>
      </c>
      <c r="O77" s="47">
        <f t="shared" si="13"/>
        <v>228.93296249432998</v>
      </c>
      <c r="P77" s="9"/>
    </row>
    <row r="78" spans="1:16" ht="15">
      <c r="A78" s="12"/>
      <c r="B78" s="25">
        <v>369.9</v>
      </c>
      <c r="C78" s="20" t="s">
        <v>95</v>
      </c>
      <c r="D78" s="46">
        <v>194146</v>
      </c>
      <c r="E78" s="46">
        <v>635792</v>
      </c>
      <c r="F78" s="46">
        <v>0</v>
      </c>
      <c r="G78" s="46">
        <v>550</v>
      </c>
      <c r="H78" s="46">
        <v>0</v>
      </c>
      <c r="I78" s="46">
        <v>0</v>
      </c>
      <c r="J78" s="46">
        <v>1757053</v>
      </c>
      <c r="K78" s="46">
        <v>0</v>
      </c>
      <c r="L78" s="46">
        <v>0</v>
      </c>
      <c r="M78" s="46">
        <v>0</v>
      </c>
      <c r="N78" s="46">
        <f t="shared" si="14"/>
        <v>2587541</v>
      </c>
      <c r="O78" s="47">
        <f t="shared" si="13"/>
        <v>20.59144046283254</v>
      </c>
      <c r="P78" s="9"/>
    </row>
    <row r="79" spans="1:16" ht="15.75">
      <c r="A79" s="29" t="s">
        <v>56</v>
      </c>
      <c r="B79" s="30"/>
      <c r="C79" s="31"/>
      <c r="D79" s="32">
        <f aca="true" t="shared" si="15" ref="D79:M79">SUM(D80:D83)</f>
        <v>37863511</v>
      </c>
      <c r="E79" s="32">
        <f t="shared" si="15"/>
        <v>5141323</v>
      </c>
      <c r="F79" s="32">
        <f t="shared" si="15"/>
        <v>28100872</v>
      </c>
      <c r="G79" s="32">
        <f t="shared" si="15"/>
        <v>3419977</v>
      </c>
      <c r="H79" s="32">
        <f t="shared" si="15"/>
        <v>0</v>
      </c>
      <c r="I79" s="32">
        <f t="shared" si="15"/>
        <v>7607299</v>
      </c>
      <c r="J79" s="32">
        <f t="shared" si="15"/>
        <v>723404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aca="true" t="shared" si="16" ref="N79:N84">SUM(D79:M79)</f>
        <v>82856386</v>
      </c>
      <c r="O79" s="45">
        <f t="shared" si="13"/>
        <v>659.364369215588</v>
      </c>
      <c r="P79" s="9"/>
    </row>
    <row r="80" spans="1:16" ht="15">
      <c r="A80" s="12"/>
      <c r="B80" s="25">
        <v>381</v>
      </c>
      <c r="C80" s="20" t="s">
        <v>96</v>
      </c>
      <c r="D80" s="46">
        <v>185899</v>
      </c>
      <c r="E80" s="46">
        <v>4441323</v>
      </c>
      <c r="F80" s="46">
        <v>12182169</v>
      </c>
      <c r="G80" s="46">
        <v>2522775</v>
      </c>
      <c r="H80" s="46">
        <v>0</v>
      </c>
      <c r="I80" s="46">
        <v>1948579</v>
      </c>
      <c r="J80" s="46">
        <v>606404</v>
      </c>
      <c r="K80" s="46">
        <v>0</v>
      </c>
      <c r="L80" s="46">
        <v>0</v>
      </c>
      <c r="M80" s="46">
        <v>0</v>
      </c>
      <c r="N80" s="46">
        <f t="shared" si="16"/>
        <v>21887149</v>
      </c>
      <c r="O80" s="47">
        <f t="shared" si="13"/>
        <v>174.1761485265914</v>
      </c>
      <c r="P80" s="9"/>
    </row>
    <row r="81" spans="1:16" ht="15">
      <c r="A81" s="12"/>
      <c r="B81" s="25">
        <v>382</v>
      </c>
      <c r="C81" s="20" t="s">
        <v>106</v>
      </c>
      <c r="D81" s="46">
        <v>37677612</v>
      </c>
      <c r="E81" s="46">
        <v>700000</v>
      </c>
      <c r="F81" s="46">
        <v>1203703</v>
      </c>
      <c r="G81" s="46">
        <v>897202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40478517</v>
      </c>
      <c r="O81" s="47">
        <f t="shared" si="13"/>
        <v>322.12474037290804</v>
      </c>
      <c r="P81" s="9"/>
    </row>
    <row r="82" spans="1:16" ht="15">
      <c r="A82" s="12"/>
      <c r="B82" s="25">
        <v>384</v>
      </c>
      <c r="C82" s="20" t="s">
        <v>97</v>
      </c>
      <c r="D82" s="46">
        <v>0</v>
      </c>
      <c r="E82" s="46">
        <v>0</v>
      </c>
      <c r="F82" s="46">
        <v>14715000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14715000</v>
      </c>
      <c r="O82" s="47">
        <f t="shared" si="13"/>
        <v>117.10077112230525</v>
      </c>
      <c r="P82" s="9"/>
    </row>
    <row r="83" spans="1:16" ht="15.75" thickBot="1">
      <c r="A83" s="12"/>
      <c r="B83" s="25">
        <v>389.7</v>
      </c>
      <c r="C83" s="20" t="s">
        <v>144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5658720</v>
      </c>
      <c r="J83" s="46">
        <v>117000</v>
      </c>
      <c r="K83" s="46">
        <v>0</v>
      </c>
      <c r="L83" s="46">
        <v>0</v>
      </c>
      <c r="M83" s="46">
        <v>0</v>
      </c>
      <c r="N83" s="46">
        <f t="shared" si="16"/>
        <v>5775720</v>
      </c>
      <c r="O83" s="47">
        <f t="shared" si="13"/>
        <v>45.962709193783276</v>
      </c>
      <c r="P83" s="9"/>
    </row>
    <row r="84" spans="1:119" ht="16.5" thickBot="1">
      <c r="A84" s="14" t="s">
        <v>81</v>
      </c>
      <c r="B84" s="23"/>
      <c r="C84" s="22"/>
      <c r="D84" s="15">
        <f aca="true" t="shared" si="17" ref="D84:M84">SUM(D5,D16,D21,D41,D65,D69,D79)</f>
        <v>106773977</v>
      </c>
      <c r="E84" s="15">
        <f t="shared" si="17"/>
        <v>22210787</v>
      </c>
      <c r="F84" s="15">
        <f t="shared" si="17"/>
        <v>34338843</v>
      </c>
      <c r="G84" s="15">
        <f t="shared" si="17"/>
        <v>8982439</v>
      </c>
      <c r="H84" s="15">
        <f t="shared" si="17"/>
        <v>0</v>
      </c>
      <c r="I84" s="15">
        <f t="shared" si="17"/>
        <v>482384163</v>
      </c>
      <c r="J84" s="15">
        <f t="shared" si="17"/>
        <v>39451481</v>
      </c>
      <c r="K84" s="15">
        <f t="shared" si="17"/>
        <v>90052995</v>
      </c>
      <c r="L84" s="15">
        <f t="shared" si="17"/>
        <v>0</v>
      </c>
      <c r="M84" s="15">
        <f t="shared" si="17"/>
        <v>121</v>
      </c>
      <c r="N84" s="15">
        <f t="shared" si="16"/>
        <v>784194806</v>
      </c>
      <c r="O84" s="38">
        <f t="shared" si="13"/>
        <v>6240.558375311353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148</v>
      </c>
      <c r="M86" s="48"/>
      <c r="N86" s="48"/>
      <c r="O86" s="43">
        <v>125661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customHeight="1" thickBot="1">
      <c r="A88" s="52" t="s">
        <v>111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99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100</v>
      </c>
      <c r="F4" s="34" t="s">
        <v>101</v>
      </c>
      <c r="G4" s="34" t="s">
        <v>102</v>
      </c>
      <c r="H4" s="34" t="s">
        <v>6</v>
      </c>
      <c r="I4" s="34" t="s">
        <v>7</v>
      </c>
      <c r="J4" s="35" t="s">
        <v>103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39622592</v>
      </c>
      <c r="E5" s="27">
        <f t="shared" si="0"/>
        <v>3634677</v>
      </c>
      <c r="F5" s="27">
        <f t="shared" si="0"/>
        <v>0</v>
      </c>
      <c r="G5" s="27">
        <f t="shared" si="0"/>
        <v>1842312</v>
      </c>
      <c r="H5" s="27">
        <f t="shared" si="0"/>
        <v>0</v>
      </c>
      <c r="I5" s="27">
        <f t="shared" si="0"/>
        <v>1790437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46890018</v>
      </c>
      <c r="O5" s="33">
        <f aca="true" t="shared" si="1" ref="O5:O36">(N5/O$87)</f>
        <v>376.95667693000297</v>
      </c>
      <c r="P5" s="6"/>
    </row>
    <row r="6" spans="1:16" ht="15">
      <c r="A6" s="12"/>
      <c r="B6" s="25">
        <v>311</v>
      </c>
      <c r="C6" s="20" t="s">
        <v>3</v>
      </c>
      <c r="D6" s="46">
        <v>22407757</v>
      </c>
      <c r="E6" s="46">
        <v>3634677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26042434</v>
      </c>
      <c r="O6" s="47">
        <f t="shared" si="1"/>
        <v>209.35947134438987</v>
      </c>
      <c r="P6" s="9"/>
    </row>
    <row r="7" spans="1:16" ht="15">
      <c r="A7" s="12"/>
      <c r="B7" s="25">
        <v>312.1</v>
      </c>
      <c r="C7" s="20" t="s">
        <v>11</v>
      </c>
      <c r="D7" s="46">
        <v>719682</v>
      </c>
      <c r="E7" s="46">
        <v>0</v>
      </c>
      <c r="F7" s="46">
        <v>0</v>
      </c>
      <c r="G7" s="46">
        <v>1842312</v>
      </c>
      <c r="H7" s="46">
        <v>0</v>
      </c>
      <c r="I7" s="46">
        <v>1790437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4352431</v>
      </c>
      <c r="O7" s="47">
        <f t="shared" si="1"/>
        <v>34.98991888480678</v>
      </c>
      <c r="P7" s="9"/>
    </row>
    <row r="8" spans="1:16" ht="15">
      <c r="A8" s="12"/>
      <c r="B8" s="25">
        <v>314.1</v>
      </c>
      <c r="C8" s="20" t="s">
        <v>14</v>
      </c>
      <c r="D8" s="46">
        <v>8406996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8406996</v>
      </c>
      <c r="O8" s="47">
        <f t="shared" si="1"/>
        <v>67.58524330538383</v>
      </c>
      <c r="P8" s="9"/>
    </row>
    <row r="9" spans="1:16" ht="15">
      <c r="A9" s="12"/>
      <c r="B9" s="25">
        <v>314.3</v>
      </c>
      <c r="C9" s="20" t="s">
        <v>15</v>
      </c>
      <c r="D9" s="46">
        <v>1530622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1530622</v>
      </c>
      <c r="O9" s="47">
        <f t="shared" si="1"/>
        <v>12.304925597511074</v>
      </c>
      <c r="P9" s="9"/>
    </row>
    <row r="10" spans="1:16" ht="15">
      <c r="A10" s="12"/>
      <c r="B10" s="25">
        <v>314.4</v>
      </c>
      <c r="C10" s="20" t="s">
        <v>17</v>
      </c>
      <c r="D10" s="46">
        <v>672180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672180</v>
      </c>
      <c r="O10" s="47">
        <f t="shared" si="1"/>
        <v>5.403767153572204</v>
      </c>
      <c r="P10" s="9"/>
    </row>
    <row r="11" spans="1:16" ht="15">
      <c r="A11" s="12"/>
      <c r="B11" s="25">
        <v>314.7</v>
      </c>
      <c r="C11" s="20" t="s">
        <v>18</v>
      </c>
      <c r="D11" s="46">
        <v>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</v>
      </c>
      <c r="O11" s="47">
        <f t="shared" si="1"/>
        <v>0.00207410503975368</v>
      </c>
      <c r="P11" s="9"/>
    </row>
    <row r="12" spans="1:16" ht="15">
      <c r="A12" s="12"/>
      <c r="B12" s="25">
        <v>314.8</v>
      </c>
      <c r="C12" s="20" t="s">
        <v>19</v>
      </c>
      <c r="D12" s="46">
        <v>80874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80874</v>
      </c>
      <c r="O12" s="47">
        <f t="shared" si="1"/>
        <v>0.6501595774613919</v>
      </c>
      <c r="P12" s="9"/>
    </row>
    <row r="13" spans="1:16" ht="15">
      <c r="A13" s="12"/>
      <c r="B13" s="25">
        <v>314.9</v>
      </c>
      <c r="C13" s="20" t="s">
        <v>20</v>
      </c>
      <c r="D13" s="46">
        <v>4766457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4766457</v>
      </c>
      <c r="O13" s="47">
        <f t="shared" si="1"/>
        <v>38.31834296693491</v>
      </c>
      <c r="P13" s="9"/>
    </row>
    <row r="14" spans="1:16" ht="15">
      <c r="A14" s="12"/>
      <c r="B14" s="25">
        <v>319</v>
      </c>
      <c r="C14" s="20" t="s">
        <v>22</v>
      </c>
      <c r="D14" s="46">
        <v>1037766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1037766</v>
      </c>
      <c r="O14" s="47">
        <f t="shared" si="1"/>
        <v>8.342773994903169</v>
      </c>
      <c r="P14" s="9"/>
    </row>
    <row r="15" spans="1:16" ht="15.75">
      <c r="A15" s="29" t="s">
        <v>23</v>
      </c>
      <c r="B15" s="30"/>
      <c r="C15" s="31"/>
      <c r="D15" s="32">
        <f aca="true" t="shared" si="3" ref="D15:M15">SUM(D16:D20)</f>
        <v>899441</v>
      </c>
      <c r="E15" s="32">
        <f t="shared" si="3"/>
        <v>455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3363019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4262915</v>
      </c>
      <c r="O15" s="45">
        <f t="shared" si="1"/>
        <v>34.270284827680456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2257717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2257717</v>
      </c>
      <c r="O16" s="47">
        <f t="shared" si="1"/>
        <v>18.150163597044802</v>
      </c>
      <c r="P16" s="9"/>
    </row>
    <row r="17" spans="1:16" ht="15">
      <c r="A17" s="12"/>
      <c r="B17" s="25">
        <v>323.7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1043042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1043042</v>
      </c>
      <c r="O17" s="47">
        <f t="shared" si="1"/>
        <v>8.38518863904945</v>
      </c>
      <c r="P17" s="9"/>
    </row>
    <row r="18" spans="1:16" ht="15">
      <c r="A18" s="12"/>
      <c r="B18" s="25">
        <v>323.9</v>
      </c>
      <c r="C18" s="20" t="s">
        <v>25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</v>
      </c>
      <c r="O18" s="47">
        <f t="shared" si="1"/>
        <v>0.0014952850286596296</v>
      </c>
      <c r="P18" s="9"/>
    </row>
    <row r="19" spans="1:16" ht="15">
      <c r="A19" s="12"/>
      <c r="B19" s="25">
        <v>325.2</v>
      </c>
      <c r="C19" s="20" t="s">
        <v>27</v>
      </c>
      <c r="D19" s="46">
        <v>0</v>
      </c>
      <c r="E19" s="46">
        <v>455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</v>
      </c>
      <c r="O19" s="47">
        <f t="shared" si="1"/>
        <v>0.003657820903441567</v>
      </c>
      <c r="P19" s="9"/>
    </row>
    <row r="20" spans="1:16" ht="15">
      <c r="A20" s="12"/>
      <c r="B20" s="25">
        <v>329</v>
      </c>
      <c r="C20" s="20" t="s">
        <v>28</v>
      </c>
      <c r="D20" s="46">
        <v>899441</v>
      </c>
      <c r="E20" s="46">
        <v>0</v>
      </c>
      <c r="F20" s="46">
        <v>0</v>
      </c>
      <c r="G20" s="46">
        <v>0</v>
      </c>
      <c r="H20" s="46">
        <v>0</v>
      </c>
      <c r="I20" s="46">
        <v>62074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961515</v>
      </c>
      <c r="O20" s="47">
        <f t="shared" si="1"/>
        <v>7.729779485654107</v>
      </c>
      <c r="P20" s="9"/>
    </row>
    <row r="21" spans="1:16" ht="15.75">
      <c r="A21" s="29" t="s">
        <v>30</v>
      </c>
      <c r="B21" s="30"/>
      <c r="C21" s="31"/>
      <c r="D21" s="32">
        <f aca="true" t="shared" si="5" ref="D21:M21">SUM(D22:D41)</f>
        <v>11186436</v>
      </c>
      <c r="E21" s="32">
        <f t="shared" si="5"/>
        <v>9643179</v>
      </c>
      <c r="F21" s="32">
        <f t="shared" si="5"/>
        <v>4977325</v>
      </c>
      <c r="G21" s="32">
        <f t="shared" si="5"/>
        <v>3912680</v>
      </c>
      <c r="H21" s="32">
        <f t="shared" si="5"/>
        <v>0</v>
      </c>
      <c r="I21" s="32">
        <f t="shared" si="5"/>
        <v>14074580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43794200</v>
      </c>
      <c r="O21" s="45">
        <f t="shared" si="1"/>
        <v>352.0688795813202</v>
      </c>
      <c r="P21" s="10"/>
    </row>
    <row r="22" spans="1:16" ht="15">
      <c r="A22" s="12"/>
      <c r="B22" s="25">
        <v>331.2</v>
      </c>
      <c r="C22" s="20" t="s">
        <v>29</v>
      </c>
      <c r="D22" s="46">
        <v>0</v>
      </c>
      <c r="E22" s="46">
        <v>1433399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1433399</v>
      </c>
      <c r="O22" s="47">
        <f t="shared" si="1"/>
        <v>11.52333368169723</v>
      </c>
      <c r="P22" s="9"/>
    </row>
    <row r="23" spans="1:16" ht="15">
      <c r="A23" s="12"/>
      <c r="B23" s="25">
        <v>331.39</v>
      </c>
      <c r="C23" s="20" t="s">
        <v>34</v>
      </c>
      <c r="D23" s="46">
        <v>0</v>
      </c>
      <c r="E23" s="46">
        <v>3648426</v>
      </c>
      <c r="F23" s="46">
        <v>0</v>
      </c>
      <c r="G23" s="46">
        <v>129776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3778202</v>
      </c>
      <c r="O23" s="47">
        <f t="shared" si="1"/>
        <v>30.373596160493925</v>
      </c>
      <c r="P23" s="9"/>
    </row>
    <row r="24" spans="1:16" ht="15">
      <c r="A24" s="12"/>
      <c r="B24" s="25">
        <v>331.42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13458333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13458333</v>
      </c>
      <c r="O24" s="47">
        <f t="shared" si="1"/>
        <v>108.19378411621419</v>
      </c>
      <c r="P24" s="9"/>
    </row>
    <row r="25" spans="1:16" ht="15">
      <c r="A25" s="12"/>
      <c r="B25" s="25">
        <v>331.5</v>
      </c>
      <c r="C25" s="20" t="s">
        <v>31</v>
      </c>
      <c r="D25" s="46">
        <v>0</v>
      </c>
      <c r="E25" s="46">
        <v>2686416</v>
      </c>
      <c r="F25" s="46">
        <v>0</v>
      </c>
      <c r="G25" s="46">
        <v>3954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2690370</v>
      </c>
      <c r="O25" s="47">
        <f t="shared" si="1"/>
        <v>21.628333239543053</v>
      </c>
      <c r="P25" s="9"/>
    </row>
    <row r="26" spans="1:16" ht="15">
      <c r="A26" s="12"/>
      <c r="B26" s="25">
        <v>334.2</v>
      </c>
      <c r="C26" s="20" t="s">
        <v>33</v>
      </c>
      <c r="D26" s="46">
        <v>0</v>
      </c>
      <c r="E26" s="46">
        <v>128250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128250</v>
      </c>
      <c r="O26" s="47">
        <f t="shared" si="1"/>
        <v>1.031023144761277</v>
      </c>
      <c r="P26" s="9"/>
    </row>
    <row r="27" spans="1:16" ht="15">
      <c r="A27" s="12"/>
      <c r="B27" s="25">
        <v>334.36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-550503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8">SUM(D27:M27)</f>
        <v>-550503</v>
      </c>
      <c r="O27" s="47">
        <f t="shared" si="1"/>
        <v>-4.4255854523237215</v>
      </c>
      <c r="P27" s="9"/>
    </row>
    <row r="28" spans="1:16" ht="15">
      <c r="A28" s="12"/>
      <c r="B28" s="25">
        <v>334.39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74100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74100</v>
      </c>
      <c r="O28" s="47">
        <f t="shared" si="1"/>
        <v>0.5957022614176267</v>
      </c>
      <c r="P28" s="9"/>
    </row>
    <row r="29" spans="1:16" ht="15">
      <c r="A29" s="12"/>
      <c r="B29" s="25">
        <v>334.42</v>
      </c>
      <c r="C29" s="20" t="s">
        <v>38</v>
      </c>
      <c r="D29" s="46">
        <v>0</v>
      </c>
      <c r="E29" s="46">
        <v>843327</v>
      </c>
      <c r="F29" s="46">
        <v>0</v>
      </c>
      <c r="G29" s="46">
        <v>0</v>
      </c>
      <c r="H29" s="46">
        <v>0</v>
      </c>
      <c r="I29" s="46">
        <v>1092650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1935977</v>
      </c>
      <c r="O29" s="47">
        <f t="shared" si="1"/>
        <v>15.563642064136474</v>
      </c>
      <c r="P29" s="9"/>
    </row>
    <row r="30" spans="1:16" ht="15">
      <c r="A30" s="12"/>
      <c r="B30" s="25">
        <v>334.49</v>
      </c>
      <c r="C30" s="20" t="s">
        <v>39</v>
      </c>
      <c r="D30" s="46">
        <v>669937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669937</v>
      </c>
      <c r="O30" s="47">
        <f t="shared" si="1"/>
        <v>5.38573530239326</v>
      </c>
      <c r="P30" s="9"/>
    </row>
    <row r="31" spans="1:16" ht="15">
      <c r="A31" s="12"/>
      <c r="B31" s="25">
        <v>334.7</v>
      </c>
      <c r="C31" s="20" t="s">
        <v>40</v>
      </c>
      <c r="D31" s="46">
        <v>0</v>
      </c>
      <c r="E31" s="46">
        <v>162334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162334</v>
      </c>
      <c r="O31" s="47">
        <f t="shared" si="1"/>
        <v>1.3050301066797436</v>
      </c>
      <c r="P31" s="9"/>
    </row>
    <row r="32" spans="1:16" ht="15">
      <c r="A32" s="12"/>
      <c r="B32" s="25">
        <v>334.9</v>
      </c>
      <c r="C32" s="20" t="s">
        <v>124</v>
      </c>
      <c r="D32" s="46">
        <v>0</v>
      </c>
      <c r="E32" s="46">
        <v>5508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5508</v>
      </c>
      <c r="O32" s="47">
        <f t="shared" si="1"/>
        <v>0.04427973084869484</v>
      </c>
      <c r="P32" s="9"/>
    </row>
    <row r="33" spans="1:16" ht="15">
      <c r="A33" s="12"/>
      <c r="B33" s="25">
        <v>335.14</v>
      </c>
      <c r="C33" s="20" t="s">
        <v>130</v>
      </c>
      <c r="D33" s="46">
        <v>30266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30266</v>
      </c>
      <c r="O33" s="47">
        <f t="shared" si="1"/>
        <v>0.2433134229968406</v>
      </c>
      <c r="P33" s="9"/>
    </row>
    <row r="34" spans="1:16" ht="15">
      <c r="A34" s="12"/>
      <c r="B34" s="25">
        <v>335.15</v>
      </c>
      <c r="C34" s="20" t="s">
        <v>131</v>
      </c>
      <c r="D34" s="46">
        <v>107145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107145</v>
      </c>
      <c r="O34" s="47">
        <f t="shared" si="1"/>
        <v>0.8613565290093335</v>
      </c>
      <c r="P34" s="9"/>
    </row>
    <row r="35" spans="1:16" ht="15">
      <c r="A35" s="12"/>
      <c r="B35" s="25">
        <v>335.18</v>
      </c>
      <c r="C35" s="20" t="s">
        <v>132</v>
      </c>
      <c r="D35" s="46">
        <v>6441998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6441998</v>
      </c>
      <c r="O35" s="47">
        <f t="shared" si="1"/>
        <v>51.78829658094235</v>
      </c>
      <c r="P35" s="9"/>
    </row>
    <row r="36" spans="1:16" ht="15">
      <c r="A36" s="12"/>
      <c r="B36" s="25">
        <v>335.19</v>
      </c>
      <c r="C36" s="20" t="s">
        <v>133</v>
      </c>
      <c r="D36" s="46">
        <v>2682857</v>
      </c>
      <c r="E36" s="46">
        <v>0</v>
      </c>
      <c r="F36" s="46">
        <v>1040563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3723420</v>
      </c>
      <c r="O36" s="47">
        <f t="shared" si="1"/>
        <v>29.93319452371956</v>
      </c>
      <c r="P36" s="9"/>
    </row>
    <row r="37" spans="1:16" ht="15">
      <c r="A37" s="12"/>
      <c r="B37" s="25">
        <v>335.21</v>
      </c>
      <c r="C37" s="20" t="s">
        <v>45</v>
      </c>
      <c r="D37" s="46">
        <v>75760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75760</v>
      </c>
      <c r="O37" s="47">
        <f aca="true" t="shared" si="7" ref="O37:O68">(N37/O$87)</f>
        <v>0.6090472783400729</v>
      </c>
      <c r="P37" s="9"/>
    </row>
    <row r="38" spans="1:16" ht="15">
      <c r="A38" s="12"/>
      <c r="B38" s="25">
        <v>335.9</v>
      </c>
      <c r="C38" s="20" t="s">
        <v>46</v>
      </c>
      <c r="D38" s="46">
        <v>1170025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1170025</v>
      </c>
      <c r="O38" s="47">
        <f t="shared" si="7"/>
        <v>9.406026159448835</v>
      </c>
      <c r="P38" s="9"/>
    </row>
    <row r="39" spans="1:16" ht="15">
      <c r="A39" s="12"/>
      <c r="B39" s="25">
        <v>337.7</v>
      </c>
      <c r="C39" s="20" t="s">
        <v>47</v>
      </c>
      <c r="D39" s="46">
        <v>0</v>
      </c>
      <c r="E39" s="46">
        <v>725703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725703</v>
      </c>
      <c r="O39" s="47">
        <f t="shared" si="7"/>
        <v>5.834047479319243</v>
      </c>
      <c r="P39" s="9"/>
    </row>
    <row r="40" spans="1:16" ht="15">
      <c r="A40" s="12"/>
      <c r="B40" s="25">
        <v>337.9</v>
      </c>
      <c r="C40" s="20" t="s">
        <v>48</v>
      </c>
      <c r="D40" s="46">
        <v>8448</v>
      </c>
      <c r="E40" s="46">
        <v>9816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18264</v>
      </c>
      <c r="O40" s="47">
        <f t="shared" si="7"/>
        <v>0.14682734281419074</v>
      </c>
      <c r="P40" s="9"/>
    </row>
    <row r="41" spans="1:16" ht="15">
      <c r="A41" s="12"/>
      <c r="B41" s="25">
        <v>338</v>
      </c>
      <c r="C41" s="20" t="s">
        <v>49</v>
      </c>
      <c r="D41" s="46">
        <v>0</v>
      </c>
      <c r="E41" s="46">
        <v>0</v>
      </c>
      <c r="F41" s="46">
        <v>3936762</v>
      </c>
      <c r="G41" s="46">
        <v>3778950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7715712</v>
      </c>
      <c r="O41" s="47">
        <f t="shared" si="7"/>
        <v>62.027895908868004</v>
      </c>
      <c r="P41" s="9"/>
    </row>
    <row r="42" spans="1:16" ht="15.75">
      <c r="A42" s="29" t="s">
        <v>54</v>
      </c>
      <c r="B42" s="30"/>
      <c r="C42" s="31"/>
      <c r="D42" s="32">
        <f aca="true" t="shared" si="8" ref="D42:M42">SUM(D43:D65)</f>
        <v>13048662</v>
      </c>
      <c r="E42" s="32">
        <f t="shared" si="8"/>
        <v>1340991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379150770</v>
      </c>
      <c r="J42" s="32">
        <f t="shared" si="8"/>
        <v>36907862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430448285</v>
      </c>
      <c r="O42" s="45">
        <f t="shared" si="7"/>
        <v>3460.4455708210403</v>
      </c>
      <c r="P42" s="10"/>
    </row>
    <row r="43" spans="1:16" ht="15">
      <c r="A43" s="12"/>
      <c r="B43" s="25">
        <v>341.2</v>
      </c>
      <c r="C43" s="20" t="s">
        <v>134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36907862</v>
      </c>
      <c r="K43" s="46">
        <v>0</v>
      </c>
      <c r="L43" s="46">
        <v>0</v>
      </c>
      <c r="M43" s="46">
        <v>0</v>
      </c>
      <c r="N43" s="46">
        <f aca="true" t="shared" si="9" ref="N43:N65">SUM(D43:M43)</f>
        <v>36907862</v>
      </c>
      <c r="O43" s="47">
        <f t="shared" si="7"/>
        <v>296.7084596152455</v>
      </c>
      <c r="P43" s="9"/>
    </row>
    <row r="44" spans="1:16" ht="15">
      <c r="A44" s="12"/>
      <c r="B44" s="25">
        <v>341.3</v>
      </c>
      <c r="C44" s="20" t="s">
        <v>135</v>
      </c>
      <c r="D44" s="46">
        <v>2167565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2167565</v>
      </c>
      <c r="O44" s="47">
        <f t="shared" si="7"/>
        <v>17.425416629820486</v>
      </c>
      <c r="P44" s="9"/>
    </row>
    <row r="45" spans="1:16" ht="15">
      <c r="A45" s="12"/>
      <c r="B45" s="25">
        <v>341.9</v>
      </c>
      <c r="C45" s="20" t="s">
        <v>136</v>
      </c>
      <c r="D45" s="46">
        <v>275483</v>
      </c>
      <c r="E45" s="46">
        <v>1992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277475</v>
      </c>
      <c r="O45" s="47">
        <f t="shared" si="7"/>
        <v>2.2306678135877998</v>
      </c>
      <c r="P45" s="9"/>
    </row>
    <row r="46" spans="1:16" ht="15">
      <c r="A46" s="12"/>
      <c r="B46" s="25">
        <v>342.1</v>
      </c>
      <c r="C46" s="20" t="s">
        <v>61</v>
      </c>
      <c r="D46" s="46">
        <v>614259</v>
      </c>
      <c r="E46" s="46">
        <v>611343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1225602</v>
      </c>
      <c r="O46" s="47">
        <f t="shared" si="7"/>
        <v>9.852818933845697</v>
      </c>
      <c r="P46" s="9"/>
    </row>
    <row r="47" spans="1:16" ht="15">
      <c r="A47" s="12"/>
      <c r="B47" s="25">
        <v>342.2</v>
      </c>
      <c r="C47" s="20" t="s">
        <v>62</v>
      </c>
      <c r="D47" s="46">
        <v>5729574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5729574</v>
      </c>
      <c r="O47" s="47">
        <f t="shared" si="7"/>
        <v>46.06100119783586</v>
      </c>
      <c r="P47" s="9"/>
    </row>
    <row r="48" spans="1:16" ht="15">
      <c r="A48" s="12"/>
      <c r="B48" s="25">
        <v>342.9</v>
      </c>
      <c r="C48" s="20" t="s">
        <v>63</v>
      </c>
      <c r="D48" s="46">
        <v>261263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261263</v>
      </c>
      <c r="O48" s="47">
        <f t="shared" si="7"/>
        <v>2.1003368410897894</v>
      </c>
      <c r="P48" s="9"/>
    </row>
    <row r="49" spans="1:16" ht="15">
      <c r="A49" s="12"/>
      <c r="B49" s="25">
        <v>343.1</v>
      </c>
      <c r="C49" s="20" t="s">
        <v>64</v>
      </c>
      <c r="D49" s="46">
        <v>1998027</v>
      </c>
      <c r="E49" s="46">
        <v>0</v>
      </c>
      <c r="F49" s="46">
        <v>0</v>
      </c>
      <c r="G49" s="46">
        <v>0</v>
      </c>
      <c r="H49" s="46">
        <v>0</v>
      </c>
      <c r="I49" s="46">
        <v>245424288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247422315</v>
      </c>
      <c r="O49" s="47">
        <f t="shared" si="7"/>
        <v>1989.0692654613276</v>
      </c>
      <c r="P49" s="9"/>
    </row>
    <row r="50" spans="1:16" ht="15">
      <c r="A50" s="12"/>
      <c r="B50" s="25">
        <v>343.2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23405212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23405212</v>
      </c>
      <c r="O50" s="47">
        <f t="shared" si="7"/>
        <v>188.15840374303608</v>
      </c>
      <c r="P50" s="9"/>
    </row>
    <row r="51" spans="1:16" ht="15">
      <c r="A51" s="12"/>
      <c r="B51" s="25">
        <v>343.3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31364147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31364147</v>
      </c>
      <c r="O51" s="47">
        <f t="shared" si="7"/>
        <v>252.14160992354752</v>
      </c>
      <c r="P51" s="9"/>
    </row>
    <row r="52" spans="1:16" ht="15">
      <c r="A52" s="12"/>
      <c r="B52" s="25">
        <v>343.4</v>
      </c>
      <c r="C52" s="20" t="s">
        <v>67</v>
      </c>
      <c r="D52" s="46">
        <v>160141</v>
      </c>
      <c r="E52" s="46">
        <v>0</v>
      </c>
      <c r="F52" s="46">
        <v>0</v>
      </c>
      <c r="G52" s="46">
        <v>0</v>
      </c>
      <c r="H52" s="46">
        <v>0</v>
      </c>
      <c r="I52" s="46">
        <v>7459639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7619780</v>
      </c>
      <c r="O52" s="47">
        <f t="shared" si="7"/>
        <v>61.25668255741975</v>
      </c>
      <c r="P52" s="9"/>
    </row>
    <row r="53" spans="1:16" ht="15">
      <c r="A53" s="12"/>
      <c r="B53" s="25">
        <v>343.5</v>
      </c>
      <c r="C53" s="20" t="s">
        <v>68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42918468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42918468</v>
      </c>
      <c r="O53" s="47">
        <f t="shared" si="7"/>
        <v>345.0287239430505</v>
      </c>
      <c r="P53" s="9"/>
    </row>
    <row r="54" spans="1:16" ht="15">
      <c r="A54" s="12"/>
      <c r="B54" s="25">
        <v>343.8</v>
      </c>
      <c r="C54" s="20" t="s">
        <v>69</v>
      </c>
      <c r="D54" s="46">
        <v>47931</v>
      </c>
      <c r="E54" s="46">
        <v>3953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51884</v>
      </c>
      <c r="O54" s="47">
        <f t="shared" si="7"/>
        <v>0.4171041313278292</v>
      </c>
      <c r="P54" s="9"/>
    </row>
    <row r="55" spans="1:16" ht="15">
      <c r="A55" s="12"/>
      <c r="B55" s="25">
        <v>343.9</v>
      </c>
      <c r="C55" s="20" t="s">
        <v>70</v>
      </c>
      <c r="D55" s="46">
        <v>356953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356953</v>
      </c>
      <c r="O55" s="47">
        <f t="shared" si="7"/>
        <v>2.8696047141674237</v>
      </c>
      <c r="P55" s="9"/>
    </row>
    <row r="56" spans="1:16" ht="15">
      <c r="A56" s="12"/>
      <c r="B56" s="25">
        <v>344.3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14914137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14914137</v>
      </c>
      <c r="O56" s="47">
        <f t="shared" si="7"/>
        <v>119.89723533053035</v>
      </c>
      <c r="P56" s="9"/>
    </row>
    <row r="57" spans="1:16" ht="15">
      <c r="A57" s="12"/>
      <c r="B57" s="25">
        <v>344.5</v>
      </c>
      <c r="C57" s="20" t="s">
        <v>138</v>
      </c>
      <c r="D57" s="46">
        <v>443950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443950</v>
      </c>
      <c r="O57" s="47">
        <f t="shared" si="7"/>
        <v>3.5689881100722722</v>
      </c>
      <c r="P57" s="9"/>
    </row>
    <row r="58" spans="1:16" ht="15">
      <c r="A58" s="12"/>
      <c r="B58" s="25">
        <v>344.9</v>
      </c>
      <c r="C58" s="20" t="s">
        <v>139</v>
      </c>
      <c r="D58" s="46">
        <v>351365</v>
      </c>
      <c r="E58" s="46">
        <v>289022</v>
      </c>
      <c r="F58" s="46">
        <v>0</v>
      </c>
      <c r="G58" s="46">
        <v>0</v>
      </c>
      <c r="H58" s="46">
        <v>0</v>
      </c>
      <c r="I58" s="46">
        <v>373943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1014330</v>
      </c>
      <c r="O58" s="47">
        <f t="shared" si="7"/>
        <v>8.154368081292056</v>
      </c>
      <c r="P58" s="9"/>
    </row>
    <row r="59" spans="1:16" ht="15">
      <c r="A59" s="12"/>
      <c r="B59" s="25">
        <v>345.1</v>
      </c>
      <c r="C59" s="20" t="s">
        <v>74</v>
      </c>
      <c r="D59" s="46">
        <v>0</v>
      </c>
      <c r="E59" s="46">
        <v>4005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4005</v>
      </c>
      <c r="O59" s="47">
        <f t="shared" si="7"/>
        <v>0.032196863117106546</v>
      </c>
      <c r="P59" s="9"/>
    </row>
    <row r="60" spans="1:16" ht="15">
      <c r="A60" s="12"/>
      <c r="B60" s="25">
        <v>347.2</v>
      </c>
      <c r="C60" s="20" t="s">
        <v>76</v>
      </c>
      <c r="D60" s="46">
        <v>495627</v>
      </c>
      <c r="E60" s="46">
        <v>0</v>
      </c>
      <c r="F60" s="46">
        <v>0</v>
      </c>
      <c r="G60" s="46">
        <v>0</v>
      </c>
      <c r="H60" s="46">
        <v>0</v>
      </c>
      <c r="I60" s="46">
        <v>1021205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1516832</v>
      </c>
      <c r="O60" s="47">
        <f t="shared" si="7"/>
        <v>12.194065487052923</v>
      </c>
      <c r="P60" s="9"/>
    </row>
    <row r="61" spans="1:16" ht="15">
      <c r="A61" s="12"/>
      <c r="B61" s="25">
        <v>347.3</v>
      </c>
      <c r="C61" s="20" t="s">
        <v>77</v>
      </c>
      <c r="D61" s="46">
        <v>1650</v>
      </c>
      <c r="E61" s="46">
        <v>425359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427009</v>
      </c>
      <c r="O61" s="47">
        <f t="shared" si="7"/>
        <v>3.4327965849619346</v>
      </c>
      <c r="P61" s="9"/>
    </row>
    <row r="62" spans="1:16" ht="15">
      <c r="A62" s="12"/>
      <c r="B62" s="25">
        <v>347.4</v>
      </c>
      <c r="C62" s="20" t="s">
        <v>78</v>
      </c>
      <c r="D62" s="46">
        <v>696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696</v>
      </c>
      <c r="O62" s="47">
        <f t="shared" si="7"/>
        <v>0.005595260107242485</v>
      </c>
      <c r="P62" s="9"/>
    </row>
    <row r="63" spans="1:16" ht="15">
      <c r="A63" s="12"/>
      <c r="B63" s="25">
        <v>347.5</v>
      </c>
      <c r="C63" s="20" t="s">
        <v>79</v>
      </c>
      <c r="D63" s="46">
        <v>141929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141929</v>
      </c>
      <c r="O63" s="47">
        <f t="shared" si="7"/>
        <v>1.1409909077023257</v>
      </c>
      <c r="P63" s="9"/>
    </row>
    <row r="64" spans="1:16" ht="15">
      <c r="A64" s="12"/>
      <c r="B64" s="25">
        <v>347.9</v>
      </c>
      <c r="C64" s="20" t="s">
        <v>80</v>
      </c>
      <c r="D64" s="46">
        <v>1649</v>
      </c>
      <c r="E64" s="46">
        <v>5317</v>
      </c>
      <c r="F64" s="46">
        <v>0</v>
      </c>
      <c r="G64" s="46">
        <v>0</v>
      </c>
      <c r="H64" s="46">
        <v>0</v>
      </c>
      <c r="I64" s="46">
        <v>81698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88664</v>
      </c>
      <c r="O64" s="47">
        <f t="shared" si="7"/>
        <v>0.7127846869950398</v>
      </c>
      <c r="P64" s="9"/>
    </row>
    <row r="65" spans="1:16" ht="15">
      <c r="A65" s="12"/>
      <c r="B65" s="25">
        <v>349</v>
      </c>
      <c r="C65" s="20" t="s">
        <v>1</v>
      </c>
      <c r="D65" s="46">
        <v>600</v>
      </c>
      <c r="E65" s="46">
        <v>0</v>
      </c>
      <c r="F65" s="46">
        <v>0</v>
      </c>
      <c r="G65" s="46">
        <v>0</v>
      </c>
      <c r="H65" s="46">
        <v>0</v>
      </c>
      <c r="I65" s="46">
        <v>12188033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12188633</v>
      </c>
      <c r="O65" s="47">
        <f t="shared" si="7"/>
        <v>97.98645400390704</v>
      </c>
      <c r="P65" s="9"/>
    </row>
    <row r="66" spans="1:16" ht="15.75">
      <c r="A66" s="29" t="s">
        <v>55</v>
      </c>
      <c r="B66" s="30"/>
      <c r="C66" s="31"/>
      <c r="D66" s="32">
        <f aca="true" t="shared" si="10" ref="D66:M66">SUM(D67:D69)</f>
        <v>1172915</v>
      </c>
      <c r="E66" s="32">
        <f t="shared" si="10"/>
        <v>813041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aca="true" t="shared" si="11" ref="N66:N71">SUM(D66:M66)</f>
        <v>1985956</v>
      </c>
      <c r="O66" s="45">
        <f t="shared" si="7"/>
        <v>15.965431582670773</v>
      </c>
      <c r="P66" s="10"/>
    </row>
    <row r="67" spans="1:16" ht="15">
      <c r="A67" s="13"/>
      <c r="B67" s="39">
        <v>351.9</v>
      </c>
      <c r="C67" s="21" t="s">
        <v>140</v>
      </c>
      <c r="D67" s="46">
        <v>454074</v>
      </c>
      <c r="E67" s="46">
        <v>789893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1243967</v>
      </c>
      <c r="O67" s="47">
        <f t="shared" si="7"/>
        <v>10.000458232508782</v>
      </c>
      <c r="P67" s="9"/>
    </row>
    <row r="68" spans="1:16" ht="15">
      <c r="A68" s="13"/>
      <c r="B68" s="39">
        <v>354</v>
      </c>
      <c r="C68" s="21" t="s">
        <v>83</v>
      </c>
      <c r="D68" s="46">
        <v>78453</v>
      </c>
      <c r="E68" s="46">
        <v>23148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101601</v>
      </c>
      <c r="O68" s="47">
        <f t="shared" si="7"/>
        <v>0.8167873881550916</v>
      </c>
      <c r="P68" s="9"/>
    </row>
    <row r="69" spans="1:16" ht="15">
      <c r="A69" s="13"/>
      <c r="B69" s="39">
        <v>359</v>
      </c>
      <c r="C69" s="21" t="s">
        <v>84</v>
      </c>
      <c r="D69" s="46">
        <v>640388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640388</v>
      </c>
      <c r="O69" s="47">
        <f aca="true" t="shared" si="12" ref="O69:O85">(N69/O$87)</f>
        <v>5.148185962006898</v>
      </c>
      <c r="P69" s="9"/>
    </row>
    <row r="70" spans="1:16" ht="15.75">
      <c r="A70" s="29" t="s">
        <v>4</v>
      </c>
      <c r="B70" s="30"/>
      <c r="C70" s="31"/>
      <c r="D70" s="32">
        <f aca="true" t="shared" si="13" ref="D70:M70">SUM(D71:D80)</f>
        <v>52928</v>
      </c>
      <c r="E70" s="32">
        <f t="shared" si="13"/>
        <v>763383</v>
      </c>
      <c r="F70" s="32">
        <f t="shared" si="13"/>
        <v>70926</v>
      </c>
      <c r="G70" s="32">
        <f t="shared" si="13"/>
        <v>-2486987</v>
      </c>
      <c r="H70" s="32">
        <f t="shared" si="13"/>
        <v>0</v>
      </c>
      <c r="I70" s="32">
        <f t="shared" si="13"/>
        <v>6653022</v>
      </c>
      <c r="J70" s="32">
        <f t="shared" si="13"/>
        <v>-38430</v>
      </c>
      <c r="K70" s="32">
        <f t="shared" si="13"/>
        <v>136431949</v>
      </c>
      <c r="L70" s="32">
        <f t="shared" si="13"/>
        <v>0</v>
      </c>
      <c r="M70" s="32">
        <f t="shared" si="13"/>
        <v>94</v>
      </c>
      <c r="N70" s="32">
        <f t="shared" si="11"/>
        <v>141446885</v>
      </c>
      <c r="O70" s="45">
        <f t="shared" si="12"/>
        <v>1137.1151047905396</v>
      </c>
      <c r="P70" s="10"/>
    </row>
    <row r="71" spans="1:16" ht="15">
      <c r="A71" s="12"/>
      <c r="B71" s="25">
        <v>361.1</v>
      </c>
      <c r="C71" s="20" t="s">
        <v>86</v>
      </c>
      <c r="D71" s="46">
        <v>791308</v>
      </c>
      <c r="E71" s="46">
        <v>569611</v>
      </c>
      <c r="F71" s="46">
        <v>159845</v>
      </c>
      <c r="G71" s="46">
        <v>807324</v>
      </c>
      <c r="H71" s="46">
        <v>0</v>
      </c>
      <c r="I71" s="46">
        <v>7850408</v>
      </c>
      <c r="J71" s="46">
        <v>-165712</v>
      </c>
      <c r="K71" s="46">
        <v>3467466</v>
      </c>
      <c r="L71" s="46">
        <v>0</v>
      </c>
      <c r="M71" s="46">
        <v>111</v>
      </c>
      <c r="N71" s="46">
        <f t="shared" si="11"/>
        <v>13480361</v>
      </c>
      <c r="O71" s="47">
        <f t="shared" si="12"/>
        <v>108.37087088294169</v>
      </c>
      <c r="P71" s="9"/>
    </row>
    <row r="72" spans="1:16" ht="15">
      <c r="A72" s="12"/>
      <c r="B72" s="25">
        <v>361.3</v>
      </c>
      <c r="C72" s="20" t="s">
        <v>87</v>
      </c>
      <c r="D72" s="46">
        <v>-1209310</v>
      </c>
      <c r="E72" s="46">
        <v>-891306</v>
      </c>
      <c r="F72" s="46">
        <v>-75793</v>
      </c>
      <c r="G72" s="46">
        <v>-3310027</v>
      </c>
      <c r="H72" s="46">
        <v>0</v>
      </c>
      <c r="I72" s="46">
        <v>-1123574</v>
      </c>
      <c r="J72" s="46">
        <v>-1490937</v>
      </c>
      <c r="K72" s="46">
        <v>73087763</v>
      </c>
      <c r="L72" s="46">
        <v>0</v>
      </c>
      <c r="M72" s="46">
        <v>-9</v>
      </c>
      <c r="N72" s="46">
        <f aca="true" t="shared" si="14" ref="N72:N80">SUM(D72:M72)</f>
        <v>64986807</v>
      </c>
      <c r="O72" s="47">
        <f t="shared" si="12"/>
        <v>522.4397826209291</v>
      </c>
      <c r="P72" s="9"/>
    </row>
    <row r="73" spans="1:16" ht="15">
      <c r="A73" s="12"/>
      <c r="B73" s="25">
        <v>361.4</v>
      </c>
      <c r="C73" s="20" t="s">
        <v>141</v>
      </c>
      <c r="D73" s="46">
        <v>-76744</v>
      </c>
      <c r="E73" s="46">
        <v>-17153</v>
      </c>
      <c r="F73" s="46">
        <v>-13126</v>
      </c>
      <c r="G73" s="46">
        <v>-68218</v>
      </c>
      <c r="H73" s="46">
        <v>0</v>
      </c>
      <c r="I73" s="46">
        <v>-73812</v>
      </c>
      <c r="J73" s="46">
        <v>76307</v>
      </c>
      <c r="K73" s="46">
        <v>25433993</v>
      </c>
      <c r="L73" s="46">
        <v>0</v>
      </c>
      <c r="M73" s="46">
        <v>-8</v>
      </c>
      <c r="N73" s="46">
        <f t="shared" si="14"/>
        <v>25261239</v>
      </c>
      <c r="O73" s="47">
        <f t="shared" si="12"/>
        <v>203.07931441985352</v>
      </c>
      <c r="P73" s="9"/>
    </row>
    <row r="74" spans="1:16" ht="15">
      <c r="A74" s="12"/>
      <c r="B74" s="25">
        <v>362</v>
      </c>
      <c r="C74" s="20" t="s">
        <v>89</v>
      </c>
      <c r="D74" s="46">
        <v>352953</v>
      </c>
      <c r="E74" s="46">
        <v>606707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959660</v>
      </c>
      <c r="O74" s="47">
        <f t="shared" si="12"/>
        <v>7.714866831201614</v>
      </c>
      <c r="P74" s="9"/>
    </row>
    <row r="75" spans="1:16" ht="15">
      <c r="A75" s="12"/>
      <c r="B75" s="25">
        <v>364</v>
      </c>
      <c r="C75" s="20" t="s">
        <v>142</v>
      </c>
      <c r="D75" s="46">
        <v>8766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25617</v>
      </c>
      <c r="K75" s="46">
        <v>0</v>
      </c>
      <c r="L75" s="46">
        <v>0</v>
      </c>
      <c r="M75" s="46">
        <v>0</v>
      </c>
      <c r="N75" s="46">
        <f t="shared" si="14"/>
        <v>34383</v>
      </c>
      <c r="O75" s="47">
        <f t="shared" si="12"/>
        <v>0.27641067279787124</v>
      </c>
      <c r="P75" s="9"/>
    </row>
    <row r="76" spans="1:16" ht="15">
      <c r="A76" s="12"/>
      <c r="B76" s="25">
        <v>365</v>
      </c>
      <c r="C76" s="20" t="s">
        <v>143</v>
      </c>
      <c r="D76" s="46">
        <v>0</v>
      </c>
      <c r="E76" s="46">
        <v>15509</v>
      </c>
      <c r="F76" s="46">
        <v>0</v>
      </c>
      <c r="G76" s="46">
        <v>0</v>
      </c>
      <c r="H76" s="46">
        <v>0</v>
      </c>
      <c r="I76" s="46">
        <v>0</v>
      </c>
      <c r="J76" s="46">
        <v>410393</v>
      </c>
      <c r="K76" s="46">
        <v>0</v>
      </c>
      <c r="L76" s="46">
        <v>0</v>
      </c>
      <c r="M76" s="46">
        <v>0</v>
      </c>
      <c r="N76" s="46">
        <f t="shared" si="14"/>
        <v>425902</v>
      </c>
      <c r="O76" s="47">
        <f t="shared" si="12"/>
        <v>3.4238972272913637</v>
      </c>
      <c r="P76" s="9"/>
    </row>
    <row r="77" spans="1:16" ht="15">
      <c r="A77" s="12"/>
      <c r="B77" s="25">
        <v>366</v>
      </c>
      <c r="C77" s="20" t="s">
        <v>92</v>
      </c>
      <c r="D77" s="46">
        <v>31946</v>
      </c>
      <c r="E77" s="46">
        <v>253041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284987</v>
      </c>
      <c r="O77" s="47">
        <f t="shared" si="12"/>
        <v>2.291058034745279</v>
      </c>
      <c r="P77" s="9"/>
    </row>
    <row r="78" spans="1:16" ht="15">
      <c r="A78" s="12"/>
      <c r="B78" s="25">
        <v>368</v>
      </c>
      <c r="C78" s="20" t="s">
        <v>94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34442727</v>
      </c>
      <c r="L78" s="46">
        <v>0</v>
      </c>
      <c r="M78" s="46">
        <v>0</v>
      </c>
      <c r="N78" s="46">
        <f t="shared" si="14"/>
        <v>34442727</v>
      </c>
      <c r="O78" s="47">
        <f t="shared" si="12"/>
        <v>276.8908281145742</v>
      </c>
      <c r="P78" s="9"/>
    </row>
    <row r="79" spans="1:16" ht="15">
      <c r="A79" s="12"/>
      <c r="B79" s="25">
        <v>369.3</v>
      </c>
      <c r="C79" s="20" t="s">
        <v>127</v>
      </c>
      <c r="D79" s="46">
        <v>0</v>
      </c>
      <c r="E79" s="46">
        <v>43713</v>
      </c>
      <c r="F79" s="46">
        <v>0</v>
      </c>
      <c r="G79" s="46">
        <v>45000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88713</v>
      </c>
      <c r="O79" s="47">
        <f t="shared" si="12"/>
        <v>0.7131786061692567</v>
      </c>
      <c r="P79" s="9"/>
    </row>
    <row r="80" spans="1:16" ht="15">
      <c r="A80" s="12"/>
      <c r="B80" s="25">
        <v>369.9</v>
      </c>
      <c r="C80" s="20" t="s">
        <v>95</v>
      </c>
      <c r="D80" s="46">
        <v>154009</v>
      </c>
      <c r="E80" s="46">
        <v>183261</v>
      </c>
      <c r="F80" s="46">
        <v>0</v>
      </c>
      <c r="G80" s="46">
        <v>38934</v>
      </c>
      <c r="H80" s="46">
        <v>0</v>
      </c>
      <c r="I80" s="46">
        <v>0</v>
      </c>
      <c r="J80" s="46">
        <v>1105902</v>
      </c>
      <c r="K80" s="46">
        <v>0</v>
      </c>
      <c r="L80" s="46">
        <v>0</v>
      </c>
      <c r="M80" s="46">
        <v>0</v>
      </c>
      <c r="N80" s="46">
        <f t="shared" si="14"/>
        <v>1482106</v>
      </c>
      <c r="O80" s="47">
        <f t="shared" si="12"/>
        <v>11.914897380035534</v>
      </c>
      <c r="P80" s="9"/>
    </row>
    <row r="81" spans="1:16" ht="15.75">
      <c r="A81" s="29" t="s">
        <v>56</v>
      </c>
      <c r="B81" s="30"/>
      <c r="C81" s="31"/>
      <c r="D81" s="32">
        <f aca="true" t="shared" si="15" ref="D81:M81">SUM(D82:D84)</f>
        <v>37526155</v>
      </c>
      <c r="E81" s="32">
        <f t="shared" si="15"/>
        <v>4946364</v>
      </c>
      <c r="F81" s="32">
        <f t="shared" si="15"/>
        <v>12039221</v>
      </c>
      <c r="G81" s="32">
        <f t="shared" si="15"/>
        <v>7443335</v>
      </c>
      <c r="H81" s="32">
        <f t="shared" si="15"/>
        <v>0</v>
      </c>
      <c r="I81" s="32">
        <f t="shared" si="15"/>
        <v>4755083</v>
      </c>
      <c r="J81" s="32">
        <f t="shared" si="15"/>
        <v>6221063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72931221</v>
      </c>
      <c r="O81" s="45">
        <f t="shared" si="12"/>
        <v>586.3062520600365</v>
      </c>
      <c r="P81" s="9"/>
    </row>
    <row r="82" spans="1:16" ht="15">
      <c r="A82" s="12"/>
      <c r="B82" s="25">
        <v>381</v>
      </c>
      <c r="C82" s="20" t="s">
        <v>96</v>
      </c>
      <c r="D82" s="46">
        <v>511095</v>
      </c>
      <c r="E82" s="46">
        <v>4695947</v>
      </c>
      <c r="F82" s="46">
        <v>11053869</v>
      </c>
      <c r="G82" s="46">
        <v>7143335</v>
      </c>
      <c r="H82" s="46">
        <v>0</v>
      </c>
      <c r="I82" s="46">
        <v>1750593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25154839</v>
      </c>
      <c r="O82" s="47">
        <f t="shared" si="12"/>
        <v>202.22394707012566</v>
      </c>
      <c r="P82" s="9"/>
    </row>
    <row r="83" spans="1:16" ht="15">
      <c r="A83" s="12"/>
      <c r="B83" s="25">
        <v>382</v>
      </c>
      <c r="C83" s="20" t="s">
        <v>106</v>
      </c>
      <c r="D83" s="46">
        <v>37015060</v>
      </c>
      <c r="E83" s="46">
        <v>250417</v>
      </c>
      <c r="F83" s="46">
        <v>985352</v>
      </c>
      <c r="G83" s="46">
        <v>300000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38550829</v>
      </c>
      <c r="O83" s="47">
        <f t="shared" si="12"/>
        <v>309.9165454092338</v>
      </c>
      <c r="P83" s="9"/>
    </row>
    <row r="84" spans="1:16" ht="15.75" thickBot="1">
      <c r="A84" s="12"/>
      <c r="B84" s="25">
        <v>389.7</v>
      </c>
      <c r="C84" s="20" t="s">
        <v>144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3004490</v>
      </c>
      <c r="J84" s="46">
        <v>6221063</v>
      </c>
      <c r="K84" s="46">
        <v>0</v>
      </c>
      <c r="L84" s="46">
        <v>0</v>
      </c>
      <c r="M84" s="46">
        <v>0</v>
      </c>
      <c r="N84" s="46">
        <f>SUM(D84:M84)</f>
        <v>9225553</v>
      </c>
      <c r="O84" s="47">
        <f t="shared" si="12"/>
        <v>74.16575958067706</v>
      </c>
      <c r="P84" s="9"/>
    </row>
    <row r="85" spans="1:119" ht="16.5" thickBot="1">
      <c r="A85" s="14" t="s">
        <v>81</v>
      </c>
      <c r="B85" s="23"/>
      <c r="C85" s="22"/>
      <c r="D85" s="15">
        <f aca="true" t="shared" si="16" ref="D85:M85">SUM(D5,D15,D21,D42,D66,D70,D81)</f>
        <v>103509129</v>
      </c>
      <c r="E85" s="15">
        <f t="shared" si="16"/>
        <v>21142090</v>
      </c>
      <c r="F85" s="15">
        <f t="shared" si="16"/>
        <v>17087472</v>
      </c>
      <c r="G85" s="15">
        <f t="shared" si="16"/>
        <v>10711340</v>
      </c>
      <c r="H85" s="15">
        <f t="shared" si="16"/>
        <v>0</v>
      </c>
      <c r="I85" s="15">
        <f t="shared" si="16"/>
        <v>409786911</v>
      </c>
      <c r="J85" s="15">
        <f t="shared" si="16"/>
        <v>43090495</v>
      </c>
      <c r="K85" s="15">
        <f t="shared" si="16"/>
        <v>136431949</v>
      </c>
      <c r="L85" s="15">
        <f t="shared" si="16"/>
        <v>0</v>
      </c>
      <c r="M85" s="15">
        <f t="shared" si="16"/>
        <v>94</v>
      </c>
      <c r="N85" s="15">
        <f>SUM(D85:M85)</f>
        <v>741759480</v>
      </c>
      <c r="O85" s="38">
        <f t="shared" si="12"/>
        <v>5963.128200593291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145</v>
      </c>
      <c r="M87" s="48"/>
      <c r="N87" s="48"/>
      <c r="O87" s="43">
        <v>124391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111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2023-01-30T21:26:46Z</cp:lastPrinted>
  <dcterms:created xsi:type="dcterms:W3CDTF">2000-08-31T21:26:31Z</dcterms:created>
  <dcterms:modified xsi:type="dcterms:W3CDTF">2023-01-30T21:27:40Z</dcterms:modified>
  <cp:category/>
  <cp:version/>
  <cp:contentType/>
  <cp:contentStatus/>
</cp:coreProperties>
</file>