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'2008'!$A$1:$O$27</definedName>
    <definedName name="_xlnm.Print_Area" localSheetId="12">'2009'!$A$1:$O$25</definedName>
    <definedName name="_xlnm.Print_Area" localSheetId="11">'2010'!$A$1:$O$27</definedName>
    <definedName name="_xlnm.Print_Area" localSheetId="10">'2011'!$A$1:$O$26</definedName>
    <definedName name="_xlnm.Print_Area" localSheetId="9">'2012'!$A$1:$O$26</definedName>
    <definedName name="_xlnm.Print_Area" localSheetId="8">'2013'!$A$1:$O$26</definedName>
    <definedName name="_xlnm.Print_Area" localSheetId="7">'2014'!$A$1:$O$28</definedName>
    <definedName name="_xlnm.Print_Area" localSheetId="6">'2015'!$A$1:$O$28</definedName>
    <definedName name="_xlnm.Print_Area" localSheetId="5">'2016'!$A$1:$O$27</definedName>
    <definedName name="_xlnm.Print_Area" localSheetId="4">'2017'!$A$1:$O$28</definedName>
    <definedName name="_xlnm.Print_Area" localSheetId="3">'2018'!$A$1:$O$27</definedName>
    <definedName name="_xlnm.Print_Area" localSheetId="2">'2019'!$A$1:$O$27</definedName>
    <definedName name="_xlnm.Print_Area" localSheetId="1">'2020'!$A$1:$O$27</definedName>
    <definedName name="_xlnm.Print_Area" localSheetId="0">'2021'!$A$1:$P$25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<sst xmlns="http://schemas.openxmlformats.org/spreadsheetml/2006/main" count="543" uniqueCount="89">
  <si>
    <t>Building Permits</t>
  </si>
  <si>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</si>
  <si>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</si>
  <si>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</si>
  <si>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</si>
  <si>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</si>
  <si>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</si>
  <si>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</si>
  <si>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</si>
  <si>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</si>
  <si>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</si>
  <si>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</si>
  <si>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Communications Services Taxes</t>
  </si>
  <si>
    <t>Permits, Fees, and Special Assessments</t>
  </si>
  <si>
    <t>Franchise Fee - Electricity</t>
  </si>
  <si>
    <t>Other Permits, Fees, and Special Assessments</t>
  </si>
  <si>
    <t>Federal Grant - General Government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</si>
  <si>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</si>
  <si>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</si>
  <si>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</si>
  <si>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</si>
  <si>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</si>
  <si>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</si>
  <si>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</si>
  <si>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</si>
  <si>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</si>
  <si>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Interest and Other Earnings - Interest</t>
  </si>
  <si>
    <t>Contributions and Donations from Private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</si>
  <si>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</si>
  <si>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</si>
  <si>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</si>
  <si>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</si>
  <si>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</si>
  <si>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</si>
  <si>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</si>
  <si>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Glen Ridge Revenues Reported by Account Code and Fund Type</t>
  </si>
  <si>
    <t>Local Fiscal Year Ended September 30, 2010</t>
  </si>
  <si>
    <t>Grants from Other Local Units - Culture / Recreation</t>
  </si>
  <si>
    <t>Charges for Services</t>
  </si>
  <si>
    <t>Physical Environment - Garbage / Solid Waste</t>
  </si>
  <si>
    <t>Other Miscellaneous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</si>
  <si>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</si>
  <si>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</si>
  <si>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</si>
  <si>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</si>
  <si>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</si>
  <si>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Utility Service Tax - Gas</t>
  </si>
  <si>
    <t>2012 Municipal Population:</t>
  </si>
  <si>
    <t>Local Fiscal Year Ended September 30, 2008</t>
  </si>
  <si>
    <t>Local Business Tax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</si>
  <si>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</si>
  <si>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</si>
  <si>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</si>
  <si>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</si>
  <si>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</si>
  <si>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</si>
  <si>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</si>
  <si>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2013 Municipal Population:</t>
  </si>
  <si>
    <t>Local Fiscal Year Ended September 30, 2014</t>
  </si>
  <si>
    <t>Physical Environment - Other Physical Environment Charges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</si>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</sst>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75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76</v>
      </c>
      <c r="N4" s="33" t="s">
        <v>8</v>
      </c>
      <c r="O4" s="33" t="s">
        <v>77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78</v>
      </c>
      <c r="B5" s="24"/>
      <c r="C5" s="24"/>
      <c r="D5" s="25">
        <f>SUM(D6:D10)</f>
        <v>66791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66791</v>
      </c>
      <c r="P5" s="31">
        <f>(O5/P$23)</f>
        <v>307.7926267281106</v>
      </c>
      <c r="Q5" s="6"/>
    </row>
    <row r="6" spans="1:17" ht="15">
      <c r="A6" s="12"/>
      <c r="B6" s="23">
        <v>312.41</v>
      </c>
      <c r="C6" s="19" t="s">
        <v>79</v>
      </c>
      <c r="D6" s="43">
        <v>9198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9198</v>
      </c>
      <c r="P6" s="44">
        <f>(O6/P$23)</f>
        <v>42.38709677419355</v>
      </c>
      <c r="Q6" s="9"/>
    </row>
    <row r="7" spans="1:17" ht="15">
      <c r="A7" s="12"/>
      <c r="B7" s="23">
        <v>312.43</v>
      </c>
      <c r="C7" s="19" t="s">
        <v>80</v>
      </c>
      <c r="D7" s="43">
        <v>4190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4190</v>
      </c>
      <c r="P7" s="44">
        <f>(O7/P$23)</f>
        <v>19.308755760368662</v>
      </c>
      <c r="Q7" s="9"/>
    </row>
    <row r="8" spans="1:17" ht="15">
      <c r="A8" s="12"/>
      <c r="B8" s="23">
        <v>312.63</v>
      </c>
      <c r="C8" s="19" t="s">
        <v>81</v>
      </c>
      <c r="D8" s="43">
        <v>18302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18302</v>
      </c>
      <c r="P8" s="44">
        <f>(O8/P$23)</f>
        <v>84.3410138248848</v>
      </c>
      <c r="Q8" s="9"/>
    </row>
    <row r="9" spans="1:17" ht="15">
      <c r="A9" s="12"/>
      <c r="B9" s="23">
        <v>314.1</v>
      </c>
      <c r="C9" s="19" t="s">
        <v>11</v>
      </c>
      <c r="D9" s="43">
        <v>27653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27653</v>
      </c>
      <c r="P9" s="44">
        <f>(O9/P$23)</f>
        <v>127.4331797235023</v>
      </c>
      <c r="Q9" s="9"/>
    </row>
    <row r="10" spans="1:17" ht="15">
      <c r="A10" s="12"/>
      <c r="B10" s="23">
        <v>315.1</v>
      </c>
      <c r="C10" s="19" t="s">
        <v>82</v>
      </c>
      <c r="D10" s="43">
        <v>7448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7448</v>
      </c>
      <c r="P10" s="44">
        <f>(O10/P$23)</f>
        <v>34.32258064516129</v>
      </c>
      <c r="Q10" s="9"/>
    </row>
    <row r="11" spans="1:17" ht="15.75">
      <c r="A11" s="27" t="s">
        <v>13</v>
      </c>
      <c r="B11" s="28"/>
      <c r="C11" s="29"/>
      <c r="D11" s="30">
        <f>SUM(D12:D14)</f>
        <v>39356</v>
      </c>
      <c r="E11" s="30">
        <f>SUM(E12:E14)</f>
        <v>0</v>
      </c>
      <c r="F11" s="30">
        <f>SUM(F12:F14)</f>
        <v>0</v>
      </c>
      <c r="G11" s="30">
        <f>SUM(G12:G14)</f>
        <v>0</v>
      </c>
      <c r="H11" s="30">
        <f>SUM(H12:H14)</f>
        <v>0</v>
      </c>
      <c r="I11" s="30">
        <f>SUM(I12:I14)</f>
        <v>0</v>
      </c>
      <c r="J11" s="30">
        <f>SUM(J12:J14)</f>
        <v>0</v>
      </c>
      <c r="K11" s="30">
        <f>SUM(K12:K14)</f>
        <v>0</v>
      </c>
      <c r="L11" s="30">
        <f>SUM(L12:L14)</f>
        <v>0</v>
      </c>
      <c r="M11" s="30">
        <f>SUM(M12:M14)</f>
        <v>0</v>
      </c>
      <c r="N11" s="30">
        <f>SUM(N12:N14)</f>
        <v>0</v>
      </c>
      <c r="O11" s="41">
        <f>SUM(D11:N11)</f>
        <v>39356</v>
      </c>
      <c r="P11" s="42">
        <f>(O11/P$23)</f>
        <v>181.36405529953916</v>
      </c>
      <c r="Q11" s="10"/>
    </row>
    <row r="12" spans="1:17" ht="15">
      <c r="A12" s="12"/>
      <c r="B12" s="23">
        <v>322</v>
      </c>
      <c r="C12" s="19" t="s">
        <v>83</v>
      </c>
      <c r="D12" s="43">
        <v>13321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13321</v>
      </c>
      <c r="P12" s="44">
        <f>(O12/P$23)</f>
        <v>61.38709677419355</v>
      </c>
      <c r="Q12" s="9"/>
    </row>
    <row r="13" spans="1:17" ht="15">
      <c r="A13" s="12"/>
      <c r="B13" s="23">
        <v>322.9</v>
      </c>
      <c r="C13" s="19" t="s">
        <v>84</v>
      </c>
      <c r="D13" s="43">
        <v>5764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5764</v>
      </c>
      <c r="P13" s="44">
        <f>(O13/P$23)</f>
        <v>26.56221198156682</v>
      </c>
      <c r="Q13" s="9"/>
    </row>
    <row r="14" spans="1:17" ht="15">
      <c r="A14" s="12"/>
      <c r="B14" s="23">
        <v>323.1</v>
      </c>
      <c r="C14" s="19" t="s">
        <v>14</v>
      </c>
      <c r="D14" s="43">
        <v>20271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20271</v>
      </c>
      <c r="P14" s="44">
        <f>(O14/P$23)</f>
        <v>93.4147465437788</v>
      </c>
      <c r="Q14" s="9"/>
    </row>
    <row r="15" spans="1:17" ht="15.75">
      <c r="A15" s="27" t="s">
        <v>85</v>
      </c>
      <c r="B15" s="28"/>
      <c r="C15" s="29"/>
      <c r="D15" s="30">
        <f>SUM(D16:D17)</f>
        <v>28550</v>
      </c>
      <c r="E15" s="30">
        <f>SUM(E16:E17)</f>
        <v>0</v>
      </c>
      <c r="F15" s="30">
        <f>SUM(F16:F17)</f>
        <v>0</v>
      </c>
      <c r="G15" s="30">
        <f>SUM(G16:G17)</f>
        <v>0</v>
      </c>
      <c r="H15" s="30">
        <f>SUM(H16:H17)</f>
        <v>0</v>
      </c>
      <c r="I15" s="30">
        <f>SUM(I16:I17)</f>
        <v>0</v>
      </c>
      <c r="J15" s="30">
        <f>SUM(J16:J17)</f>
        <v>0</v>
      </c>
      <c r="K15" s="30">
        <f>SUM(K16:K17)</f>
        <v>0</v>
      </c>
      <c r="L15" s="30">
        <f>SUM(L16:L17)</f>
        <v>0</v>
      </c>
      <c r="M15" s="30">
        <f>SUM(M16:M17)</f>
        <v>0</v>
      </c>
      <c r="N15" s="30">
        <f>SUM(N16:N17)</f>
        <v>0</v>
      </c>
      <c r="O15" s="41">
        <f>SUM(D15:N15)</f>
        <v>28550</v>
      </c>
      <c r="P15" s="42">
        <f>(O15/P$23)</f>
        <v>131.5668202764977</v>
      </c>
      <c r="Q15" s="10"/>
    </row>
    <row r="16" spans="1:17" ht="15">
      <c r="A16" s="12"/>
      <c r="B16" s="23">
        <v>335.18</v>
      </c>
      <c r="C16" s="19" t="s">
        <v>86</v>
      </c>
      <c r="D16" s="43">
        <v>20108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20108</v>
      </c>
      <c r="P16" s="44">
        <f>(O16/P$23)</f>
        <v>92.66359447004608</v>
      </c>
      <c r="Q16" s="9"/>
    </row>
    <row r="17" spans="1:17" ht="15">
      <c r="A17" s="12"/>
      <c r="B17" s="23">
        <v>335.9</v>
      </c>
      <c r="C17" s="19" t="s">
        <v>87</v>
      </c>
      <c r="D17" s="43">
        <v>8442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8442</v>
      </c>
      <c r="P17" s="44">
        <f>(O17/P$23)</f>
        <v>38.903225806451616</v>
      </c>
      <c r="Q17" s="9"/>
    </row>
    <row r="18" spans="1:17" ht="15.75">
      <c r="A18" s="27" t="s">
        <v>2</v>
      </c>
      <c r="B18" s="28"/>
      <c r="C18" s="29"/>
      <c r="D18" s="30">
        <f>SUM(D19:D20)</f>
        <v>50934</v>
      </c>
      <c r="E18" s="30">
        <f>SUM(E19:E20)</f>
        <v>0</v>
      </c>
      <c r="F18" s="30">
        <f>SUM(F19:F20)</f>
        <v>0</v>
      </c>
      <c r="G18" s="30">
        <f>SUM(G19:G20)</f>
        <v>0</v>
      </c>
      <c r="H18" s="30">
        <f>SUM(H19:H20)</f>
        <v>0</v>
      </c>
      <c r="I18" s="30">
        <f>SUM(I19:I20)</f>
        <v>0</v>
      </c>
      <c r="J18" s="30">
        <f>SUM(J19:J20)</f>
        <v>0</v>
      </c>
      <c r="K18" s="30">
        <f>SUM(K19:K20)</f>
        <v>0</v>
      </c>
      <c r="L18" s="30">
        <f>SUM(L19:L20)</f>
        <v>0</v>
      </c>
      <c r="M18" s="30">
        <f>SUM(M19:M20)</f>
        <v>0</v>
      </c>
      <c r="N18" s="30">
        <f>SUM(N19:N20)</f>
        <v>0</v>
      </c>
      <c r="O18" s="30">
        <f>SUM(D18:N18)</f>
        <v>50934</v>
      </c>
      <c r="P18" s="42">
        <f>(O18/P$23)</f>
        <v>234.7188940092166</v>
      </c>
      <c r="Q18" s="10"/>
    </row>
    <row r="19" spans="1:17" ht="15">
      <c r="A19" s="12"/>
      <c r="B19" s="23">
        <v>361.1</v>
      </c>
      <c r="C19" s="19" t="s">
        <v>26</v>
      </c>
      <c r="D19" s="43">
        <v>516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516</v>
      </c>
      <c r="P19" s="44">
        <f>(O19/P$23)</f>
        <v>2.377880184331797</v>
      </c>
      <c r="Q19" s="9"/>
    </row>
    <row r="20" spans="1:17" ht="15.75" thickBot="1">
      <c r="A20" s="12"/>
      <c r="B20" s="23">
        <v>369.9</v>
      </c>
      <c r="C20" s="19" t="s">
        <v>40</v>
      </c>
      <c r="D20" s="43">
        <v>50418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50418</v>
      </c>
      <c r="P20" s="44">
        <f>(O20/P$23)</f>
        <v>232.34101382488478</v>
      </c>
      <c r="Q20" s="9"/>
    </row>
    <row r="21" spans="1:120" ht="16.5" thickBot="1">
      <c r="A21" s="13" t="s">
        <v>24</v>
      </c>
      <c r="B21" s="21"/>
      <c r="C21" s="20"/>
      <c r="D21" s="14">
        <f>SUM(D5,D11,D15,D18)</f>
        <v>185631</v>
      </c>
      <c r="E21" s="14">
        <f aca="true" t="shared" si="0" ref="E21:N21">SUM(E5,E11,E15,E18)</f>
        <v>0</v>
      </c>
      <c r="F21" s="14">
        <f t="shared" si="0"/>
        <v>0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0</v>
      </c>
      <c r="N21" s="14">
        <f t="shared" si="0"/>
        <v>0</v>
      </c>
      <c r="O21" s="14">
        <f>SUM(D21:N21)</f>
        <v>185631</v>
      </c>
      <c r="P21" s="36">
        <f>(O21/P$23)</f>
        <v>855.442396313364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6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6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5" t="s">
        <v>88</v>
      </c>
      <c r="N23" s="45"/>
      <c r="O23" s="45"/>
      <c r="P23" s="40">
        <v>217</v>
      </c>
    </row>
    <row r="24" spans="1:16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6" ht="15.75" customHeight="1" thickBot="1">
      <c r="A25" s="49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</sheetData>
  <sheetProtection/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33588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33588</v>
      </c>
      <c r="O5" s="31">
        <f aca="true" t="shared" si="2" ref="O5:O22">(N5/O$24)</f>
        <v>152.6727272727273</v>
      </c>
      <c r="P5" s="6"/>
    </row>
    <row r="6" spans="1:16" ht="15">
      <c r="A6" s="12"/>
      <c r="B6" s="23">
        <v>312.41</v>
      </c>
      <c r="C6" s="19" t="s">
        <v>10</v>
      </c>
      <c r="D6" s="43">
        <v>7953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7953</v>
      </c>
      <c r="O6" s="44">
        <f t="shared" si="2"/>
        <v>36.15</v>
      </c>
      <c r="P6" s="9"/>
    </row>
    <row r="7" spans="1:16" ht="15">
      <c r="A7" s="12"/>
      <c r="B7" s="23">
        <v>312.42</v>
      </c>
      <c r="C7" s="19" t="s">
        <v>9</v>
      </c>
      <c r="D7" s="43">
        <v>3783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3783</v>
      </c>
      <c r="O7" s="44">
        <f t="shared" si="2"/>
        <v>17.195454545454545</v>
      </c>
      <c r="P7" s="9"/>
    </row>
    <row r="8" spans="1:16" ht="15">
      <c r="A8" s="12"/>
      <c r="B8" s="23">
        <v>314.1</v>
      </c>
      <c r="C8" s="19" t="s">
        <v>11</v>
      </c>
      <c r="D8" s="43">
        <v>16167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16167</v>
      </c>
      <c r="O8" s="44">
        <f t="shared" si="2"/>
        <v>73.48636363636363</v>
      </c>
      <c r="P8" s="9"/>
    </row>
    <row r="9" spans="1:16" ht="15">
      <c r="A9" s="12"/>
      <c r="B9" s="23">
        <v>314.4</v>
      </c>
      <c r="C9" s="19" t="s">
        <v>46</v>
      </c>
      <c r="D9" s="43">
        <v>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</v>
      </c>
      <c r="O9" s="44">
        <f t="shared" si="2"/>
        <v>0.18181818181818182</v>
      </c>
      <c r="P9" s="9"/>
    </row>
    <row r="10" spans="1:16" ht="15">
      <c r="A10" s="12"/>
      <c r="B10" s="23">
        <v>315</v>
      </c>
      <c r="C10" s="19" t="s">
        <v>12</v>
      </c>
      <c r="D10" s="43">
        <v>5645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5645</v>
      </c>
      <c r="O10" s="44">
        <f t="shared" si="2"/>
        <v>25.65909090909091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24524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24524</v>
      </c>
      <c r="O11" s="42">
        <f t="shared" si="2"/>
        <v>111.47272727272727</v>
      </c>
      <c r="P11" s="10"/>
    </row>
    <row r="12" spans="1:16" ht="15">
      <c r="A12" s="12"/>
      <c r="B12" s="23">
        <v>322</v>
      </c>
      <c r="C12" s="19" t="s">
        <v>0</v>
      </c>
      <c r="D12" s="43">
        <v>3966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3966</v>
      </c>
      <c r="O12" s="44">
        <f t="shared" si="2"/>
        <v>18.027272727272727</v>
      </c>
      <c r="P12" s="9"/>
    </row>
    <row r="13" spans="1:16" ht="15">
      <c r="A13" s="12"/>
      <c r="B13" s="23">
        <v>323.1</v>
      </c>
      <c r="C13" s="19" t="s">
        <v>14</v>
      </c>
      <c r="D13" s="43">
        <v>13180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13180</v>
      </c>
      <c r="O13" s="44">
        <f t="shared" si="2"/>
        <v>59.90909090909091</v>
      </c>
      <c r="P13" s="9"/>
    </row>
    <row r="14" spans="1:16" ht="15">
      <c r="A14" s="12"/>
      <c r="B14" s="23">
        <v>329</v>
      </c>
      <c r="C14" s="19" t="s">
        <v>15</v>
      </c>
      <c r="D14" s="43">
        <v>7378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7378</v>
      </c>
      <c r="O14" s="44">
        <f t="shared" si="2"/>
        <v>33.53636363636364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SUM(D16:D17)</f>
        <v>20443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20443</v>
      </c>
      <c r="O15" s="42">
        <f t="shared" si="2"/>
        <v>92.92272727272727</v>
      </c>
      <c r="P15" s="10"/>
    </row>
    <row r="16" spans="1:16" ht="15">
      <c r="A16" s="12"/>
      <c r="B16" s="23">
        <v>335.12</v>
      </c>
      <c r="C16" s="19" t="s">
        <v>18</v>
      </c>
      <c r="D16" s="43">
        <v>6161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6161</v>
      </c>
      <c r="O16" s="44">
        <f t="shared" si="2"/>
        <v>28.004545454545454</v>
      </c>
      <c r="P16" s="9"/>
    </row>
    <row r="17" spans="1:16" ht="15">
      <c r="A17" s="12"/>
      <c r="B17" s="23">
        <v>335.18</v>
      </c>
      <c r="C17" s="19" t="s">
        <v>19</v>
      </c>
      <c r="D17" s="43">
        <v>14282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14282</v>
      </c>
      <c r="O17" s="44">
        <f t="shared" si="2"/>
        <v>64.91818181818182</v>
      </c>
      <c r="P17" s="9"/>
    </row>
    <row r="18" spans="1:16" ht="15.75">
      <c r="A18" s="27" t="s">
        <v>38</v>
      </c>
      <c r="B18" s="28"/>
      <c r="C18" s="29"/>
      <c r="D18" s="30">
        <f aca="true" t="shared" si="5" ref="D18:M18">SUM(D19:D19)</f>
        <v>578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578</v>
      </c>
      <c r="O18" s="42">
        <f t="shared" si="2"/>
        <v>2.6272727272727274</v>
      </c>
      <c r="P18" s="10"/>
    </row>
    <row r="19" spans="1:16" ht="15">
      <c r="A19" s="12"/>
      <c r="B19" s="23">
        <v>343.4</v>
      </c>
      <c r="C19" s="19" t="s">
        <v>39</v>
      </c>
      <c r="D19" s="43">
        <v>578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578</v>
      </c>
      <c r="O19" s="44">
        <f t="shared" si="2"/>
        <v>2.6272727272727274</v>
      </c>
      <c r="P19" s="9"/>
    </row>
    <row r="20" spans="1:16" ht="15.75">
      <c r="A20" s="27" t="s">
        <v>2</v>
      </c>
      <c r="B20" s="28"/>
      <c r="C20" s="29"/>
      <c r="D20" s="30">
        <f aca="true" t="shared" si="6" ref="D20:M20">SUM(D21:D21)</f>
        <v>207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207</v>
      </c>
      <c r="O20" s="42">
        <f t="shared" si="2"/>
        <v>0.9409090909090909</v>
      </c>
      <c r="P20" s="10"/>
    </row>
    <row r="21" spans="1:16" ht="15.75" thickBot="1">
      <c r="A21" s="12"/>
      <c r="B21" s="23">
        <v>361.1</v>
      </c>
      <c r="C21" s="19" t="s">
        <v>26</v>
      </c>
      <c r="D21" s="43">
        <v>207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207</v>
      </c>
      <c r="O21" s="44">
        <f t="shared" si="2"/>
        <v>0.9409090909090909</v>
      </c>
      <c r="P21" s="9"/>
    </row>
    <row r="22" spans="1:119" ht="16.5" thickBot="1">
      <c r="A22" s="13" t="s">
        <v>24</v>
      </c>
      <c r="B22" s="21"/>
      <c r="C22" s="20"/>
      <c r="D22" s="14">
        <f>SUM(D5,D11,D15,D18,D20)</f>
        <v>79340</v>
      </c>
      <c r="E22" s="14">
        <f aca="true" t="shared" si="7" ref="E22:M22">SUM(E5,E11,E15,E18,E20)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79340</v>
      </c>
      <c r="O22" s="36">
        <f t="shared" si="2"/>
        <v>360.6363636363636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47</v>
      </c>
      <c r="M24" s="45"/>
      <c r="N24" s="45"/>
      <c r="O24" s="40">
        <v>220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28701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28701</v>
      </c>
      <c r="O5" s="31">
        <f aca="true" t="shared" si="2" ref="O5:O22">(N5/O$24)</f>
        <v>131.05479452054794</v>
      </c>
      <c r="P5" s="6"/>
    </row>
    <row r="6" spans="1:16" ht="15">
      <c r="A6" s="12"/>
      <c r="B6" s="23">
        <v>312.41</v>
      </c>
      <c r="C6" s="19" t="s">
        <v>10</v>
      </c>
      <c r="D6" s="43">
        <v>8104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8104</v>
      </c>
      <c r="O6" s="44">
        <f t="shared" si="2"/>
        <v>37.00456621004566</v>
      </c>
      <c r="P6" s="9"/>
    </row>
    <row r="7" spans="1:16" ht="15">
      <c r="A7" s="12"/>
      <c r="B7" s="23">
        <v>312.42</v>
      </c>
      <c r="C7" s="19" t="s">
        <v>9</v>
      </c>
      <c r="D7" s="43">
        <v>3699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3699</v>
      </c>
      <c r="O7" s="44">
        <f t="shared" si="2"/>
        <v>16.89041095890411</v>
      </c>
      <c r="P7" s="9"/>
    </row>
    <row r="8" spans="1:16" ht="15">
      <c r="A8" s="12"/>
      <c r="B8" s="23">
        <v>314.1</v>
      </c>
      <c r="C8" s="19" t="s">
        <v>11</v>
      </c>
      <c r="D8" s="43">
        <v>15835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15835</v>
      </c>
      <c r="O8" s="44">
        <f t="shared" si="2"/>
        <v>72.30593607305936</v>
      </c>
      <c r="P8" s="9"/>
    </row>
    <row r="9" spans="1:16" ht="15">
      <c r="A9" s="12"/>
      <c r="B9" s="23">
        <v>315</v>
      </c>
      <c r="C9" s="19" t="s">
        <v>12</v>
      </c>
      <c r="D9" s="43">
        <v>1063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1063</v>
      </c>
      <c r="O9" s="44">
        <f t="shared" si="2"/>
        <v>4.853881278538813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SUM(D11:D13)</f>
        <v>22954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22954</v>
      </c>
      <c r="O10" s="42">
        <f t="shared" si="2"/>
        <v>104.81278538812785</v>
      </c>
      <c r="P10" s="10"/>
    </row>
    <row r="11" spans="1:16" ht="15">
      <c r="A11" s="12"/>
      <c r="B11" s="23">
        <v>322</v>
      </c>
      <c r="C11" s="19" t="s">
        <v>0</v>
      </c>
      <c r="D11" s="43">
        <v>2679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2679</v>
      </c>
      <c r="O11" s="44">
        <f t="shared" si="2"/>
        <v>12.232876712328768</v>
      </c>
      <c r="P11" s="9"/>
    </row>
    <row r="12" spans="1:16" ht="15">
      <c r="A12" s="12"/>
      <c r="B12" s="23">
        <v>323.1</v>
      </c>
      <c r="C12" s="19" t="s">
        <v>14</v>
      </c>
      <c r="D12" s="43">
        <v>13618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13618</v>
      </c>
      <c r="O12" s="44">
        <f t="shared" si="2"/>
        <v>62.182648401826484</v>
      </c>
      <c r="P12" s="9"/>
    </row>
    <row r="13" spans="1:16" ht="15">
      <c r="A13" s="12"/>
      <c r="B13" s="23">
        <v>329</v>
      </c>
      <c r="C13" s="19" t="s">
        <v>15</v>
      </c>
      <c r="D13" s="43">
        <v>6657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6657</v>
      </c>
      <c r="O13" s="44">
        <f t="shared" si="2"/>
        <v>30.397260273972602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SUM(D15:D16)</f>
        <v>23960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23960</v>
      </c>
      <c r="O14" s="42">
        <f t="shared" si="2"/>
        <v>109.40639269406392</v>
      </c>
      <c r="P14" s="10"/>
    </row>
    <row r="15" spans="1:16" ht="15">
      <c r="A15" s="12"/>
      <c r="B15" s="23">
        <v>335.12</v>
      </c>
      <c r="C15" s="19" t="s">
        <v>18</v>
      </c>
      <c r="D15" s="43">
        <v>6577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6577</v>
      </c>
      <c r="O15" s="44">
        <f t="shared" si="2"/>
        <v>30.031963470319635</v>
      </c>
      <c r="P15" s="9"/>
    </row>
    <row r="16" spans="1:16" ht="15">
      <c r="A16" s="12"/>
      <c r="B16" s="23">
        <v>335.18</v>
      </c>
      <c r="C16" s="19" t="s">
        <v>19</v>
      </c>
      <c r="D16" s="43">
        <v>17383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17383</v>
      </c>
      <c r="O16" s="44">
        <f t="shared" si="2"/>
        <v>79.37442922374429</v>
      </c>
      <c r="P16" s="9"/>
    </row>
    <row r="17" spans="1:16" ht="15.75">
      <c r="A17" s="27" t="s">
        <v>38</v>
      </c>
      <c r="B17" s="28"/>
      <c r="C17" s="29"/>
      <c r="D17" s="30">
        <f aca="true" t="shared" si="5" ref="D17:M17">SUM(D18:D18)</f>
        <v>640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640</v>
      </c>
      <c r="O17" s="42">
        <f t="shared" si="2"/>
        <v>2.922374429223744</v>
      </c>
      <c r="P17" s="10"/>
    </row>
    <row r="18" spans="1:16" ht="15">
      <c r="A18" s="12"/>
      <c r="B18" s="23">
        <v>343.4</v>
      </c>
      <c r="C18" s="19" t="s">
        <v>39</v>
      </c>
      <c r="D18" s="43">
        <v>640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640</v>
      </c>
      <c r="O18" s="44">
        <f t="shared" si="2"/>
        <v>2.922374429223744</v>
      </c>
      <c r="P18" s="9"/>
    </row>
    <row r="19" spans="1:16" ht="15.75">
      <c r="A19" s="27" t="s">
        <v>2</v>
      </c>
      <c r="B19" s="28"/>
      <c r="C19" s="29"/>
      <c r="D19" s="30">
        <f aca="true" t="shared" si="6" ref="D19:M19">SUM(D20:D21)</f>
        <v>19352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19352</v>
      </c>
      <c r="O19" s="42">
        <f t="shared" si="2"/>
        <v>88.36529680365297</v>
      </c>
      <c r="P19" s="10"/>
    </row>
    <row r="20" spans="1:16" ht="15">
      <c r="A20" s="12"/>
      <c r="B20" s="23">
        <v>361.1</v>
      </c>
      <c r="C20" s="19" t="s">
        <v>26</v>
      </c>
      <c r="D20" s="43">
        <v>227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227</v>
      </c>
      <c r="O20" s="44">
        <f t="shared" si="2"/>
        <v>1.0365296803652968</v>
      </c>
      <c r="P20" s="9"/>
    </row>
    <row r="21" spans="1:16" ht="15.75" thickBot="1">
      <c r="A21" s="12"/>
      <c r="B21" s="23">
        <v>369.9</v>
      </c>
      <c r="C21" s="19" t="s">
        <v>40</v>
      </c>
      <c r="D21" s="43">
        <v>19125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19125</v>
      </c>
      <c r="O21" s="44">
        <f t="shared" si="2"/>
        <v>87.32876712328768</v>
      </c>
      <c r="P21" s="9"/>
    </row>
    <row r="22" spans="1:119" ht="16.5" thickBot="1">
      <c r="A22" s="13" t="s">
        <v>24</v>
      </c>
      <c r="B22" s="21"/>
      <c r="C22" s="20"/>
      <c r="D22" s="14">
        <f>SUM(D5,D10,D14,D17,D19)</f>
        <v>95607</v>
      </c>
      <c r="E22" s="14">
        <f aca="true" t="shared" si="7" ref="E22:M22">SUM(E5,E10,E14,E17,E19)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95607</v>
      </c>
      <c r="O22" s="36">
        <f t="shared" si="2"/>
        <v>436.56164383561645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44</v>
      </c>
      <c r="M24" s="45"/>
      <c r="N24" s="45"/>
      <c r="O24" s="40">
        <v>219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31049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31049</v>
      </c>
      <c r="O5" s="31">
        <f aca="true" t="shared" si="2" ref="O5:O23">(N5/O$25)</f>
        <v>141.77625570776254</v>
      </c>
      <c r="P5" s="6"/>
    </row>
    <row r="6" spans="1:16" ht="15">
      <c r="A6" s="12"/>
      <c r="B6" s="23">
        <v>312.41</v>
      </c>
      <c r="C6" s="19" t="s">
        <v>10</v>
      </c>
      <c r="D6" s="43">
        <v>8190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8190</v>
      </c>
      <c r="O6" s="44">
        <f t="shared" si="2"/>
        <v>37.397260273972606</v>
      </c>
      <c r="P6" s="9"/>
    </row>
    <row r="7" spans="1:16" ht="15">
      <c r="A7" s="12"/>
      <c r="B7" s="23">
        <v>312.42</v>
      </c>
      <c r="C7" s="19" t="s">
        <v>9</v>
      </c>
      <c r="D7" s="43">
        <v>3734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3734</v>
      </c>
      <c r="O7" s="44">
        <f t="shared" si="2"/>
        <v>17.050228310502284</v>
      </c>
      <c r="P7" s="9"/>
    </row>
    <row r="8" spans="1:16" ht="15">
      <c r="A8" s="12"/>
      <c r="B8" s="23">
        <v>314.1</v>
      </c>
      <c r="C8" s="19" t="s">
        <v>11</v>
      </c>
      <c r="D8" s="43">
        <v>16538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16538</v>
      </c>
      <c r="O8" s="44">
        <f t="shared" si="2"/>
        <v>75.51598173515981</v>
      </c>
      <c r="P8" s="9"/>
    </row>
    <row r="9" spans="1:16" ht="15">
      <c r="A9" s="12"/>
      <c r="B9" s="23">
        <v>315</v>
      </c>
      <c r="C9" s="19" t="s">
        <v>12</v>
      </c>
      <c r="D9" s="43">
        <v>2587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2587</v>
      </c>
      <c r="O9" s="44">
        <f t="shared" si="2"/>
        <v>11.812785388127853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SUM(D11:D13)</f>
        <v>23324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23324</v>
      </c>
      <c r="O10" s="42">
        <f t="shared" si="2"/>
        <v>106.50228310502283</v>
      </c>
      <c r="P10" s="10"/>
    </row>
    <row r="11" spans="1:16" ht="15">
      <c r="A11" s="12"/>
      <c r="B11" s="23">
        <v>322</v>
      </c>
      <c r="C11" s="19" t="s">
        <v>0</v>
      </c>
      <c r="D11" s="43">
        <v>1520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1520</v>
      </c>
      <c r="O11" s="44">
        <f t="shared" si="2"/>
        <v>6.940639269406392</v>
      </c>
      <c r="P11" s="9"/>
    </row>
    <row r="12" spans="1:16" ht="15">
      <c r="A12" s="12"/>
      <c r="B12" s="23">
        <v>323.1</v>
      </c>
      <c r="C12" s="19" t="s">
        <v>14</v>
      </c>
      <c r="D12" s="43">
        <v>14937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14937</v>
      </c>
      <c r="O12" s="44">
        <f t="shared" si="2"/>
        <v>68.20547945205479</v>
      </c>
      <c r="P12" s="9"/>
    </row>
    <row r="13" spans="1:16" ht="15">
      <c r="A13" s="12"/>
      <c r="B13" s="23">
        <v>329</v>
      </c>
      <c r="C13" s="19" t="s">
        <v>15</v>
      </c>
      <c r="D13" s="43">
        <v>6867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6867</v>
      </c>
      <c r="O13" s="44">
        <f t="shared" si="2"/>
        <v>31.356164383561644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SUM(D15:D17)</f>
        <v>52282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52282</v>
      </c>
      <c r="O14" s="42">
        <f t="shared" si="2"/>
        <v>238.73059360730593</v>
      </c>
      <c r="P14" s="10"/>
    </row>
    <row r="15" spans="1:16" ht="15">
      <c r="A15" s="12"/>
      <c r="B15" s="23">
        <v>335.12</v>
      </c>
      <c r="C15" s="19" t="s">
        <v>18</v>
      </c>
      <c r="D15" s="43">
        <v>6355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6355</v>
      </c>
      <c r="O15" s="44">
        <f t="shared" si="2"/>
        <v>29.01826484018265</v>
      </c>
      <c r="P15" s="9"/>
    </row>
    <row r="16" spans="1:16" ht="15">
      <c r="A16" s="12"/>
      <c r="B16" s="23">
        <v>335.18</v>
      </c>
      <c r="C16" s="19" t="s">
        <v>19</v>
      </c>
      <c r="D16" s="43">
        <v>16079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16079</v>
      </c>
      <c r="O16" s="44">
        <f t="shared" si="2"/>
        <v>73.42009132420091</v>
      </c>
      <c r="P16" s="9"/>
    </row>
    <row r="17" spans="1:16" ht="15">
      <c r="A17" s="12"/>
      <c r="B17" s="23">
        <v>337.7</v>
      </c>
      <c r="C17" s="19" t="s">
        <v>37</v>
      </c>
      <c r="D17" s="43">
        <v>29848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29848</v>
      </c>
      <c r="O17" s="44">
        <f t="shared" si="2"/>
        <v>136.29223744292239</v>
      </c>
      <c r="P17" s="9"/>
    </row>
    <row r="18" spans="1:16" ht="15.75">
      <c r="A18" s="27" t="s">
        <v>38</v>
      </c>
      <c r="B18" s="28"/>
      <c r="C18" s="29"/>
      <c r="D18" s="30">
        <f aca="true" t="shared" si="5" ref="D18:M18">SUM(D19:D19)</f>
        <v>377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377</v>
      </c>
      <c r="O18" s="42">
        <f t="shared" si="2"/>
        <v>1.721461187214612</v>
      </c>
      <c r="P18" s="10"/>
    </row>
    <row r="19" spans="1:16" ht="15">
      <c r="A19" s="12"/>
      <c r="B19" s="23">
        <v>343.4</v>
      </c>
      <c r="C19" s="19" t="s">
        <v>39</v>
      </c>
      <c r="D19" s="43">
        <v>377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377</v>
      </c>
      <c r="O19" s="44">
        <f t="shared" si="2"/>
        <v>1.721461187214612</v>
      </c>
      <c r="P19" s="9"/>
    </row>
    <row r="20" spans="1:16" ht="15.75">
      <c r="A20" s="27" t="s">
        <v>2</v>
      </c>
      <c r="B20" s="28"/>
      <c r="C20" s="29"/>
      <c r="D20" s="30">
        <f aca="true" t="shared" si="6" ref="D20:M20">SUM(D21:D22)</f>
        <v>3394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3394</v>
      </c>
      <c r="O20" s="42">
        <f t="shared" si="2"/>
        <v>15.497716894977168</v>
      </c>
      <c r="P20" s="10"/>
    </row>
    <row r="21" spans="1:16" ht="15">
      <c r="A21" s="12"/>
      <c r="B21" s="23">
        <v>361.1</v>
      </c>
      <c r="C21" s="19" t="s">
        <v>26</v>
      </c>
      <c r="D21" s="43">
        <v>96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96</v>
      </c>
      <c r="O21" s="44">
        <f t="shared" si="2"/>
        <v>0.4383561643835616</v>
      </c>
      <c r="P21" s="9"/>
    </row>
    <row r="22" spans="1:16" ht="15.75" thickBot="1">
      <c r="A22" s="12"/>
      <c r="B22" s="23">
        <v>369.9</v>
      </c>
      <c r="C22" s="19" t="s">
        <v>40</v>
      </c>
      <c r="D22" s="43">
        <v>3298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3298</v>
      </c>
      <c r="O22" s="44">
        <f t="shared" si="2"/>
        <v>15.059360730593607</v>
      </c>
      <c r="P22" s="9"/>
    </row>
    <row r="23" spans="1:119" ht="16.5" thickBot="1">
      <c r="A23" s="13" t="s">
        <v>24</v>
      </c>
      <c r="B23" s="21"/>
      <c r="C23" s="20"/>
      <c r="D23" s="14">
        <f>SUM(D5,D10,D14,D18,D20)</f>
        <v>110426</v>
      </c>
      <c r="E23" s="14">
        <f aca="true" t="shared" si="7" ref="E23:M23">SUM(E5,E10,E14,E18,E20)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110426</v>
      </c>
      <c r="O23" s="36">
        <f t="shared" si="2"/>
        <v>504.2283105022831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41</v>
      </c>
      <c r="M25" s="45"/>
      <c r="N25" s="45"/>
      <c r="O25" s="40">
        <v>219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34495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34495</v>
      </c>
      <c r="O5" s="31">
        <f aca="true" t="shared" si="2" ref="O5:O21">(N5/O$23)</f>
        <v>124.98188405797102</v>
      </c>
      <c r="P5" s="6"/>
    </row>
    <row r="6" spans="1:16" ht="15">
      <c r="A6" s="12"/>
      <c r="B6" s="23">
        <v>312.41</v>
      </c>
      <c r="C6" s="19" t="s">
        <v>10</v>
      </c>
      <c r="D6" s="43">
        <v>9811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9811</v>
      </c>
      <c r="O6" s="44">
        <f t="shared" si="2"/>
        <v>35.54710144927536</v>
      </c>
      <c r="P6" s="9"/>
    </row>
    <row r="7" spans="1:16" ht="15">
      <c r="A7" s="12"/>
      <c r="B7" s="23">
        <v>312.42</v>
      </c>
      <c r="C7" s="19" t="s">
        <v>9</v>
      </c>
      <c r="D7" s="43">
        <v>3925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3925</v>
      </c>
      <c r="O7" s="44">
        <f t="shared" si="2"/>
        <v>14.221014492753623</v>
      </c>
      <c r="P7" s="9"/>
    </row>
    <row r="8" spans="1:16" ht="15">
      <c r="A8" s="12"/>
      <c r="B8" s="23">
        <v>314.1</v>
      </c>
      <c r="C8" s="19" t="s">
        <v>11</v>
      </c>
      <c r="D8" s="43">
        <v>14533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14533</v>
      </c>
      <c r="O8" s="44">
        <f t="shared" si="2"/>
        <v>52.655797101449274</v>
      </c>
      <c r="P8" s="9"/>
    </row>
    <row r="9" spans="1:16" ht="15">
      <c r="A9" s="12"/>
      <c r="B9" s="23">
        <v>315</v>
      </c>
      <c r="C9" s="19" t="s">
        <v>12</v>
      </c>
      <c r="D9" s="43">
        <v>6226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6226</v>
      </c>
      <c r="O9" s="44">
        <f t="shared" si="2"/>
        <v>22.557971014492754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SUM(D11:D13)</f>
        <v>23779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23779</v>
      </c>
      <c r="O10" s="42">
        <f t="shared" si="2"/>
        <v>86.15579710144928</v>
      </c>
      <c r="P10" s="10"/>
    </row>
    <row r="11" spans="1:16" ht="15">
      <c r="A11" s="12"/>
      <c r="B11" s="23">
        <v>322</v>
      </c>
      <c r="C11" s="19" t="s">
        <v>0</v>
      </c>
      <c r="D11" s="43">
        <v>1755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1755</v>
      </c>
      <c r="O11" s="44">
        <f t="shared" si="2"/>
        <v>6.358695652173913</v>
      </c>
      <c r="P11" s="9"/>
    </row>
    <row r="12" spans="1:16" ht="15">
      <c r="A12" s="12"/>
      <c r="B12" s="23">
        <v>323.1</v>
      </c>
      <c r="C12" s="19" t="s">
        <v>14</v>
      </c>
      <c r="D12" s="43">
        <v>14659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14659</v>
      </c>
      <c r="O12" s="44">
        <f t="shared" si="2"/>
        <v>53.11231884057971</v>
      </c>
      <c r="P12" s="9"/>
    </row>
    <row r="13" spans="1:16" ht="15">
      <c r="A13" s="12"/>
      <c r="B13" s="23">
        <v>329</v>
      </c>
      <c r="C13" s="19" t="s">
        <v>15</v>
      </c>
      <c r="D13" s="43">
        <v>7365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7365</v>
      </c>
      <c r="O13" s="44">
        <f t="shared" si="2"/>
        <v>26.684782608695652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SUM(D15:D17)</f>
        <v>22939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22939</v>
      </c>
      <c r="O14" s="42">
        <f t="shared" si="2"/>
        <v>83.1123188405797</v>
      </c>
      <c r="P14" s="10"/>
    </row>
    <row r="15" spans="1:16" ht="15">
      <c r="A15" s="12"/>
      <c r="B15" s="23">
        <v>331.1</v>
      </c>
      <c r="C15" s="19" t="s">
        <v>16</v>
      </c>
      <c r="D15" s="43">
        <v>1433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1433</v>
      </c>
      <c r="O15" s="44">
        <f t="shared" si="2"/>
        <v>5.192028985507246</v>
      </c>
      <c r="P15" s="9"/>
    </row>
    <row r="16" spans="1:16" ht="15">
      <c r="A16" s="12"/>
      <c r="B16" s="23">
        <v>335.12</v>
      </c>
      <c r="C16" s="19" t="s">
        <v>18</v>
      </c>
      <c r="D16" s="43">
        <v>5864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5864</v>
      </c>
      <c r="O16" s="44">
        <f t="shared" si="2"/>
        <v>21.246376811594203</v>
      </c>
      <c r="P16" s="9"/>
    </row>
    <row r="17" spans="1:16" ht="15">
      <c r="A17" s="12"/>
      <c r="B17" s="23">
        <v>335.18</v>
      </c>
      <c r="C17" s="19" t="s">
        <v>19</v>
      </c>
      <c r="D17" s="43">
        <v>15642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15642</v>
      </c>
      <c r="O17" s="44">
        <f t="shared" si="2"/>
        <v>56.67391304347826</v>
      </c>
      <c r="P17" s="9"/>
    </row>
    <row r="18" spans="1:16" ht="15.75">
      <c r="A18" s="27" t="s">
        <v>2</v>
      </c>
      <c r="B18" s="28"/>
      <c r="C18" s="29"/>
      <c r="D18" s="30">
        <f aca="true" t="shared" si="5" ref="D18:M18">SUM(D19:D20)</f>
        <v>2512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2512</v>
      </c>
      <c r="O18" s="42">
        <f t="shared" si="2"/>
        <v>9.101449275362318</v>
      </c>
      <c r="P18" s="10"/>
    </row>
    <row r="19" spans="1:16" ht="15">
      <c r="A19" s="12"/>
      <c r="B19" s="23">
        <v>361.1</v>
      </c>
      <c r="C19" s="19" t="s">
        <v>26</v>
      </c>
      <c r="D19" s="43">
        <v>2278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2278</v>
      </c>
      <c r="O19" s="44">
        <f t="shared" si="2"/>
        <v>8.253623188405797</v>
      </c>
      <c r="P19" s="9"/>
    </row>
    <row r="20" spans="1:16" ht="15.75" thickBot="1">
      <c r="A20" s="12"/>
      <c r="B20" s="23">
        <v>366</v>
      </c>
      <c r="C20" s="19" t="s">
        <v>27</v>
      </c>
      <c r="D20" s="43">
        <v>234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234</v>
      </c>
      <c r="O20" s="44">
        <f t="shared" si="2"/>
        <v>0.8478260869565217</v>
      </c>
      <c r="P20" s="9"/>
    </row>
    <row r="21" spans="1:119" ht="16.5" thickBot="1">
      <c r="A21" s="13" t="s">
        <v>24</v>
      </c>
      <c r="B21" s="21"/>
      <c r="C21" s="20"/>
      <c r="D21" s="14">
        <f>SUM(D5,D10,D14,D18)</f>
        <v>83725</v>
      </c>
      <c r="E21" s="14">
        <f aca="true" t="shared" si="6" ref="E21:M21">SUM(E5,E10,E14,E18)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83725</v>
      </c>
      <c r="O21" s="36">
        <f t="shared" si="2"/>
        <v>303.3514492753623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34</v>
      </c>
      <c r="M23" s="45"/>
      <c r="N23" s="45"/>
      <c r="O23" s="40">
        <v>276</v>
      </c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5.75" thickBot="1">
      <c r="A25" s="49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sheetProtection/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45084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45084</v>
      </c>
      <c r="O5" s="31">
        <f aca="true" t="shared" si="2" ref="O5:O23">(N5/O$25)</f>
        <v>172.0763358778626</v>
      </c>
      <c r="P5" s="6"/>
    </row>
    <row r="6" spans="1:16" ht="15">
      <c r="A6" s="12"/>
      <c r="B6" s="23">
        <v>312.41</v>
      </c>
      <c r="C6" s="19" t="s">
        <v>10</v>
      </c>
      <c r="D6" s="43">
        <v>8914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8914</v>
      </c>
      <c r="O6" s="44">
        <f t="shared" si="2"/>
        <v>34.02290076335878</v>
      </c>
      <c r="P6" s="9"/>
    </row>
    <row r="7" spans="1:16" ht="15">
      <c r="A7" s="12"/>
      <c r="B7" s="23">
        <v>312.42</v>
      </c>
      <c r="C7" s="19" t="s">
        <v>9</v>
      </c>
      <c r="D7" s="43">
        <v>4152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4152</v>
      </c>
      <c r="O7" s="44">
        <f t="shared" si="2"/>
        <v>15.84732824427481</v>
      </c>
      <c r="P7" s="9"/>
    </row>
    <row r="8" spans="1:16" ht="15">
      <c r="A8" s="12"/>
      <c r="B8" s="23">
        <v>314.1</v>
      </c>
      <c r="C8" s="19" t="s">
        <v>11</v>
      </c>
      <c r="D8" s="43">
        <v>14050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14050</v>
      </c>
      <c r="O8" s="44">
        <f t="shared" si="2"/>
        <v>53.62595419847328</v>
      </c>
      <c r="P8" s="9"/>
    </row>
    <row r="9" spans="1:16" ht="15">
      <c r="A9" s="12"/>
      <c r="B9" s="23">
        <v>315</v>
      </c>
      <c r="C9" s="19" t="s">
        <v>12</v>
      </c>
      <c r="D9" s="43">
        <v>11442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11442</v>
      </c>
      <c r="O9" s="44">
        <f t="shared" si="2"/>
        <v>43.67175572519084</v>
      </c>
      <c r="P9" s="9"/>
    </row>
    <row r="10" spans="1:16" ht="15">
      <c r="A10" s="12"/>
      <c r="B10" s="23">
        <v>316</v>
      </c>
      <c r="C10" s="19" t="s">
        <v>49</v>
      </c>
      <c r="D10" s="43">
        <v>6526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6526</v>
      </c>
      <c r="O10" s="44">
        <f t="shared" si="2"/>
        <v>24.908396946564885</v>
      </c>
      <c r="P10" s="9"/>
    </row>
    <row r="11" spans="1:16" ht="15.75">
      <c r="A11" s="27" t="s">
        <v>50</v>
      </c>
      <c r="B11" s="28"/>
      <c r="C11" s="29"/>
      <c r="D11" s="30">
        <f aca="true" t="shared" si="3" ref="D11:M11">SUM(D12:D14)</f>
        <v>19359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19359</v>
      </c>
      <c r="O11" s="42">
        <f t="shared" si="2"/>
        <v>73.88931297709924</v>
      </c>
      <c r="P11" s="10"/>
    </row>
    <row r="12" spans="1:16" ht="15">
      <c r="A12" s="12"/>
      <c r="B12" s="23">
        <v>322</v>
      </c>
      <c r="C12" s="19" t="s">
        <v>0</v>
      </c>
      <c r="D12" s="43">
        <v>5323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5323</v>
      </c>
      <c r="O12" s="44">
        <f t="shared" si="2"/>
        <v>20.31679389312977</v>
      </c>
      <c r="P12" s="9"/>
    </row>
    <row r="13" spans="1:16" ht="15">
      <c r="A13" s="12"/>
      <c r="B13" s="23">
        <v>323.1</v>
      </c>
      <c r="C13" s="19" t="s">
        <v>14</v>
      </c>
      <c r="D13" s="43">
        <v>13878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13878</v>
      </c>
      <c r="O13" s="44">
        <f t="shared" si="2"/>
        <v>52.969465648854964</v>
      </c>
      <c r="P13" s="9"/>
    </row>
    <row r="14" spans="1:16" ht="15">
      <c r="A14" s="12"/>
      <c r="B14" s="23">
        <v>329</v>
      </c>
      <c r="C14" s="19" t="s">
        <v>51</v>
      </c>
      <c r="D14" s="43">
        <v>158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158</v>
      </c>
      <c r="O14" s="44">
        <f t="shared" si="2"/>
        <v>0.6030534351145038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SUM(D16:D18)</f>
        <v>27395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27395</v>
      </c>
      <c r="O15" s="42">
        <f t="shared" si="2"/>
        <v>104.56106870229007</v>
      </c>
      <c r="P15" s="10"/>
    </row>
    <row r="16" spans="1:16" ht="15">
      <c r="A16" s="12"/>
      <c r="B16" s="23">
        <v>331.1</v>
      </c>
      <c r="C16" s="19" t="s">
        <v>16</v>
      </c>
      <c r="D16" s="43">
        <v>1857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1857</v>
      </c>
      <c r="O16" s="44">
        <f t="shared" si="2"/>
        <v>7.087786259541985</v>
      </c>
      <c r="P16" s="9"/>
    </row>
    <row r="17" spans="1:16" ht="15">
      <c r="A17" s="12"/>
      <c r="B17" s="23">
        <v>335.12</v>
      </c>
      <c r="C17" s="19" t="s">
        <v>18</v>
      </c>
      <c r="D17" s="43">
        <v>7128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7128</v>
      </c>
      <c r="O17" s="44">
        <f t="shared" si="2"/>
        <v>27.206106870229007</v>
      </c>
      <c r="P17" s="9"/>
    </row>
    <row r="18" spans="1:16" ht="15">
      <c r="A18" s="12"/>
      <c r="B18" s="23">
        <v>335.18</v>
      </c>
      <c r="C18" s="19" t="s">
        <v>19</v>
      </c>
      <c r="D18" s="43">
        <v>18410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18410</v>
      </c>
      <c r="O18" s="44">
        <f t="shared" si="2"/>
        <v>70.26717557251908</v>
      </c>
      <c r="P18" s="9"/>
    </row>
    <row r="19" spans="1:16" ht="15.75">
      <c r="A19" s="27" t="s">
        <v>2</v>
      </c>
      <c r="B19" s="28"/>
      <c r="C19" s="29"/>
      <c r="D19" s="30">
        <f aca="true" t="shared" si="5" ref="D19:M19">SUM(D20:D22)</f>
        <v>3920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3920</v>
      </c>
      <c r="O19" s="42">
        <f t="shared" si="2"/>
        <v>14.961832061068701</v>
      </c>
      <c r="P19" s="10"/>
    </row>
    <row r="20" spans="1:16" ht="15">
      <c r="A20" s="12"/>
      <c r="B20" s="23">
        <v>361.1</v>
      </c>
      <c r="C20" s="19" t="s">
        <v>26</v>
      </c>
      <c r="D20" s="43">
        <v>3247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3247</v>
      </c>
      <c r="O20" s="44">
        <f t="shared" si="2"/>
        <v>12.393129770992367</v>
      </c>
      <c r="P20" s="9"/>
    </row>
    <row r="21" spans="1:16" ht="15">
      <c r="A21" s="12"/>
      <c r="B21" s="23">
        <v>366</v>
      </c>
      <c r="C21" s="19" t="s">
        <v>27</v>
      </c>
      <c r="D21" s="43">
        <v>545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545</v>
      </c>
      <c r="O21" s="44">
        <f t="shared" si="2"/>
        <v>2.0801526717557253</v>
      </c>
      <c r="P21" s="9"/>
    </row>
    <row r="22" spans="1:16" ht="15.75" thickBot="1">
      <c r="A22" s="12"/>
      <c r="B22" s="23">
        <v>369.9</v>
      </c>
      <c r="C22" s="19" t="s">
        <v>40</v>
      </c>
      <c r="D22" s="43">
        <v>128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128</v>
      </c>
      <c r="O22" s="44">
        <f t="shared" si="2"/>
        <v>0.48854961832061067</v>
      </c>
      <c r="P22" s="9"/>
    </row>
    <row r="23" spans="1:119" ht="16.5" thickBot="1">
      <c r="A23" s="13" t="s">
        <v>24</v>
      </c>
      <c r="B23" s="21"/>
      <c r="C23" s="20"/>
      <c r="D23" s="14">
        <f>SUM(D5,D11,D15,D19)</f>
        <v>95758</v>
      </c>
      <c r="E23" s="14">
        <f aca="true" t="shared" si="6" ref="E23:M23">SUM(E5,E11,E15,E19)</f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1"/>
        <v>95758</v>
      </c>
      <c r="O23" s="36">
        <f t="shared" si="2"/>
        <v>365.48854961832063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52</v>
      </c>
      <c r="M25" s="45"/>
      <c r="N25" s="45"/>
      <c r="O25" s="40">
        <v>262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61997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61997</v>
      </c>
      <c r="O5" s="31">
        <f aca="true" t="shared" si="2" ref="O5:O23">(N5/O$25)</f>
        <v>263.81702127659577</v>
      </c>
      <c r="P5" s="6"/>
    </row>
    <row r="6" spans="1:16" ht="15">
      <c r="A6" s="12"/>
      <c r="B6" s="23">
        <v>312.41</v>
      </c>
      <c r="C6" s="19" t="s">
        <v>10</v>
      </c>
      <c r="D6" s="43">
        <v>8859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8859</v>
      </c>
      <c r="O6" s="44">
        <f t="shared" si="2"/>
        <v>37.69787234042553</v>
      </c>
      <c r="P6" s="9"/>
    </row>
    <row r="7" spans="1:16" ht="15">
      <c r="A7" s="12"/>
      <c r="B7" s="23">
        <v>312.42</v>
      </c>
      <c r="C7" s="19" t="s">
        <v>9</v>
      </c>
      <c r="D7" s="43">
        <v>4071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4071</v>
      </c>
      <c r="O7" s="44">
        <f t="shared" si="2"/>
        <v>17.323404255319147</v>
      </c>
      <c r="P7" s="9"/>
    </row>
    <row r="8" spans="1:16" ht="15">
      <c r="A8" s="12"/>
      <c r="B8" s="23">
        <v>312.6</v>
      </c>
      <c r="C8" s="19" t="s">
        <v>66</v>
      </c>
      <c r="D8" s="43">
        <v>15440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15440</v>
      </c>
      <c r="O8" s="44">
        <f t="shared" si="2"/>
        <v>65.70212765957447</v>
      </c>
      <c r="P8" s="9"/>
    </row>
    <row r="9" spans="1:16" ht="15">
      <c r="A9" s="12"/>
      <c r="B9" s="23">
        <v>314.1</v>
      </c>
      <c r="C9" s="19" t="s">
        <v>11</v>
      </c>
      <c r="D9" s="43">
        <v>26039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26039</v>
      </c>
      <c r="O9" s="44">
        <f t="shared" si="2"/>
        <v>110.80425531914894</v>
      </c>
      <c r="P9" s="9"/>
    </row>
    <row r="10" spans="1:16" ht="15">
      <c r="A10" s="12"/>
      <c r="B10" s="23">
        <v>315</v>
      </c>
      <c r="C10" s="19" t="s">
        <v>54</v>
      </c>
      <c r="D10" s="43">
        <v>7588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7588</v>
      </c>
      <c r="O10" s="44">
        <f t="shared" si="2"/>
        <v>32.28936170212766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45403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45403</v>
      </c>
      <c r="O11" s="42">
        <f t="shared" si="2"/>
        <v>193.20425531914893</v>
      </c>
      <c r="P11" s="10"/>
    </row>
    <row r="12" spans="1:16" ht="15">
      <c r="A12" s="12"/>
      <c r="B12" s="23">
        <v>322</v>
      </c>
      <c r="C12" s="19" t="s">
        <v>0</v>
      </c>
      <c r="D12" s="43">
        <v>20324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20324</v>
      </c>
      <c r="O12" s="44">
        <f t="shared" si="2"/>
        <v>86.48510638297873</v>
      </c>
      <c r="P12" s="9"/>
    </row>
    <row r="13" spans="1:16" ht="15">
      <c r="A13" s="12"/>
      <c r="B13" s="23">
        <v>323.1</v>
      </c>
      <c r="C13" s="19" t="s">
        <v>14</v>
      </c>
      <c r="D13" s="43">
        <v>17748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17748</v>
      </c>
      <c r="O13" s="44">
        <f t="shared" si="2"/>
        <v>75.52340425531915</v>
      </c>
      <c r="P13" s="9"/>
    </row>
    <row r="14" spans="1:16" ht="15">
      <c r="A14" s="12"/>
      <c r="B14" s="23">
        <v>329</v>
      </c>
      <c r="C14" s="19" t="s">
        <v>15</v>
      </c>
      <c r="D14" s="43">
        <v>7331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7331</v>
      </c>
      <c r="O14" s="44">
        <f t="shared" si="2"/>
        <v>31.195744680851064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SUM(D16:D17)</f>
        <v>23982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23982</v>
      </c>
      <c r="O15" s="42">
        <f t="shared" si="2"/>
        <v>102.05106382978724</v>
      </c>
      <c r="P15" s="10"/>
    </row>
    <row r="16" spans="1:16" ht="15">
      <c r="A16" s="12"/>
      <c r="B16" s="23">
        <v>335.12</v>
      </c>
      <c r="C16" s="19" t="s">
        <v>55</v>
      </c>
      <c r="D16" s="43">
        <v>7185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7185</v>
      </c>
      <c r="O16" s="44">
        <f t="shared" si="2"/>
        <v>30.574468085106382</v>
      </c>
      <c r="P16" s="9"/>
    </row>
    <row r="17" spans="1:16" ht="15">
      <c r="A17" s="12"/>
      <c r="B17" s="23">
        <v>335.18</v>
      </c>
      <c r="C17" s="19" t="s">
        <v>56</v>
      </c>
      <c r="D17" s="43">
        <v>16797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16797</v>
      </c>
      <c r="O17" s="44">
        <f t="shared" si="2"/>
        <v>71.47659574468085</v>
      </c>
      <c r="P17" s="9"/>
    </row>
    <row r="18" spans="1:16" ht="15.75">
      <c r="A18" s="27" t="s">
        <v>38</v>
      </c>
      <c r="B18" s="28"/>
      <c r="C18" s="29"/>
      <c r="D18" s="30">
        <f aca="true" t="shared" si="5" ref="D18:M18">SUM(D19:D19)</f>
        <v>5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5</v>
      </c>
      <c r="O18" s="42">
        <f t="shared" si="2"/>
        <v>0.02127659574468085</v>
      </c>
      <c r="P18" s="10"/>
    </row>
    <row r="19" spans="1:16" ht="15">
      <c r="A19" s="12"/>
      <c r="B19" s="23">
        <v>343.4</v>
      </c>
      <c r="C19" s="19" t="s">
        <v>39</v>
      </c>
      <c r="D19" s="43">
        <v>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</v>
      </c>
      <c r="O19" s="44">
        <f t="shared" si="2"/>
        <v>0.02127659574468085</v>
      </c>
      <c r="P19" s="9"/>
    </row>
    <row r="20" spans="1:16" ht="15.75">
      <c r="A20" s="27" t="s">
        <v>2</v>
      </c>
      <c r="B20" s="28"/>
      <c r="C20" s="29"/>
      <c r="D20" s="30">
        <f aca="true" t="shared" si="6" ref="D20:M20">SUM(D21:D22)</f>
        <v>1214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1214</v>
      </c>
      <c r="O20" s="42">
        <f t="shared" si="2"/>
        <v>5.165957446808511</v>
      </c>
      <c r="P20" s="10"/>
    </row>
    <row r="21" spans="1:16" ht="15">
      <c r="A21" s="12"/>
      <c r="B21" s="23">
        <v>361.1</v>
      </c>
      <c r="C21" s="19" t="s">
        <v>26</v>
      </c>
      <c r="D21" s="43">
        <v>563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563</v>
      </c>
      <c r="O21" s="44">
        <f t="shared" si="2"/>
        <v>2.3957446808510636</v>
      </c>
      <c r="P21" s="9"/>
    </row>
    <row r="22" spans="1:16" ht="15.75" thickBot="1">
      <c r="A22" s="12"/>
      <c r="B22" s="23">
        <v>369.9</v>
      </c>
      <c r="C22" s="19" t="s">
        <v>40</v>
      </c>
      <c r="D22" s="43">
        <v>651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651</v>
      </c>
      <c r="O22" s="44">
        <f t="shared" si="2"/>
        <v>2.7702127659574467</v>
      </c>
      <c r="P22" s="9"/>
    </row>
    <row r="23" spans="1:119" ht="16.5" thickBot="1">
      <c r="A23" s="13" t="s">
        <v>24</v>
      </c>
      <c r="B23" s="21"/>
      <c r="C23" s="20"/>
      <c r="D23" s="14">
        <f>SUM(D5,D11,D15,D18,D20)</f>
        <v>132601</v>
      </c>
      <c r="E23" s="14">
        <f aca="true" t="shared" si="7" ref="E23:M23">SUM(E5,E11,E15,E18,E20)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132601</v>
      </c>
      <c r="O23" s="36">
        <f t="shared" si="2"/>
        <v>564.2595744680851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73</v>
      </c>
      <c r="M25" s="45"/>
      <c r="N25" s="45"/>
      <c r="O25" s="40">
        <v>235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66540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66540</v>
      </c>
      <c r="O5" s="31">
        <f aca="true" t="shared" si="2" ref="O5:O23">(N5/O$25)</f>
        <v>284.35897435897436</v>
      </c>
      <c r="P5" s="6"/>
    </row>
    <row r="6" spans="1:16" ht="15">
      <c r="A6" s="12"/>
      <c r="B6" s="23">
        <v>312.41</v>
      </c>
      <c r="C6" s="19" t="s">
        <v>10</v>
      </c>
      <c r="D6" s="43">
        <v>9862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9862</v>
      </c>
      <c r="O6" s="44">
        <f t="shared" si="2"/>
        <v>42.14529914529915</v>
      </c>
      <c r="P6" s="9"/>
    </row>
    <row r="7" spans="1:16" ht="15">
      <c r="A7" s="12"/>
      <c r="B7" s="23">
        <v>312.42</v>
      </c>
      <c r="C7" s="19" t="s">
        <v>9</v>
      </c>
      <c r="D7" s="43">
        <v>4574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4574</v>
      </c>
      <c r="O7" s="44">
        <f t="shared" si="2"/>
        <v>19.54700854700855</v>
      </c>
      <c r="P7" s="9"/>
    </row>
    <row r="8" spans="1:16" ht="15">
      <c r="A8" s="12"/>
      <c r="B8" s="23">
        <v>312.6</v>
      </c>
      <c r="C8" s="19" t="s">
        <v>66</v>
      </c>
      <c r="D8" s="43">
        <v>16627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16627</v>
      </c>
      <c r="O8" s="44">
        <f t="shared" si="2"/>
        <v>71.05555555555556</v>
      </c>
      <c r="P8" s="9"/>
    </row>
    <row r="9" spans="1:16" ht="15">
      <c r="A9" s="12"/>
      <c r="B9" s="23">
        <v>314.1</v>
      </c>
      <c r="C9" s="19" t="s">
        <v>11</v>
      </c>
      <c r="D9" s="43">
        <v>27083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27083</v>
      </c>
      <c r="O9" s="44">
        <f t="shared" si="2"/>
        <v>115.73931623931624</v>
      </c>
      <c r="P9" s="9"/>
    </row>
    <row r="10" spans="1:16" ht="15">
      <c r="A10" s="12"/>
      <c r="B10" s="23">
        <v>315</v>
      </c>
      <c r="C10" s="19" t="s">
        <v>54</v>
      </c>
      <c r="D10" s="43">
        <v>8394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8394</v>
      </c>
      <c r="O10" s="44">
        <f t="shared" si="2"/>
        <v>35.87179487179487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64502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64502</v>
      </c>
      <c r="O11" s="42">
        <f t="shared" si="2"/>
        <v>275.64957264957263</v>
      </c>
      <c r="P11" s="10"/>
    </row>
    <row r="12" spans="1:16" ht="15">
      <c r="A12" s="12"/>
      <c r="B12" s="23">
        <v>322</v>
      </c>
      <c r="C12" s="19" t="s">
        <v>0</v>
      </c>
      <c r="D12" s="43">
        <v>36968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36968</v>
      </c>
      <c r="O12" s="44">
        <f t="shared" si="2"/>
        <v>157.98290598290598</v>
      </c>
      <c r="P12" s="9"/>
    </row>
    <row r="13" spans="1:16" ht="15">
      <c r="A13" s="12"/>
      <c r="B13" s="23">
        <v>323.1</v>
      </c>
      <c r="C13" s="19" t="s">
        <v>14</v>
      </c>
      <c r="D13" s="43">
        <v>18765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18765</v>
      </c>
      <c r="O13" s="44">
        <f t="shared" si="2"/>
        <v>80.1923076923077</v>
      </c>
      <c r="P13" s="9"/>
    </row>
    <row r="14" spans="1:16" ht="15">
      <c r="A14" s="12"/>
      <c r="B14" s="23">
        <v>329</v>
      </c>
      <c r="C14" s="19" t="s">
        <v>15</v>
      </c>
      <c r="D14" s="43">
        <v>8769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8769</v>
      </c>
      <c r="O14" s="44">
        <f t="shared" si="2"/>
        <v>37.47435897435897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SUM(D16:D17)</f>
        <v>26232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26232</v>
      </c>
      <c r="O15" s="42">
        <f t="shared" si="2"/>
        <v>112.1025641025641</v>
      </c>
      <c r="P15" s="10"/>
    </row>
    <row r="16" spans="1:16" ht="15">
      <c r="A16" s="12"/>
      <c r="B16" s="23">
        <v>335.12</v>
      </c>
      <c r="C16" s="19" t="s">
        <v>55</v>
      </c>
      <c r="D16" s="43">
        <v>7820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7820</v>
      </c>
      <c r="O16" s="44">
        <f t="shared" si="2"/>
        <v>33.41880341880342</v>
      </c>
      <c r="P16" s="9"/>
    </row>
    <row r="17" spans="1:16" ht="15">
      <c r="A17" s="12"/>
      <c r="B17" s="23">
        <v>335.18</v>
      </c>
      <c r="C17" s="19" t="s">
        <v>56</v>
      </c>
      <c r="D17" s="43">
        <v>18412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18412</v>
      </c>
      <c r="O17" s="44">
        <f t="shared" si="2"/>
        <v>78.68376068376068</v>
      </c>
      <c r="P17" s="9"/>
    </row>
    <row r="18" spans="1:16" ht="15.75">
      <c r="A18" s="27" t="s">
        <v>38</v>
      </c>
      <c r="B18" s="28"/>
      <c r="C18" s="29"/>
      <c r="D18" s="30">
        <f aca="true" t="shared" si="5" ref="D18:M18">SUM(D19:D19)</f>
        <v>41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41</v>
      </c>
      <c r="O18" s="42">
        <f t="shared" si="2"/>
        <v>0.1752136752136752</v>
      </c>
      <c r="P18" s="10"/>
    </row>
    <row r="19" spans="1:16" ht="15">
      <c r="A19" s="12"/>
      <c r="B19" s="23">
        <v>343.4</v>
      </c>
      <c r="C19" s="19" t="s">
        <v>39</v>
      </c>
      <c r="D19" s="43">
        <v>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</v>
      </c>
      <c r="O19" s="44">
        <f t="shared" si="2"/>
        <v>0.1752136752136752</v>
      </c>
      <c r="P19" s="9"/>
    </row>
    <row r="20" spans="1:16" ht="15.75">
      <c r="A20" s="27" t="s">
        <v>2</v>
      </c>
      <c r="B20" s="28"/>
      <c r="C20" s="29"/>
      <c r="D20" s="30">
        <f aca="true" t="shared" si="6" ref="D20:M20">SUM(D21:D22)</f>
        <v>34530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34530</v>
      </c>
      <c r="O20" s="42">
        <f t="shared" si="2"/>
        <v>147.56410256410257</v>
      </c>
      <c r="P20" s="10"/>
    </row>
    <row r="21" spans="1:16" ht="15">
      <c r="A21" s="12"/>
      <c r="B21" s="23">
        <v>361.1</v>
      </c>
      <c r="C21" s="19" t="s">
        <v>26</v>
      </c>
      <c r="D21" s="43">
        <v>549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549</v>
      </c>
      <c r="O21" s="44">
        <f t="shared" si="2"/>
        <v>2.3461538461538463</v>
      </c>
      <c r="P21" s="9"/>
    </row>
    <row r="22" spans="1:16" ht="15.75" thickBot="1">
      <c r="A22" s="12"/>
      <c r="B22" s="23">
        <v>369.9</v>
      </c>
      <c r="C22" s="19" t="s">
        <v>40</v>
      </c>
      <c r="D22" s="43">
        <v>33981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33981</v>
      </c>
      <c r="O22" s="44">
        <f t="shared" si="2"/>
        <v>145.21794871794873</v>
      </c>
      <c r="P22" s="9"/>
    </row>
    <row r="23" spans="1:119" ht="16.5" thickBot="1">
      <c r="A23" s="13" t="s">
        <v>24</v>
      </c>
      <c r="B23" s="21"/>
      <c r="C23" s="20"/>
      <c r="D23" s="14">
        <f>SUM(D5,D11,D15,D18,D20)</f>
        <v>191845</v>
      </c>
      <c r="E23" s="14">
        <f aca="true" t="shared" si="7" ref="E23:M23">SUM(E5,E11,E15,E18,E20)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191845</v>
      </c>
      <c r="O23" s="36">
        <f t="shared" si="2"/>
        <v>819.8504273504274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71</v>
      </c>
      <c r="M25" s="45"/>
      <c r="N25" s="45"/>
      <c r="O25" s="40">
        <v>234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64719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64719</v>
      </c>
      <c r="O5" s="31">
        <f aca="true" t="shared" si="2" ref="O5:O23">(N5/O$25)</f>
        <v>290.21973094170403</v>
      </c>
      <c r="P5" s="6"/>
    </row>
    <row r="6" spans="1:16" ht="15">
      <c r="A6" s="12"/>
      <c r="B6" s="23">
        <v>312.41</v>
      </c>
      <c r="C6" s="19" t="s">
        <v>10</v>
      </c>
      <c r="D6" s="43">
        <v>9748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9748</v>
      </c>
      <c r="O6" s="44">
        <f t="shared" si="2"/>
        <v>43.71300448430493</v>
      </c>
      <c r="P6" s="9"/>
    </row>
    <row r="7" spans="1:16" ht="15">
      <c r="A7" s="12"/>
      <c r="B7" s="23">
        <v>312.42</v>
      </c>
      <c r="C7" s="19" t="s">
        <v>9</v>
      </c>
      <c r="D7" s="43">
        <v>4516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4516</v>
      </c>
      <c r="O7" s="44">
        <f t="shared" si="2"/>
        <v>20.251121076233183</v>
      </c>
      <c r="P7" s="9"/>
    </row>
    <row r="8" spans="1:16" ht="15">
      <c r="A8" s="12"/>
      <c r="B8" s="23">
        <v>312.6</v>
      </c>
      <c r="C8" s="19" t="s">
        <v>66</v>
      </c>
      <c r="D8" s="43">
        <v>15935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15935</v>
      </c>
      <c r="O8" s="44">
        <f t="shared" si="2"/>
        <v>71.45739910313901</v>
      </c>
      <c r="P8" s="9"/>
    </row>
    <row r="9" spans="1:16" ht="15">
      <c r="A9" s="12"/>
      <c r="B9" s="23">
        <v>314.1</v>
      </c>
      <c r="C9" s="19" t="s">
        <v>11</v>
      </c>
      <c r="D9" s="43">
        <v>26393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26393</v>
      </c>
      <c r="O9" s="44">
        <f t="shared" si="2"/>
        <v>118.3542600896861</v>
      </c>
      <c r="P9" s="9"/>
    </row>
    <row r="10" spans="1:16" ht="15">
      <c r="A10" s="12"/>
      <c r="B10" s="23">
        <v>315</v>
      </c>
      <c r="C10" s="19" t="s">
        <v>54</v>
      </c>
      <c r="D10" s="43">
        <v>8127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8127</v>
      </c>
      <c r="O10" s="44">
        <f t="shared" si="2"/>
        <v>36.44394618834081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38825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38825</v>
      </c>
      <c r="O11" s="42">
        <f t="shared" si="2"/>
        <v>174.1031390134529</v>
      </c>
      <c r="P11" s="10"/>
    </row>
    <row r="12" spans="1:16" ht="15">
      <c r="A12" s="12"/>
      <c r="B12" s="23">
        <v>322</v>
      </c>
      <c r="C12" s="19" t="s">
        <v>0</v>
      </c>
      <c r="D12" s="43">
        <v>11315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11315</v>
      </c>
      <c r="O12" s="44">
        <f t="shared" si="2"/>
        <v>50.73991031390135</v>
      </c>
      <c r="P12" s="9"/>
    </row>
    <row r="13" spans="1:16" ht="15">
      <c r="A13" s="12"/>
      <c r="B13" s="23">
        <v>323.1</v>
      </c>
      <c r="C13" s="19" t="s">
        <v>14</v>
      </c>
      <c r="D13" s="43">
        <v>18637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18637</v>
      </c>
      <c r="O13" s="44">
        <f t="shared" si="2"/>
        <v>83.57399103139014</v>
      </c>
      <c r="P13" s="9"/>
    </row>
    <row r="14" spans="1:16" ht="15">
      <c r="A14" s="12"/>
      <c r="B14" s="23">
        <v>329</v>
      </c>
      <c r="C14" s="19" t="s">
        <v>15</v>
      </c>
      <c r="D14" s="43">
        <v>8873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8873</v>
      </c>
      <c r="O14" s="44">
        <f t="shared" si="2"/>
        <v>39.789237668161434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SUM(D16:D17)</f>
        <v>25106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25106</v>
      </c>
      <c r="O15" s="42">
        <f t="shared" si="2"/>
        <v>112.5829596412556</v>
      </c>
      <c r="P15" s="10"/>
    </row>
    <row r="16" spans="1:16" ht="15">
      <c r="A16" s="12"/>
      <c r="B16" s="23">
        <v>335.12</v>
      </c>
      <c r="C16" s="19" t="s">
        <v>55</v>
      </c>
      <c r="D16" s="43">
        <v>7487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7487</v>
      </c>
      <c r="O16" s="44">
        <f t="shared" si="2"/>
        <v>33.573991031390136</v>
      </c>
      <c r="P16" s="9"/>
    </row>
    <row r="17" spans="1:16" ht="15">
      <c r="A17" s="12"/>
      <c r="B17" s="23">
        <v>335.18</v>
      </c>
      <c r="C17" s="19" t="s">
        <v>56</v>
      </c>
      <c r="D17" s="43">
        <v>17619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17619</v>
      </c>
      <c r="O17" s="44">
        <f t="shared" si="2"/>
        <v>79.00896860986548</v>
      </c>
      <c r="P17" s="9"/>
    </row>
    <row r="18" spans="1:16" ht="15.75">
      <c r="A18" s="27" t="s">
        <v>38</v>
      </c>
      <c r="B18" s="28"/>
      <c r="C18" s="29"/>
      <c r="D18" s="30">
        <f aca="true" t="shared" si="5" ref="D18:M18">SUM(D19:D19)</f>
        <v>50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50</v>
      </c>
      <c r="O18" s="42">
        <f t="shared" si="2"/>
        <v>0.2242152466367713</v>
      </c>
      <c r="P18" s="10"/>
    </row>
    <row r="19" spans="1:16" ht="15">
      <c r="A19" s="12"/>
      <c r="B19" s="23">
        <v>343.4</v>
      </c>
      <c r="C19" s="19" t="s">
        <v>39</v>
      </c>
      <c r="D19" s="43">
        <v>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</v>
      </c>
      <c r="O19" s="44">
        <f t="shared" si="2"/>
        <v>0.2242152466367713</v>
      </c>
      <c r="P19" s="9"/>
    </row>
    <row r="20" spans="1:16" ht="15.75">
      <c r="A20" s="27" t="s">
        <v>2</v>
      </c>
      <c r="B20" s="28"/>
      <c r="C20" s="29"/>
      <c r="D20" s="30">
        <f aca="true" t="shared" si="6" ref="D20:M20">SUM(D21:D22)</f>
        <v>85564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85564</v>
      </c>
      <c r="O20" s="42">
        <f t="shared" si="2"/>
        <v>383.695067264574</v>
      </c>
      <c r="P20" s="10"/>
    </row>
    <row r="21" spans="1:16" ht="15">
      <c r="A21" s="12"/>
      <c r="B21" s="23">
        <v>361.1</v>
      </c>
      <c r="C21" s="19" t="s">
        <v>26</v>
      </c>
      <c r="D21" s="43">
        <v>208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208</v>
      </c>
      <c r="O21" s="44">
        <f t="shared" si="2"/>
        <v>0.9327354260089686</v>
      </c>
      <c r="P21" s="9"/>
    </row>
    <row r="22" spans="1:16" ht="15.75" thickBot="1">
      <c r="A22" s="12"/>
      <c r="B22" s="23">
        <v>369.9</v>
      </c>
      <c r="C22" s="19" t="s">
        <v>40</v>
      </c>
      <c r="D22" s="43">
        <v>85356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85356</v>
      </c>
      <c r="O22" s="44">
        <f t="shared" si="2"/>
        <v>382.76233183856505</v>
      </c>
      <c r="P22" s="9"/>
    </row>
    <row r="23" spans="1:119" ht="16.5" thickBot="1">
      <c r="A23" s="13" t="s">
        <v>24</v>
      </c>
      <c r="B23" s="21"/>
      <c r="C23" s="20"/>
      <c r="D23" s="14">
        <f>SUM(D5,D11,D15,D18,D20)</f>
        <v>214264</v>
      </c>
      <c r="E23" s="14">
        <f aca="true" t="shared" si="7" ref="E23:M23">SUM(E5,E11,E15,E18,E20)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214264</v>
      </c>
      <c r="O23" s="36">
        <f t="shared" si="2"/>
        <v>960.8251121076233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69</v>
      </c>
      <c r="M25" s="45"/>
      <c r="N25" s="45"/>
      <c r="O25" s="40">
        <v>223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51798</v>
      </c>
      <c r="E5" s="25">
        <f t="shared" si="0"/>
        <v>8394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60192</v>
      </c>
      <c r="O5" s="31">
        <f aca="true" t="shared" si="1" ref="O5:O24">(N5/O$26)</f>
        <v>265.16299559471366</v>
      </c>
      <c r="P5" s="6"/>
    </row>
    <row r="6" spans="1:16" ht="15">
      <c r="A6" s="12"/>
      <c r="B6" s="23">
        <v>312.41</v>
      </c>
      <c r="C6" s="19" t="s">
        <v>10</v>
      </c>
      <c r="D6" s="43">
        <v>9635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9635</v>
      </c>
      <c r="O6" s="44">
        <f t="shared" si="1"/>
        <v>42.44493392070485</v>
      </c>
      <c r="P6" s="9"/>
    </row>
    <row r="7" spans="1:16" ht="15">
      <c r="A7" s="12"/>
      <c r="B7" s="23">
        <v>312.42</v>
      </c>
      <c r="C7" s="19" t="s">
        <v>9</v>
      </c>
      <c r="D7" s="43">
        <v>4671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4671</v>
      </c>
      <c r="O7" s="44">
        <f t="shared" si="1"/>
        <v>20.577092511013216</v>
      </c>
      <c r="P7" s="9"/>
    </row>
    <row r="8" spans="1:16" ht="15">
      <c r="A8" s="12"/>
      <c r="B8" s="23">
        <v>312.6</v>
      </c>
      <c r="C8" s="19" t="s">
        <v>66</v>
      </c>
      <c r="D8" s="43">
        <v>0</v>
      </c>
      <c r="E8" s="43">
        <v>8394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8394</v>
      </c>
      <c r="O8" s="44">
        <f t="shared" si="1"/>
        <v>36.97797356828194</v>
      </c>
      <c r="P8" s="9"/>
    </row>
    <row r="9" spans="1:16" ht="15">
      <c r="A9" s="12"/>
      <c r="B9" s="23">
        <v>314.1</v>
      </c>
      <c r="C9" s="19" t="s">
        <v>11</v>
      </c>
      <c r="D9" s="43">
        <v>27674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27674</v>
      </c>
      <c r="O9" s="44">
        <f t="shared" si="1"/>
        <v>121.91189427312776</v>
      </c>
      <c r="P9" s="9"/>
    </row>
    <row r="10" spans="1:16" ht="15">
      <c r="A10" s="12"/>
      <c r="B10" s="23">
        <v>314.4</v>
      </c>
      <c r="C10" s="19" t="s">
        <v>46</v>
      </c>
      <c r="D10" s="43">
        <v>494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494</v>
      </c>
      <c r="O10" s="44">
        <f t="shared" si="1"/>
        <v>2.1762114537444934</v>
      </c>
      <c r="P10" s="9"/>
    </row>
    <row r="11" spans="1:16" ht="15">
      <c r="A11" s="12"/>
      <c r="B11" s="23">
        <v>315</v>
      </c>
      <c r="C11" s="19" t="s">
        <v>54</v>
      </c>
      <c r="D11" s="43">
        <v>9324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9324</v>
      </c>
      <c r="O11" s="44">
        <f t="shared" si="1"/>
        <v>41.07488986784141</v>
      </c>
      <c r="P11" s="9"/>
    </row>
    <row r="12" spans="1:16" ht="15.75">
      <c r="A12" s="27" t="s">
        <v>13</v>
      </c>
      <c r="B12" s="28"/>
      <c r="C12" s="29"/>
      <c r="D12" s="30">
        <f aca="true" t="shared" si="3" ref="D12:M12">SUM(D13:D15)</f>
        <v>42075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24">SUM(D12:M12)</f>
        <v>42075</v>
      </c>
      <c r="O12" s="42">
        <f t="shared" si="1"/>
        <v>185.352422907489</v>
      </c>
      <c r="P12" s="10"/>
    </row>
    <row r="13" spans="1:16" ht="15">
      <c r="A13" s="12"/>
      <c r="B13" s="23">
        <v>322</v>
      </c>
      <c r="C13" s="19" t="s">
        <v>0</v>
      </c>
      <c r="D13" s="43">
        <v>16838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16838</v>
      </c>
      <c r="O13" s="44">
        <f t="shared" si="1"/>
        <v>74.1762114537445</v>
      </c>
      <c r="P13" s="9"/>
    </row>
    <row r="14" spans="1:16" ht="15">
      <c r="A14" s="12"/>
      <c r="B14" s="23">
        <v>323.1</v>
      </c>
      <c r="C14" s="19" t="s">
        <v>14</v>
      </c>
      <c r="D14" s="43">
        <v>19749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19749</v>
      </c>
      <c r="O14" s="44">
        <f t="shared" si="1"/>
        <v>87</v>
      </c>
      <c r="P14" s="9"/>
    </row>
    <row r="15" spans="1:16" ht="15">
      <c r="A15" s="12"/>
      <c r="B15" s="23">
        <v>329</v>
      </c>
      <c r="C15" s="19" t="s">
        <v>15</v>
      </c>
      <c r="D15" s="43">
        <v>5488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5488</v>
      </c>
      <c r="O15" s="44">
        <f t="shared" si="1"/>
        <v>24.176211453744493</v>
      </c>
      <c r="P15" s="9"/>
    </row>
    <row r="16" spans="1:16" ht="15.75">
      <c r="A16" s="27" t="s">
        <v>17</v>
      </c>
      <c r="B16" s="28"/>
      <c r="C16" s="29"/>
      <c r="D16" s="30">
        <f aca="true" t="shared" si="5" ref="D16:M16">SUM(D17:D18)</f>
        <v>22798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22798</v>
      </c>
      <c r="O16" s="42">
        <f t="shared" si="1"/>
        <v>100.431718061674</v>
      </c>
      <c r="P16" s="10"/>
    </row>
    <row r="17" spans="1:16" ht="15">
      <c r="A17" s="12"/>
      <c r="B17" s="23">
        <v>335.12</v>
      </c>
      <c r="C17" s="19" t="s">
        <v>55</v>
      </c>
      <c r="D17" s="43">
        <v>5856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5856</v>
      </c>
      <c r="O17" s="44">
        <f t="shared" si="1"/>
        <v>25.797356828193834</v>
      </c>
      <c r="P17" s="9"/>
    </row>
    <row r="18" spans="1:16" ht="15">
      <c r="A18" s="12"/>
      <c r="B18" s="23">
        <v>335.18</v>
      </c>
      <c r="C18" s="19" t="s">
        <v>56</v>
      </c>
      <c r="D18" s="43">
        <v>16942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16942</v>
      </c>
      <c r="O18" s="44">
        <f t="shared" si="1"/>
        <v>74.63436123348018</v>
      </c>
      <c r="P18" s="9"/>
    </row>
    <row r="19" spans="1:16" ht="15.75">
      <c r="A19" s="27" t="s">
        <v>38</v>
      </c>
      <c r="B19" s="28"/>
      <c r="C19" s="29"/>
      <c r="D19" s="30">
        <f aca="true" t="shared" si="6" ref="D19:M19">SUM(D20:D20)</f>
        <v>259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4"/>
        <v>259</v>
      </c>
      <c r="O19" s="42">
        <f t="shared" si="1"/>
        <v>1.1409691629955947</v>
      </c>
      <c r="P19" s="10"/>
    </row>
    <row r="20" spans="1:16" ht="15">
      <c r="A20" s="12"/>
      <c r="B20" s="23">
        <v>343.4</v>
      </c>
      <c r="C20" s="19" t="s">
        <v>39</v>
      </c>
      <c r="D20" s="43">
        <v>259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259</v>
      </c>
      <c r="O20" s="44">
        <f t="shared" si="1"/>
        <v>1.1409691629955947</v>
      </c>
      <c r="P20" s="9"/>
    </row>
    <row r="21" spans="1:16" ht="15.75">
      <c r="A21" s="27" t="s">
        <v>2</v>
      </c>
      <c r="B21" s="28"/>
      <c r="C21" s="29"/>
      <c r="D21" s="30">
        <f aca="true" t="shared" si="7" ref="D21:M21">SUM(D22:D23)</f>
        <v>419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4"/>
        <v>419</v>
      </c>
      <c r="O21" s="42">
        <f t="shared" si="1"/>
        <v>1.8458149779735682</v>
      </c>
      <c r="P21" s="10"/>
    </row>
    <row r="22" spans="1:16" ht="15">
      <c r="A22" s="12"/>
      <c r="B22" s="23">
        <v>361.1</v>
      </c>
      <c r="C22" s="19" t="s">
        <v>26</v>
      </c>
      <c r="D22" s="43">
        <v>46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46</v>
      </c>
      <c r="O22" s="44">
        <f t="shared" si="1"/>
        <v>0.2026431718061674</v>
      </c>
      <c r="P22" s="9"/>
    </row>
    <row r="23" spans="1:16" ht="15.75" thickBot="1">
      <c r="A23" s="12"/>
      <c r="B23" s="23">
        <v>369.9</v>
      </c>
      <c r="C23" s="19" t="s">
        <v>40</v>
      </c>
      <c r="D23" s="43">
        <v>373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373</v>
      </c>
      <c r="O23" s="44">
        <f t="shared" si="1"/>
        <v>1.6431718061674008</v>
      </c>
      <c r="P23" s="9"/>
    </row>
    <row r="24" spans="1:119" ht="16.5" thickBot="1">
      <c r="A24" s="13" t="s">
        <v>24</v>
      </c>
      <c r="B24" s="21"/>
      <c r="C24" s="20"/>
      <c r="D24" s="14">
        <f>SUM(D5,D12,D16,D19,D21)</f>
        <v>117349</v>
      </c>
      <c r="E24" s="14">
        <f aca="true" t="shared" si="8" ref="E24:M24">SUM(E5,E12,E16,E19,E21)</f>
        <v>8394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4"/>
        <v>125743</v>
      </c>
      <c r="O24" s="36">
        <f t="shared" si="1"/>
        <v>553.9339207048458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67</v>
      </c>
      <c r="M26" s="45"/>
      <c r="N26" s="45"/>
      <c r="O26" s="40">
        <v>227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51438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51438</v>
      </c>
      <c r="O5" s="31">
        <f aca="true" t="shared" si="2" ref="O5:O23">(N5/O$25)</f>
        <v>235.954128440367</v>
      </c>
      <c r="P5" s="6"/>
    </row>
    <row r="6" spans="1:16" ht="15">
      <c r="A6" s="12"/>
      <c r="B6" s="23">
        <v>312.41</v>
      </c>
      <c r="C6" s="19" t="s">
        <v>10</v>
      </c>
      <c r="D6" s="43">
        <v>9259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9259</v>
      </c>
      <c r="O6" s="44">
        <f t="shared" si="2"/>
        <v>42.472477064220186</v>
      </c>
      <c r="P6" s="9"/>
    </row>
    <row r="7" spans="1:16" ht="15">
      <c r="A7" s="12"/>
      <c r="B7" s="23">
        <v>312.42</v>
      </c>
      <c r="C7" s="19" t="s">
        <v>9</v>
      </c>
      <c r="D7" s="43">
        <v>4473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4473</v>
      </c>
      <c r="O7" s="44">
        <f t="shared" si="2"/>
        <v>20.51834862385321</v>
      </c>
      <c r="P7" s="9"/>
    </row>
    <row r="8" spans="1:16" ht="15">
      <c r="A8" s="12"/>
      <c r="B8" s="23">
        <v>314.1</v>
      </c>
      <c r="C8" s="19" t="s">
        <v>11</v>
      </c>
      <c r="D8" s="43">
        <v>26687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26687</v>
      </c>
      <c r="O8" s="44">
        <f t="shared" si="2"/>
        <v>122.41743119266054</v>
      </c>
      <c r="P8" s="9"/>
    </row>
    <row r="9" spans="1:16" ht="15">
      <c r="A9" s="12"/>
      <c r="B9" s="23">
        <v>314.4</v>
      </c>
      <c r="C9" s="19" t="s">
        <v>46</v>
      </c>
      <c r="D9" s="43">
        <v>430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430</v>
      </c>
      <c r="O9" s="44">
        <f t="shared" si="2"/>
        <v>1.9724770642201834</v>
      </c>
      <c r="P9" s="9"/>
    </row>
    <row r="10" spans="1:16" ht="15">
      <c r="A10" s="12"/>
      <c r="B10" s="23">
        <v>315</v>
      </c>
      <c r="C10" s="19" t="s">
        <v>54</v>
      </c>
      <c r="D10" s="43">
        <v>10589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10589</v>
      </c>
      <c r="O10" s="44">
        <f t="shared" si="2"/>
        <v>48.57339449541284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79033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79033</v>
      </c>
      <c r="O11" s="42">
        <f t="shared" si="2"/>
        <v>362.5366972477064</v>
      </c>
      <c r="P11" s="10"/>
    </row>
    <row r="12" spans="1:16" ht="15">
      <c r="A12" s="12"/>
      <c r="B12" s="23">
        <v>322</v>
      </c>
      <c r="C12" s="19" t="s">
        <v>0</v>
      </c>
      <c r="D12" s="43">
        <v>5272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5272</v>
      </c>
      <c r="O12" s="44">
        <f t="shared" si="2"/>
        <v>24.18348623853211</v>
      </c>
      <c r="P12" s="9"/>
    </row>
    <row r="13" spans="1:16" ht="15">
      <c r="A13" s="12"/>
      <c r="B13" s="23">
        <v>323.1</v>
      </c>
      <c r="C13" s="19" t="s">
        <v>14</v>
      </c>
      <c r="D13" s="43">
        <v>18777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18777</v>
      </c>
      <c r="O13" s="44">
        <f t="shared" si="2"/>
        <v>86.13302752293578</v>
      </c>
      <c r="P13" s="9"/>
    </row>
    <row r="14" spans="1:16" ht="15">
      <c r="A14" s="12"/>
      <c r="B14" s="23">
        <v>329</v>
      </c>
      <c r="C14" s="19" t="s">
        <v>15</v>
      </c>
      <c r="D14" s="43">
        <v>54984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54984</v>
      </c>
      <c r="O14" s="44">
        <f t="shared" si="2"/>
        <v>252.22018348623854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SUM(D16:D17)</f>
        <v>24158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24158</v>
      </c>
      <c r="O15" s="42">
        <f t="shared" si="2"/>
        <v>110.81651376146789</v>
      </c>
      <c r="P15" s="10"/>
    </row>
    <row r="16" spans="1:16" ht="15">
      <c r="A16" s="12"/>
      <c r="B16" s="23">
        <v>335.12</v>
      </c>
      <c r="C16" s="19" t="s">
        <v>55</v>
      </c>
      <c r="D16" s="43">
        <v>6797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6797</v>
      </c>
      <c r="O16" s="44">
        <f t="shared" si="2"/>
        <v>31.178899082568808</v>
      </c>
      <c r="P16" s="9"/>
    </row>
    <row r="17" spans="1:16" ht="15">
      <c r="A17" s="12"/>
      <c r="B17" s="23">
        <v>335.18</v>
      </c>
      <c r="C17" s="19" t="s">
        <v>56</v>
      </c>
      <c r="D17" s="43">
        <v>17361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17361</v>
      </c>
      <c r="O17" s="44">
        <f t="shared" si="2"/>
        <v>79.63761467889908</v>
      </c>
      <c r="P17" s="9"/>
    </row>
    <row r="18" spans="1:16" ht="15.75">
      <c r="A18" s="27" t="s">
        <v>38</v>
      </c>
      <c r="B18" s="28"/>
      <c r="C18" s="29"/>
      <c r="D18" s="30">
        <f aca="true" t="shared" si="5" ref="D18:M18">SUM(D19:D19)</f>
        <v>140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140</v>
      </c>
      <c r="O18" s="42">
        <f t="shared" si="2"/>
        <v>0.6422018348623854</v>
      </c>
      <c r="P18" s="10"/>
    </row>
    <row r="19" spans="1:16" ht="15">
      <c r="A19" s="12"/>
      <c r="B19" s="23">
        <v>343.4</v>
      </c>
      <c r="C19" s="19" t="s">
        <v>39</v>
      </c>
      <c r="D19" s="43">
        <v>140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140</v>
      </c>
      <c r="O19" s="44">
        <f t="shared" si="2"/>
        <v>0.6422018348623854</v>
      </c>
      <c r="P19" s="9"/>
    </row>
    <row r="20" spans="1:16" ht="15.75">
      <c r="A20" s="27" t="s">
        <v>2</v>
      </c>
      <c r="B20" s="28"/>
      <c r="C20" s="29"/>
      <c r="D20" s="30">
        <f aca="true" t="shared" si="6" ref="D20:M20">SUM(D21:D22)</f>
        <v>145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145</v>
      </c>
      <c r="O20" s="42">
        <f t="shared" si="2"/>
        <v>0.6651376146788991</v>
      </c>
      <c r="P20" s="10"/>
    </row>
    <row r="21" spans="1:16" ht="15">
      <c r="A21" s="12"/>
      <c r="B21" s="23">
        <v>361.1</v>
      </c>
      <c r="C21" s="19" t="s">
        <v>26</v>
      </c>
      <c r="D21" s="43">
        <v>45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</v>
      </c>
      <c r="O21" s="44">
        <f t="shared" si="2"/>
        <v>0.20642201834862386</v>
      </c>
      <c r="P21" s="9"/>
    </row>
    <row r="22" spans="1:16" ht="15.75" thickBot="1">
      <c r="A22" s="12"/>
      <c r="B22" s="23">
        <v>369.9</v>
      </c>
      <c r="C22" s="19" t="s">
        <v>40</v>
      </c>
      <c r="D22" s="43">
        <v>100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</v>
      </c>
      <c r="O22" s="44">
        <f t="shared" si="2"/>
        <v>0.45871559633027525</v>
      </c>
      <c r="P22" s="9"/>
    </row>
    <row r="23" spans="1:119" ht="16.5" thickBot="1">
      <c r="A23" s="13" t="s">
        <v>24</v>
      </c>
      <c r="B23" s="21"/>
      <c r="C23" s="20"/>
      <c r="D23" s="14">
        <f>SUM(D5,D11,D15,D18,D20)</f>
        <v>154914</v>
      </c>
      <c r="E23" s="14">
        <f aca="true" t="shared" si="7" ref="E23:M23">SUM(E5,E11,E15,E18,E20)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154914</v>
      </c>
      <c r="O23" s="36">
        <f t="shared" si="2"/>
        <v>710.6146788990826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64</v>
      </c>
      <c r="M25" s="45"/>
      <c r="N25" s="45"/>
      <c r="O25" s="40">
        <v>218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48921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48921</v>
      </c>
      <c r="O5" s="31">
        <f aca="true" t="shared" si="2" ref="O5:O24">(N5/O$26)</f>
        <v>227.53953488372093</v>
      </c>
      <c r="P5" s="6"/>
    </row>
    <row r="6" spans="1:16" ht="15">
      <c r="A6" s="12"/>
      <c r="B6" s="23">
        <v>312.41</v>
      </c>
      <c r="C6" s="19" t="s">
        <v>10</v>
      </c>
      <c r="D6" s="43">
        <v>9334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9334</v>
      </c>
      <c r="O6" s="44">
        <f t="shared" si="2"/>
        <v>43.413953488372094</v>
      </c>
      <c r="P6" s="9"/>
    </row>
    <row r="7" spans="1:16" ht="15">
      <c r="A7" s="12"/>
      <c r="B7" s="23">
        <v>312.42</v>
      </c>
      <c r="C7" s="19" t="s">
        <v>9</v>
      </c>
      <c r="D7" s="43">
        <v>4373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4373</v>
      </c>
      <c r="O7" s="44">
        <f t="shared" si="2"/>
        <v>20.33953488372093</v>
      </c>
      <c r="P7" s="9"/>
    </row>
    <row r="8" spans="1:16" ht="15">
      <c r="A8" s="12"/>
      <c r="B8" s="23">
        <v>314.1</v>
      </c>
      <c r="C8" s="19" t="s">
        <v>11</v>
      </c>
      <c r="D8" s="43">
        <v>24567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24567</v>
      </c>
      <c r="O8" s="44">
        <f t="shared" si="2"/>
        <v>114.26511627906977</v>
      </c>
      <c r="P8" s="9"/>
    </row>
    <row r="9" spans="1:16" ht="15">
      <c r="A9" s="12"/>
      <c r="B9" s="23">
        <v>314.4</v>
      </c>
      <c r="C9" s="19" t="s">
        <v>46</v>
      </c>
      <c r="D9" s="43">
        <v>331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331</v>
      </c>
      <c r="O9" s="44">
        <f t="shared" si="2"/>
        <v>1.5395348837209302</v>
      </c>
      <c r="P9" s="9"/>
    </row>
    <row r="10" spans="1:16" ht="15">
      <c r="A10" s="12"/>
      <c r="B10" s="23">
        <v>315</v>
      </c>
      <c r="C10" s="19" t="s">
        <v>54</v>
      </c>
      <c r="D10" s="43">
        <v>10316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10316</v>
      </c>
      <c r="O10" s="44">
        <f t="shared" si="2"/>
        <v>47.98139534883721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25939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25939</v>
      </c>
      <c r="O11" s="42">
        <f t="shared" si="2"/>
        <v>120.64651162790697</v>
      </c>
      <c r="P11" s="10"/>
    </row>
    <row r="12" spans="1:16" ht="15">
      <c r="A12" s="12"/>
      <c r="B12" s="23">
        <v>322</v>
      </c>
      <c r="C12" s="19" t="s">
        <v>0</v>
      </c>
      <c r="D12" s="43">
        <v>1748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1748</v>
      </c>
      <c r="O12" s="44">
        <f t="shared" si="2"/>
        <v>8.130232558139534</v>
      </c>
      <c r="P12" s="9"/>
    </row>
    <row r="13" spans="1:16" ht="15">
      <c r="A13" s="12"/>
      <c r="B13" s="23">
        <v>323.1</v>
      </c>
      <c r="C13" s="19" t="s">
        <v>14</v>
      </c>
      <c r="D13" s="43">
        <v>18313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18313</v>
      </c>
      <c r="O13" s="44">
        <f t="shared" si="2"/>
        <v>85.1767441860465</v>
      </c>
      <c r="P13" s="9"/>
    </row>
    <row r="14" spans="1:16" ht="15">
      <c r="A14" s="12"/>
      <c r="B14" s="23">
        <v>329</v>
      </c>
      <c r="C14" s="19" t="s">
        <v>15</v>
      </c>
      <c r="D14" s="43">
        <v>5878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5878</v>
      </c>
      <c r="O14" s="44">
        <f t="shared" si="2"/>
        <v>27.33953488372093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SUM(D16:D17)</f>
        <v>24162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24162</v>
      </c>
      <c r="O15" s="42">
        <f t="shared" si="2"/>
        <v>112.38139534883722</v>
      </c>
      <c r="P15" s="10"/>
    </row>
    <row r="16" spans="1:16" ht="15">
      <c r="A16" s="12"/>
      <c r="B16" s="23">
        <v>335.12</v>
      </c>
      <c r="C16" s="19" t="s">
        <v>55</v>
      </c>
      <c r="D16" s="43">
        <v>6892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6892</v>
      </c>
      <c r="O16" s="44">
        <f t="shared" si="2"/>
        <v>32.055813953488375</v>
      </c>
      <c r="P16" s="9"/>
    </row>
    <row r="17" spans="1:16" ht="15">
      <c r="A17" s="12"/>
      <c r="B17" s="23">
        <v>335.18</v>
      </c>
      <c r="C17" s="19" t="s">
        <v>56</v>
      </c>
      <c r="D17" s="43">
        <v>17270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17270</v>
      </c>
      <c r="O17" s="44">
        <f t="shared" si="2"/>
        <v>80.32558139534883</v>
      </c>
      <c r="P17" s="9"/>
    </row>
    <row r="18" spans="1:16" ht="15.75">
      <c r="A18" s="27" t="s">
        <v>38</v>
      </c>
      <c r="B18" s="28"/>
      <c r="C18" s="29"/>
      <c r="D18" s="30">
        <f aca="true" t="shared" si="5" ref="D18:M18">SUM(D19:D20)</f>
        <v>248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248</v>
      </c>
      <c r="O18" s="42">
        <f t="shared" si="2"/>
        <v>1.1534883720930234</v>
      </c>
      <c r="P18" s="10"/>
    </row>
    <row r="19" spans="1:16" ht="15">
      <c r="A19" s="12"/>
      <c r="B19" s="23">
        <v>343.4</v>
      </c>
      <c r="C19" s="19" t="s">
        <v>39</v>
      </c>
      <c r="D19" s="43">
        <v>222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222</v>
      </c>
      <c r="O19" s="44">
        <f t="shared" si="2"/>
        <v>1.0325581395348837</v>
      </c>
      <c r="P19" s="9"/>
    </row>
    <row r="20" spans="1:16" ht="15">
      <c r="A20" s="12"/>
      <c r="B20" s="23">
        <v>343.9</v>
      </c>
      <c r="C20" s="19" t="s">
        <v>59</v>
      </c>
      <c r="D20" s="43">
        <v>26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</v>
      </c>
      <c r="O20" s="44">
        <f t="shared" si="2"/>
        <v>0.12093023255813953</v>
      </c>
      <c r="P20" s="9"/>
    </row>
    <row r="21" spans="1:16" ht="15.75">
      <c r="A21" s="27" t="s">
        <v>2</v>
      </c>
      <c r="B21" s="28"/>
      <c r="C21" s="29"/>
      <c r="D21" s="30">
        <f aca="true" t="shared" si="6" ref="D21:M21">SUM(D22:D23)</f>
        <v>444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444</v>
      </c>
      <c r="O21" s="42">
        <f t="shared" si="2"/>
        <v>2.0651162790697675</v>
      </c>
      <c r="P21" s="10"/>
    </row>
    <row r="22" spans="1:16" ht="15">
      <c r="A22" s="12"/>
      <c r="B22" s="23">
        <v>361.1</v>
      </c>
      <c r="C22" s="19" t="s">
        <v>26</v>
      </c>
      <c r="D22" s="43">
        <v>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</v>
      </c>
      <c r="O22" s="44">
        <f t="shared" si="2"/>
        <v>0.17209302325581396</v>
      </c>
      <c r="P22" s="9"/>
    </row>
    <row r="23" spans="1:16" ht="15.75" thickBot="1">
      <c r="A23" s="12"/>
      <c r="B23" s="23">
        <v>369.9</v>
      </c>
      <c r="C23" s="19" t="s">
        <v>40</v>
      </c>
      <c r="D23" s="43">
        <v>407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407</v>
      </c>
      <c r="O23" s="44">
        <f t="shared" si="2"/>
        <v>1.8930232558139535</v>
      </c>
      <c r="P23" s="9"/>
    </row>
    <row r="24" spans="1:119" ht="16.5" thickBot="1">
      <c r="A24" s="13" t="s">
        <v>24</v>
      </c>
      <c r="B24" s="21"/>
      <c r="C24" s="20"/>
      <c r="D24" s="14">
        <f>SUM(D5,D11,D15,D18,D21)</f>
        <v>99714</v>
      </c>
      <c r="E24" s="14">
        <f aca="true" t="shared" si="7" ref="E24:M24">SUM(E5,E11,E15,E18,E21)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99714</v>
      </c>
      <c r="O24" s="36">
        <f t="shared" si="2"/>
        <v>463.7860465116279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62</v>
      </c>
      <c r="M26" s="45"/>
      <c r="N26" s="45"/>
      <c r="O26" s="40">
        <v>215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47625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47625</v>
      </c>
      <c r="O5" s="31">
        <f aca="true" t="shared" si="2" ref="O5:O24">(N5/O$26)</f>
        <v>217.46575342465752</v>
      </c>
      <c r="P5" s="6"/>
    </row>
    <row r="6" spans="1:16" ht="15">
      <c r="A6" s="12"/>
      <c r="B6" s="23">
        <v>312.41</v>
      </c>
      <c r="C6" s="19" t="s">
        <v>10</v>
      </c>
      <c r="D6" s="43">
        <v>8774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8774</v>
      </c>
      <c r="O6" s="44">
        <f t="shared" si="2"/>
        <v>40.06392694063927</v>
      </c>
      <c r="P6" s="9"/>
    </row>
    <row r="7" spans="1:16" ht="15">
      <c r="A7" s="12"/>
      <c r="B7" s="23">
        <v>312.42</v>
      </c>
      <c r="C7" s="19" t="s">
        <v>9</v>
      </c>
      <c r="D7" s="43">
        <v>4195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4195</v>
      </c>
      <c r="O7" s="44">
        <f t="shared" si="2"/>
        <v>19.15525114155251</v>
      </c>
      <c r="P7" s="9"/>
    </row>
    <row r="8" spans="1:16" ht="15">
      <c r="A8" s="12"/>
      <c r="B8" s="23">
        <v>314.1</v>
      </c>
      <c r="C8" s="19" t="s">
        <v>11</v>
      </c>
      <c r="D8" s="43">
        <v>24248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24248</v>
      </c>
      <c r="O8" s="44">
        <f t="shared" si="2"/>
        <v>110.72146118721462</v>
      </c>
      <c r="P8" s="9"/>
    </row>
    <row r="9" spans="1:16" ht="15">
      <c r="A9" s="12"/>
      <c r="B9" s="23">
        <v>314.4</v>
      </c>
      <c r="C9" s="19" t="s">
        <v>46</v>
      </c>
      <c r="D9" s="43">
        <v>369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369</v>
      </c>
      <c r="O9" s="44">
        <f t="shared" si="2"/>
        <v>1.6849315068493151</v>
      </c>
      <c r="P9" s="9"/>
    </row>
    <row r="10" spans="1:16" ht="15">
      <c r="A10" s="12"/>
      <c r="B10" s="23">
        <v>315</v>
      </c>
      <c r="C10" s="19" t="s">
        <v>54</v>
      </c>
      <c r="D10" s="43">
        <v>10039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10039</v>
      </c>
      <c r="O10" s="44">
        <f t="shared" si="2"/>
        <v>45.84018264840183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27550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27550</v>
      </c>
      <c r="O11" s="42">
        <f t="shared" si="2"/>
        <v>125.79908675799086</v>
      </c>
      <c r="P11" s="10"/>
    </row>
    <row r="12" spans="1:16" ht="15">
      <c r="A12" s="12"/>
      <c r="B12" s="23">
        <v>322</v>
      </c>
      <c r="C12" s="19" t="s">
        <v>0</v>
      </c>
      <c r="D12" s="43">
        <v>3508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3508</v>
      </c>
      <c r="O12" s="44">
        <f t="shared" si="2"/>
        <v>16.01826484018265</v>
      </c>
      <c r="P12" s="9"/>
    </row>
    <row r="13" spans="1:16" ht="15">
      <c r="A13" s="12"/>
      <c r="B13" s="23">
        <v>323.1</v>
      </c>
      <c r="C13" s="19" t="s">
        <v>14</v>
      </c>
      <c r="D13" s="43">
        <v>17879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17879</v>
      </c>
      <c r="O13" s="44">
        <f t="shared" si="2"/>
        <v>81.6392694063927</v>
      </c>
      <c r="P13" s="9"/>
    </row>
    <row r="14" spans="1:16" ht="15">
      <c r="A14" s="12"/>
      <c r="B14" s="23">
        <v>329</v>
      </c>
      <c r="C14" s="19" t="s">
        <v>15</v>
      </c>
      <c r="D14" s="43">
        <v>6163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6163</v>
      </c>
      <c r="O14" s="44">
        <f t="shared" si="2"/>
        <v>28.141552511415526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SUM(D16:D17)</f>
        <v>22530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22530</v>
      </c>
      <c r="O15" s="42">
        <f t="shared" si="2"/>
        <v>102.87671232876713</v>
      </c>
      <c r="P15" s="10"/>
    </row>
    <row r="16" spans="1:16" ht="15">
      <c r="A16" s="12"/>
      <c r="B16" s="23">
        <v>335.12</v>
      </c>
      <c r="C16" s="19" t="s">
        <v>55</v>
      </c>
      <c r="D16" s="43">
        <v>6476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6476</v>
      </c>
      <c r="O16" s="44">
        <f t="shared" si="2"/>
        <v>29.570776255707763</v>
      </c>
      <c r="P16" s="9"/>
    </row>
    <row r="17" spans="1:16" ht="15">
      <c r="A17" s="12"/>
      <c r="B17" s="23">
        <v>335.18</v>
      </c>
      <c r="C17" s="19" t="s">
        <v>56</v>
      </c>
      <c r="D17" s="43">
        <v>16054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16054</v>
      </c>
      <c r="O17" s="44">
        <f t="shared" si="2"/>
        <v>73.30593607305936</v>
      </c>
      <c r="P17" s="9"/>
    </row>
    <row r="18" spans="1:16" ht="15.75">
      <c r="A18" s="27" t="s">
        <v>38</v>
      </c>
      <c r="B18" s="28"/>
      <c r="C18" s="29"/>
      <c r="D18" s="30">
        <f aca="true" t="shared" si="5" ref="D18:M18">SUM(D19:D20)</f>
        <v>269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269</v>
      </c>
      <c r="O18" s="42">
        <f t="shared" si="2"/>
        <v>1.2283105022831051</v>
      </c>
      <c r="P18" s="10"/>
    </row>
    <row r="19" spans="1:16" ht="15">
      <c r="A19" s="12"/>
      <c r="B19" s="23">
        <v>343.4</v>
      </c>
      <c r="C19" s="19" t="s">
        <v>39</v>
      </c>
      <c r="D19" s="43">
        <v>243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243</v>
      </c>
      <c r="O19" s="44">
        <f t="shared" si="2"/>
        <v>1.1095890410958904</v>
      </c>
      <c r="P19" s="9"/>
    </row>
    <row r="20" spans="1:16" ht="15">
      <c r="A20" s="12"/>
      <c r="B20" s="23">
        <v>343.9</v>
      </c>
      <c r="C20" s="19" t="s">
        <v>59</v>
      </c>
      <c r="D20" s="43">
        <v>26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</v>
      </c>
      <c r="O20" s="44">
        <f t="shared" si="2"/>
        <v>0.1187214611872146</v>
      </c>
      <c r="P20" s="9"/>
    </row>
    <row r="21" spans="1:16" ht="15.75">
      <c r="A21" s="27" t="s">
        <v>2</v>
      </c>
      <c r="B21" s="28"/>
      <c r="C21" s="29"/>
      <c r="D21" s="30">
        <f aca="true" t="shared" si="6" ref="D21:M21">SUM(D22:D23)</f>
        <v>210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210</v>
      </c>
      <c r="O21" s="42">
        <f t="shared" si="2"/>
        <v>0.958904109589041</v>
      </c>
      <c r="P21" s="10"/>
    </row>
    <row r="22" spans="1:16" ht="15">
      <c r="A22" s="12"/>
      <c r="B22" s="23">
        <v>361.1</v>
      </c>
      <c r="C22" s="19" t="s">
        <v>26</v>
      </c>
      <c r="D22" s="43">
        <v>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</v>
      </c>
      <c r="O22" s="44">
        <f t="shared" si="2"/>
        <v>0.273972602739726</v>
      </c>
      <c r="P22" s="9"/>
    </row>
    <row r="23" spans="1:16" ht="15.75" thickBot="1">
      <c r="A23" s="12"/>
      <c r="B23" s="23">
        <v>369.9</v>
      </c>
      <c r="C23" s="19" t="s">
        <v>40</v>
      </c>
      <c r="D23" s="43">
        <v>150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150</v>
      </c>
      <c r="O23" s="44">
        <f t="shared" si="2"/>
        <v>0.684931506849315</v>
      </c>
      <c r="P23" s="9"/>
    </row>
    <row r="24" spans="1:119" ht="16.5" thickBot="1">
      <c r="A24" s="13" t="s">
        <v>24</v>
      </c>
      <c r="B24" s="21"/>
      <c r="C24" s="20"/>
      <c r="D24" s="14">
        <f>SUM(D5,D11,D15,D18,D21)</f>
        <v>98184</v>
      </c>
      <c r="E24" s="14">
        <f aca="true" t="shared" si="7" ref="E24:M24">SUM(E5,E11,E15,E18,E21)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98184</v>
      </c>
      <c r="O24" s="36">
        <f t="shared" si="2"/>
        <v>448.32876712328766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60</v>
      </c>
      <c r="M26" s="45"/>
      <c r="N26" s="45"/>
      <c r="O26" s="40">
        <v>219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39808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39808</v>
      </c>
      <c r="O5" s="31">
        <f aca="true" t="shared" si="2" ref="O5:O22">(N5/O$24)</f>
        <v>178.51121076233184</v>
      </c>
      <c r="P5" s="6"/>
    </row>
    <row r="6" spans="1:16" ht="15">
      <c r="A6" s="12"/>
      <c r="B6" s="23">
        <v>312.41</v>
      </c>
      <c r="C6" s="19" t="s">
        <v>10</v>
      </c>
      <c r="D6" s="43">
        <v>8487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8487</v>
      </c>
      <c r="O6" s="44">
        <f t="shared" si="2"/>
        <v>38.05829596412556</v>
      </c>
      <c r="P6" s="9"/>
    </row>
    <row r="7" spans="1:16" ht="15">
      <c r="A7" s="12"/>
      <c r="B7" s="23">
        <v>312.42</v>
      </c>
      <c r="C7" s="19" t="s">
        <v>9</v>
      </c>
      <c r="D7" s="43">
        <v>3946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3946</v>
      </c>
      <c r="O7" s="44">
        <f t="shared" si="2"/>
        <v>17.69506726457399</v>
      </c>
      <c r="P7" s="9"/>
    </row>
    <row r="8" spans="1:16" ht="15">
      <c r="A8" s="12"/>
      <c r="B8" s="23">
        <v>314.1</v>
      </c>
      <c r="C8" s="19" t="s">
        <v>11</v>
      </c>
      <c r="D8" s="43">
        <v>17860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17860</v>
      </c>
      <c r="O8" s="44">
        <f t="shared" si="2"/>
        <v>80.08968609865471</v>
      </c>
      <c r="P8" s="9"/>
    </row>
    <row r="9" spans="1:16" ht="15">
      <c r="A9" s="12"/>
      <c r="B9" s="23">
        <v>314.4</v>
      </c>
      <c r="C9" s="19" t="s">
        <v>46</v>
      </c>
      <c r="D9" s="43">
        <v>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</v>
      </c>
      <c r="O9" s="44">
        <f t="shared" si="2"/>
        <v>0.4349775784753363</v>
      </c>
      <c r="P9" s="9"/>
    </row>
    <row r="10" spans="1:16" ht="15">
      <c r="A10" s="12"/>
      <c r="B10" s="23">
        <v>315</v>
      </c>
      <c r="C10" s="19" t="s">
        <v>54</v>
      </c>
      <c r="D10" s="43">
        <v>9418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9418</v>
      </c>
      <c r="O10" s="44">
        <f t="shared" si="2"/>
        <v>42.233183856502244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112340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112340</v>
      </c>
      <c r="O11" s="42">
        <f t="shared" si="2"/>
        <v>503.76681614349775</v>
      </c>
      <c r="P11" s="10"/>
    </row>
    <row r="12" spans="1:16" ht="15">
      <c r="A12" s="12"/>
      <c r="B12" s="23">
        <v>322</v>
      </c>
      <c r="C12" s="19" t="s">
        <v>0</v>
      </c>
      <c r="D12" s="43">
        <v>92153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92153</v>
      </c>
      <c r="O12" s="44">
        <f t="shared" si="2"/>
        <v>413.2421524663677</v>
      </c>
      <c r="P12" s="9"/>
    </row>
    <row r="13" spans="1:16" ht="15">
      <c r="A13" s="12"/>
      <c r="B13" s="23">
        <v>323.1</v>
      </c>
      <c r="C13" s="19" t="s">
        <v>14</v>
      </c>
      <c r="D13" s="43">
        <v>13066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13066</v>
      </c>
      <c r="O13" s="44">
        <f t="shared" si="2"/>
        <v>58.591928251121075</v>
      </c>
      <c r="P13" s="9"/>
    </row>
    <row r="14" spans="1:16" ht="15">
      <c r="A14" s="12"/>
      <c r="B14" s="23">
        <v>329</v>
      </c>
      <c r="C14" s="19" t="s">
        <v>15</v>
      </c>
      <c r="D14" s="43">
        <v>7121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7121</v>
      </c>
      <c r="O14" s="44">
        <f t="shared" si="2"/>
        <v>31.932735426008968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SUM(D16:D17)</f>
        <v>21147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21147</v>
      </c>
      <c r="O15" s="42">
        <f t="shared" si="2"/>
        <v>94.82959641255606</v>
      </c>
      <c r="P15" s="10"/>
    </row>
    <row r="16" spans="1:16" ht="15">
      <c r="A16" s="12"/>
      <c r="B16" s="23">
        <v>335.12</v>
      </c>
      <c r="C16" s="19" t="s">
        <v>55</v>
      </c>
      <c r="D16" s="43">
        <v>6190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6190</v>
      </c>
      <c r="O16" s="44">
        <f t="shared" si="2"/>
        <v>27.757847533632287</v>
      </c>
      <c r="P16" s="9"/>
    </row>
    <row r="17" spans="1:16" ht="15">
      <c r="A17" s="12"/>
      <c r="B17" s="23">
        <v>335.18</v>
      </c>
      <c r="C17" s="19" t="s">
        <v>56</v>
      </c>
      <c r="D17" s="43">
        <v>14957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14957</v>
      </c>
      <c r="O17" s="44">
        <f t="shared" si="2"/>
        <v>67.07174887892377</v>
      </c>
      <c r="P17" s="9"/>
    </row>
    <row r="18" spans="1:16" ht="15.75">
      <c r="A18" s="27" t="s">
        <v>38</v>
      </c>
      <c r="B18" s="28"/>
      <c r="C18" s="29"/>
      <c r="D18" s="30">
        <f aca="true" t="shared" si="5" ref="D18:M18">SUM(D19:D19)</f>
        <v>318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318</v>
      </c>
      <c r="O18" s="42">
        <f t="shared" si="2"/>
        <v>1.4260089686098654</v>
      </c>
      <c r="P18" s="10"/>
    </row>
    <row r="19" spans="1:16" ht="15">
      <c r="A19" s="12"/>
      <c r="B19" s="23">
        <v>343.4</v>
      </c>
      <c r="C19" s="19" t="s">
        <v>39</v>
      </c>
      <c r="D19" s="43">
        <v>318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318</v>
      </c>
      <c r="O19" s="44">
        <f t="shared" si="2"/>
        <v>1.4260089686098654</v>
      </c>
      <c r="P19" s="9"/>
    </row>
    <row r="20" spans="1:16" ht="15.75">
      <c r="A20" s="27" t="s">
        <v>2</v>
      </c>
      <c r="B20" s="28"/>
      <c r="C20" s="29"/>
      <c r="D20" s="30">
        <f aca="true" t="shared" si="6" ref="D20:M20">SUM(D21:D21)</f>
        <v>157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157</v>
      </c>
      <c r="O20" s="42">
        <f t="shared" si="2"/>
        <v>0.7040358744394619</v>
      </c>
      <c r="P20" s="10"/>
    </row>
    <row r="21" spans="1:16" ht="15.75" thickBot="1">
      <c r="A21" s="12"/>
      <c r="B21" s="23">
        <v>361.1</v>
      </c>
      <c r="C21" s="19" t="s">
        <v>26</v>
      </c>
      <c r="D21" s="43">
        <v>157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157</v>
      </c>
      <c r="O21" s="44">
        <f t="shared" si="2"/>
        <v>0.7040358744394619</v>
      </c>
      <c r="P21" s="9"/>
    </row>
    <row r="22" spans="1:119" ht="16.5" thickBot="1">
      <c r="A22" s="13" t="s">
        <v>24</v>
      </c>
      <c r="B22" s="21"/>
      <c r="C22" s="20"/>
      <c r="D22" s="14">
        <f>SUM(D5,D11,D15,D18,D20)</f>
        <v>173770</v>
      </c>
      <c r="E22" s="14">
        <f aca="true" t="shared" si="7" ref="E22:M22">SUM(E5,E11,E15,E18,E20)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173770</v>
      </c>
      <c r="O22" s="36">
        <f t="shared" si="2"/>
        <v>779.237668161435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57</v>
      </c>
      <c r="M24" s="45"/>
      <c r="N24" s="45"/>
      <c r="O24" s="40">
        <v>223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2022-05-12T17:12:37Z</cp:lastPrinted>
  <dcterms:created xsi:type="dcterms:W3CDTF">2000-08-31T21:26:31Z</dcterms:created>
  <dcterms:modified xsi:type="dcterms:W3CDTF">2022-05-12T17:12:40Z</dcterms:modified>
  <cp:category/>
  <cp:version/>
  <cp:contentType/>
  <cp:contentStatus/>
</cp:coreProperties>
</file>