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'2008'!$A$1:$O$70</definedName>
    <definedName name="_xlnm.Print_Area" localSheetId="12">'2009'!$A$1:$O$72</definedName>
    <definedName name="_xlnm.Print_Area" localSheetId="11">'2010'!$A$1:$O$68</definedName>
    <definedName name="_xlnm.Print_Area" localSheetId="10">'2011'!$A$1:$O$68</definedName>
    <definedName name="_xlnm.Print_Area" localSheetId="9">'2012'!$A$1:$O$72</definedName>
    <definedName name="_xlnm.Print_Area" localSheetId="8">'2013'!$A$1:$O$76</definedName>
    <definedName name="_xlnm.Print_Area" localSheetId="7">'2014'!$A$1:$O$75</definedName>
    <definedName name="_xlnm.Print_Area" localSheetId="6">'2015'!$A$1:$O$72</definedName>
    <definedName name="_xlnm.Print_Area" localSheetId="5">'2016'!$A$1:$O$70</definedName>
    <definedName name="_xlnm.Print_Area" localSheetId="4">'2017'!$A$1:$O$72</definedName>
    <definedName name="_xlnm.Print_Area" localSheetId="3">'2018'!$A$1:$O$71</definedName>
    <definedName name="_xlnm.Print_Area" localSheetId="2">'2019'!$A$1:$O$71</definedName>
    <definedName name="_xlnm.Print_Area" localSheetId="1">'2020'!$A$1:$O$72</definedName>
    <definedName name="_xlnm.Print_Area" localSheetId="0">'2021'!$A$1:$P$74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<sst xmlns="http://schemas.openxmlformats.org/spreadsheetml/2006/main" count="1172" uniqueCount="162">
  <si>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</si>
  <si>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</si>
  <si>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</si>
  <si>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</si>
  <si>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</si>
  <si>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</si>
  <si>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</si>
  <si>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</si>
  <si>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</si>
  <si>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</si>
  <si>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</si>
  <si>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</si>
  <si>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</si>
  <si>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</si>
  <si>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</si>
  <si>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</si>
  <si>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</si>
  <si>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</si>
  <si>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</si>
  <si>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</si>
  <si>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</si>
  <si>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Commercial - Public Safety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</si>
  <si>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</si>
  <si>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</si>
  <si>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</si>
  <si>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</si>
  <si>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</si>
  <si>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</si>
  <si>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Public Safety</t>
  </si>
  <si>
    <t>Federal Grant - Physical Environment - Other Physical Environment</t>
  </si>
  <si>
    <t>Federal Grant - Transportation - Other Transportation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</si>
  <si>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</si>
  <si>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</si>
  <si>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</si>
  <si>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</si>
  <si>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</si>
  <si>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</si>
  <si>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</si>
  <si>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General Government</t>
  </si>
  <si>
    <t>Grants from Other Local Units - Public Safety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</si>
  <si>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</si>
  <si>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</si>
  <si>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</si>
  <si>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</si>
  <si>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</si>
  <si>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</si>
  <si>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</si>
  <si>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</si>
  <si>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</si>
  <si>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</si>
  <si>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</si>
  <si>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</si>
  <si>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</si>
  <si>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</si>
  <si>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</si>
  <si>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</si>
  <si>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Other Physical Environment Charges</t>
  </si>
  <si>
    <t>Culture / Recreation - Parks and Recreation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</si>
  <si>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</si>
  <si>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</si>
  <si>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</si>
  <si>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</si>
  <si>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</si>
  <si>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</si>
  <si>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</si>
  <si>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</si>
  <si>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</si>
  <si>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</si>
  <si>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</si>
  <si>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</si>
  <si>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</si>
  <si>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</si>
  <si>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</si>
  <si>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</si>
  <si>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</si>
  <si>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</si>
  <si>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</si>
  <si>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</si>
  <si>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</si>
  <si>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</si>
  <si>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</si>
  <si>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</si>
  <si>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Greenacres Revenues Reported by Account Code and Fund Type</t>
  </si>
  <si>
    <t>Local Fiscal Year Ended September 30, 2010</t>
  </si>
  <si>
    <t>First Local Option Fuel Tax (1 to 6 Cents)</t>
  </si>
  <si>
    <t>Second Local Option Fuel Tax (1 to 5 Cents)</t>
  </si>
  <si>
    <t>Fire Insurance Premium Tax for Firefighters' Pension</t>
  </si>
  <si>
    <t>Court-Ordered Judgments and Fines - As Decided by Circuit Court Civil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</si>
  <si>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</si>
  <si>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</si>
  <si>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</si>
  <si>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Other</t>
  </si>
  <si>
    <t>2011 Municipal Population:</t>
  </si>
  <si>
    <t>Local Fiscal Year Ended September 30, 2012</t>
  </si>
  <si>
    <t>Impact Fees - Commercial - Physical Environment</t>
  </si>
  <si>
    <t>Impact Fees - Residential - Other</t>
  </si>
  <si>
    <t>Federal Grant - Economic Environment</t>
  </si>
  <si>
    <t>Federal Grant - Culture / Recreation</t>
  </si>
  <si>
    <t>State Shared Revenues - Public Safety - Firefighter Supplemental Compensation</t>
  </si>
  <si>
    <t>Public Safety - Fire Protection</t>
  </si>
  <si>
    <t>Culture / Recreation - Cultural Services</t>
  </si>
  <si>
    <t>Culture / Recreation - Special Events</t>
  </si>
  <si>
    <t>Other Charges for Services</t>
  </si>
  <si>
    <t>Court-Ordered Judgments and Fines - As Decided by Traffic Court</t>
  </si>
  <si>
    <t>Judgments and Fines - Intergovernmental Radio Communication Program</t>
  </si>
  <si>
    <t>2012 Municipal Population:</t>
  </si>
  <si>
    <t>Local Fiscal Year Ended September 30, 2008</t>
  </si>
  <si>
    <t>Permits and Franchise Fees</t>
  </si>
  <si>
    <t>Other Permits and Fees</t>
  </si>
  <si>
    <t>State Grant - Economic Environment</t>
  </si>
  <si>
    <t>Grants from Other Local Units - Physical Environment</t>
  </si>
  <si>
    <t>Grants from Other Local Units - Other</t>
  </si>
  <si>
    <t>Impact Fees - Public Safety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</si>
  <si>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</si>
  <si>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</si>
  <si>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</si>
  <si>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</si>
  <si>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</si>
  <si>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Impact Fees - Commercial - Other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</si>
  <si>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</si>
  <si>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</si>
  <si>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</si>
  <si>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</si>
  <si>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</si>
  <si>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</si>
  <si>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Court-Ordered Judgments and Fines - Intergovernmental Radio Communication Program</t>
  </si>
  <si>
    <t>Sales - Disposition of Fixed Assets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</si>
  <si>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</si>
  <si>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</si>
  <si>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</si>
  <si>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</si>
  <si>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</si>
  <si>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</si>
  <si>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</si>
  <si>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</si>
  <si>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</si>
  <si>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</si>
  <si>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</si>
  <si>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Franchise Fee - Other</t>
  </si>
  <si>
    <t>State Shared Revenues - General Government - Other General Government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</si>
  <si>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</si>
  <si>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</si>
  <si>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</si>
  <si>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</si>
  <si>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</si>
  <si>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</si>
  <si>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</si>
  <si>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</si>
  <si>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</si>
  <si>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</si>
  <si>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</si>
  <si>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</si>
  <si>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</si>
  <si>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</si>
  <si>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</si>
  <si>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Permits - Other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</si>
  <si>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</si>
  <si>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</si>
  <si>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</si>
  <si>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</si>
  <si>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Interest and Other Earnings - Gain (Loss) on Sale of Investments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</si>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</sst>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146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147</v>
      </c>
      <c r="N4" s="35" t="s">
        <v>9</v>
      </c>
      <c r="O4" s="35" t="s">
        <v>148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149</v>
      </c>
      <c r="B5" s="26"/>
      <c r="C5" s="26"/>
      <c r="D5" s="27">
        <f aca="true" t="shared" si="0" ref="D5:N5">SUM(D6:D17)</f>
        <v>19031462</v>
      </c>
      <c r="E5" s="27">
        <f t="shared" si="0"/>
        <v>0</v>
      </c>
      <c r="F5" s="27">
        <f t="shared" si="0"/>
        <v>0</v>
      </c>
      <c r="G5" s="27">
        <f t="shared" si="0"/>
        <v>3347770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607228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22986460</v>
      </c>
      <c r="P5" s="33">
        <f aca="true" t="shared" si="1" ref="P5:P36">(O5/P$72)</f>
        <v>515.9815035129857</v>
      </c>
      <c r="Q5" s="6"/>
    </row>
    <row r="6" spans="1:17" ht="15">
      <c r="A6" s="12"/>
      <c r="B6" s="25">
        <v>311</v>
      </c>
      <c r="C6" s="20" t="s">
        <v>2</v>
      </c>
      <c r="D6" s="46">
        <v>13208394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13208394</v>
      </c>
      <c r="P6" s="47">
        <f t="shared" si="1"/>
        <v>296.49136905429975</v>
      </c>
      <c r="Q6" s="9"/>
    </row>
    <row r="7" spans="1:17" ht="15">
      <c r="A7" s="12"/>
      <c r="B7" s="25">
        <v>312.41</v>
      </c>
      <c r="C7" s="20" t="s">
        <v>150</v>
      </c>
      <c r="D7" s="46">
        <v>281241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7">SUM(D7:N7)</f>
        <v>281241</v>
      </c>
      <c r="P7" s="47">
        <f t="shared" si="1"/>
        <v>6.313071000471391</v>
      </c>
      <c r="Q7" s="9"/>
    </row>
    <row r="8" spans="1:17" ht="15">
      <c r="A8" s="12"/>
      <c r="B8" s="25">
        <v>312.43</v>
      </c>
      <c r="C8" s="20" t="s">
        <v>151</v>
      </c>
      <c r="D8" s="46">
        <v>0</v>
      </c>
      <c r="E8" s="46">
        <v>0</v>
      </c>
      <c r="F8" s="46">
        <v>0</v>
      </c>
      <c r="G8" s="46">
        <v>128421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128421</v>
      </c>
      <c r="P8" s="47">
        <f t="shared" si="1"/>
        <v>2.8826909694942646</v>
      </c>
      <c r="Q8" s="9"/>
    </row>
    <row r="9" spans="1:17" ht="15">
      <c r="A9" s="12"/>
      <c r="B9" s="25">
        <v>312.51</v>
      </c>
      <c r="C9" s="20" t="s">
        <v>80</v>
      </c>
      <c r="D9" s="46">
        <v>260641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260641</v>
      </c>
      <c r="L9" s="46">
        <v>0</v>
      </c>
      <c r="M9" s="46">
        <v>0</v>
      </c>
      <c r="N9" s="46">
        <v>0</v>
      </c>
      <c r="O9" s="46">
        <f t="shared" si="2"/>
        <v>521282</v>
      </c>
      <c r="P9" s="47">
        <f t="shared" si="1"/>
        <v>11.701317650227839</v>
      </c>
      <c r="Q9" s="9"/>
    </row>
    <row r="10" spans="1:17" ht="15">
      <c r="A10" s="12"/>
      <c r="B10" s="25">
        <v>312.52</v>
      </c>
      <c r="C10" s="20" t="s">
        <v>115</v>
      </c>
      <c r="D10" s="46">
        <v>346587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346587</v>
      </c>
      <c r="L10" s="46">
        <v>0</v>
      </c>
      <c r="M10" s="46">
        <v>0</v>
      </c>
      <c r="N10" s="46">
        <v>0</v>
      </c>
      <c r="O10" s="46">
        <f t="shared" si="2"/>
        <v>693174</v>
      </c>
      <c r="P10" s="47">
        <f t="shared" si="1"/>
        <v>15.559810545691262</v>
      </c>
      <c r="Q10" s="9"/>
    </row>
    <row r="11" spans="1:17" ht="15">
      <c r="A11" s="12"/>
      <c r="B11" s="25">
        <v>312.63</v>
      </c>
      <c r="C11" s="20" t="s">
        <v>152</v>
      </c>
      <c r="D11" s="46">
        <v>0</v>
      </c>
      <c r="E11" s="46">
        <v>0</v>
      </c>
      <c r="F11" s="46">
        <v>0</v>
      </c>
      <c r="G11" s="46">
        <v>3219349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3219349</v>
      </c>
      <c r="P11" s="47">
        <f t="shared" si="1"/>
        <v>72.26534826819906</v>
      </c>
      <c r="Q11" s="9"/>
    </row>
    <row r="12" spans="1:17" ht="15">
      <c r="A12" s="12"/>
      <c r="B12" s="25">
        <v>314.1</v>
      </c>
      <c r="C12" s="20" t="s">
        <v>11</v>
      </c>
      <c r="D12" s="46">
        <v>2496320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2496320</v>
      </c>
      <c r="P12" s="47">
        <f t="shared" si="1"/>
        <v>56.03537677613414</v>
      </c>
      <c r="Q12" s="9"/>
    </row>
    <row r="13" spans="1:17" ht="15">
      <c r="A13" s="12"/>
      <c r="B13" s="25">
        <v>314.3</v>
      </c>
      <c r="C13" s="20" t="s">
        <v>12</v>
      </c>
      <c r="D13" s="46">
        <v>620536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620536</v>
      </c>
      <c r="P13" s="47">
        <f t="shared" si="1"/>
        <v>13.929291342117669</v>
      </c>
      <c r="Q13" s="9"/>
    </row>
    <row r="14" spans="1:17" ht="15">
      <c r="A14" s="12"/>
      <c r="B14" s="25">
        <v>314.4</v>
      </c>
      <c r="C14" s="20" t="s">
        <v>13</v>
      </c>
      <c r="D14" s="46">
        <v>70688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70688</v>
      </c>
      <c r="P14" s="47">
        <f t="shared" si="1"/>
        <v>1.5867471772654829</v>
      </c>
      <c r="Q14" s="9"/>
    </row>
    <row r="15" spans="1:17" ht="15">
      <c r="A15" s="12"/>
      <c r="B15" s="25">
        <v>314.8</v>
      </c>
      <c r="C15" s="20" t="s">
        <v>14</v>
      </c>
      <c r="D15" s="46">
        <v>40610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40610</v>
      </c>
      <c r="P15" s="47">
        <f t="shared" si="1"/>
        <v>0.9115805068576175</v>
      </c>
      <c r="Q15" s="9"/>
    </row>
    <row r="16" spans="1:17" ht="15">
      <c r="A16" s="12"/>
      <c r="B16" s="25">
        <v>315.1</v>
      </c>
      <c r="C16" s="20" t="s">
        <v>153</v>
      </c>
      <c r="D16" s="46">
        <v>1355662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1355662</v>
      </c>
      <c r="P16" s="47">
        <f t="shared" si="1"/>
        <v>30.430806527643718</v>
      </c>
      <c r="Q16" s="9"/>
    </row>
    <row r="17" spans="1:17" ht="15">
      <c r="A17" s="12"/>
      <c r="B17" s="25">
        <v>316</v>
      </c>
      <c r="C17" s="20" t="s">
        <v>117</v>
      </c>
      <c r="D17" s="46">
        <v>350783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350783</v>
      </c>
      <c r="P17" s="47">
        <f t="shared" si="1"/>
        <v>7.874093694583492</v>
      </c>
      <c r="Q17" s="9"/>
    </row>
    <row r="18" spans="1:17" ht="15.75">
      <c r="A18" s="29" t="s">
        <v>17</v>
      </c>
      <c r="B18" s="30"/>
      <c r="C18" s="31"/>
      <c r="D18" s="32">
        <f aca="true" t="shared" si="3" ref="D18:N18">SUM(D19:D28)</f>
        <v>2909876</v>
      </c>
      <c r="E18" s="32">
        <f t="shared" si="3"/>
        <v>675</v>
      </c>
      <c r="F18" s="32">
        <f t="shared" si="3"/>
        <v>0</v>
      </c>
      <c r="G18" s="32">
        <f t="shared" si="3"/>
        <v>325646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44">
        <f>SUM(D18:N18)</f>
        <v>3236197</v>
      </c>
      <c r="P18" s="45">
        <f t="shared" si="1"/>
        <v>72.64353857550114</v>
      </c>
      <c r="Q18" s="10"/>
    </row>
    <row r="19" spans="1:17" ht="15">
      <c r="A19" s="12"/>
      <c r="B19" s="25">
        <v>322</v>
      </c>
      <c r="C19" s="20" t="s">
        <v>154</v>
      </c>
      <c r="D19" s="46">
        <v>857875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857875</v>
      </c>
      <c r="P19" s="47">
        <f t="shared" si="1"/>
        <v>19.25688567644616</v>
      </c>
      <c r="Q19" s="9"/>
    </row>
    <row r="20" spans="1:17" ht="15">
      <c r="A20" s="12"/>
      <c r="B20" s="25">
        <v>322.9</v>
      </c>
      <c r="C20" s="20" t="s">
        <v>155</v>
      </c>
      <c r="D20" s="46">
        <v>12501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aca="true" t="shared" si="4" ref="O20:O28">SUM(D20:N20)</f>
        <v>12501</v>
      </c>
      <c r="P20" s="47">
        <f t="shared" si="1"/>
        <v>0.28061235942445395</v>
      </c>
      <c r="Q20" s="9"/>
    </row>
    <row r="21" spans="1:17" ht="15">
      <c r="A21" s="12"/>
      <c r="B21" s="25">
        <v>323.1</v>
      </c>
      <c r="C21" s="20" t="s">
        <v>18</v>
      </c>
      <c r="D21" s="46">
        <v>1781704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1781704</v>
      </c>
      <c r="P21" s="47">
        <f t="shared" si="1"/>
        <v>39.994253518597496</v>
      </c>
      <c r="Q21" s="9"/>
    </row>
    <row r="22" spans="1:17" ht="15">
      <c r="A22" s="12"/>
      <c r="B22" s="25">
        <v>323.4</v>
      </c>
      <c r="C22" s="20" t="s">
        <v>19</v>
      </c>
      <c r="D22" s="46">
        <v>8100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8100</v>
      </c>
      <c r="P22" s="47">
        <f t="shared" si="1"/>
        <v>0.1818222631259961</v>
      </c>
      <c r="Q22" s="9"/>
    </row>
    <row r="23" spans="1:17" ht="15">
      <c r="A23" s="12"/>
      <c r="B23" s="25">
        <v>323.7</v>
      </c>
      <c r="C23" s="20" t="s">
        <v>20</v>
      </c>
      <c r="D23" s="46">
        <v>173424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173424</v>
      </c>
      <c r="P23" s="47">
        <f t="shared" si="1"/>
        <v>3.892881995106512</v>
      </c>
      <c r="Q23" s="9"/>
    </row>
    <row r="24" spans="1:17" ht="15">
      <c r="A24" s="12"/>
      <c r="B24" s="25">
        <v>323.9</v>
      </c>
      <c r="C24" s="20" t="s">
        <v>138</v>
      </c>
      <c r="D24" s="46">
        <v>20040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20040</v>
      </c>
      <c r="P24" s="47">
        <f t="shared" si="1"/>
        <v>0.44984174728950144</v>
      </c>
      <c r="Q24" s="9"/>
    </row>
    <row r="25" spans="1:17" ht="15">
      <c r="A25" s="12"/>
      <c r="B25" s="25">
        <v>324.22</v>
      </c>
      <c r="C25" s="20" t="s">
        <v>94</v>
      </c>
      <c r="D25" s="46">
        <v>0</v>
      </c>
      <c r="E25" s="46">
        <v>675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675</v>
      </c>
      <c r="P25" s="47">
        <f t="shared" si="1"/>
        <v>0.015151855260499674</v>
      </c>
      <c r="Q25" s="9"/>
    </row>
    <row r="26" spans="1:17" ht="15">
      <c r="A26" s="12"/>
      <c r="B26" s="25">
        <v>324.91</v>
      </c>
      <c r="C26" s="20" t="s">
        <v>95</v>
      </c>
      <c r="D26" s="46">
        <v>0</v>
      </c>
      <c r="E26" s="46">
        <v>0</v>
      </c>
      <c r="F26" s="46">
        <v>0</v>
      </c>
      <c r="G26" s="46">
        <v>318562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318562</v>
      </c>
      <c r="P26" s="47">
        <f t="shared" si="1"/>
        <v>7.150822689622663</v>
      </c>
      <c r="Q26" s="9"/>
    </row>
    <row r="27" spans="1:17" ht="15">
      <c r="A27" s="12"/>
      <c r="B27" s="25">
        <v>324.92</v>
      </c>
      <c r="C27" s="20" t="s">
        <v>118</v>
      </c>
      <c r="D27" s="46">
        <v>0</v>
      </c>
      <c r="E27" s="46">
        <v>0</v>
      </c>
      <c r="F27" s="46">
        <v>0</v>
      </c>
      <c r="G27" s="46">
        <v>7084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7084</v>
      </c>
      <c r="P27" s="47">
        <f t="shared" si="1"/>
        <v>0.15901591505982177</v>
      </c>
      <c r="Q27" s="9"/>
    </row>
    <row r="28" spans="1:17" ht="15">
      <c r="A28" s="12"/>
      <c r="B28" s="25">
        <v>329.5</v>
      </c>
      <c r="C28" s="20" t="s">
        <v>156</v>
      </c>
      <c r="D28" s="46">
        <v>56232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56232</v>
      </c>
      <c r="P28" s="47">
        <f t="shared" si="1"/>
        <v>1.2622505555680261</v>
      </c>
      <c r="Q28" s="9"/>
    </row>
    <row r="29" spans="1:17" ht="15.75">
      <c r="A29" s="29" t="s">
        <v>157</v>
      </c>
      <c r="B29" s="30"/>
      <c r="C29" s="31"/>
      <c r="D29" s="32">
        <f aca="true" t="shared" si="5" ref="D29:N29">SUM(D30:D42)</f>
        <v>5684126</v>
      </c>
      <c r="E29" s="32">
        <f t="shared" si="5"/>
        <v>249198</v>
      </c>
      <c r="F29" s="32">
        <f t="shared" si="5"/>
        <v>0</v>
      </c>
      <c r="G29" s="32">
        <f t="shared" si="5"/>
        <v>272078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>SUM(D29:N29)</f>
        <v>6205402</v>
      </c>
      <c r="P29" s="45">
        <f t="shared" si="1"/>
        <v>139.2938562032818</v>
      </c>
      <c r="Q29" s="10"/>
    </row>
    <row r="30" spans="1:17" ht="15">
      <c r="A30" s="12"/>
      <c r="B30" s="25">
        <v>331.2</v>
      </c>
      <c r="C30" s="20" t="s">
        <v>25</v>
      </c>
      <c r="D30" s="46">
        <v>0</v>
      </c>
      <c r="E30" s="46">
        <v>0</v>
      </c>
      <c r="F30" s="46">
        <v>0</v>
      </c>
      <c r="G30" s="46">
        <v>13868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13868</v>
      </c>
      <c r="P30" s="47">
        <f t="shared" si="1"/>
        <v>0.3112976722260881</v>
      </c>
      <c r="Q30" s="9"/>
    </row>
    <row r="31" spans="1:17" ht="15">
      <c r="A31" s="12"/>
      <c r="B31" s="25">
        <v>331.5</v>
      </c>
      <c r="C31" s="20" t="s">
        <v>96</v>
      </c>
      <c r="D31" s="46">
        <v>195752</v>
      </c>
      <c r="E31" s="46">
        <v>0</v>
      </c>
      <c r="F31" s="46">
        <v>0</v>
      </c>
      <c r="G31" s="46">
        <v>208875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aca="true" t="shared" si="6" ref="O31:O39">SUM(D31:N31)</f>
        <v>404627</v>
      </c>
      <c r="P31" s="47">
        <f t="shared" si="1"/>
        <v>9.082740353318817</v>
      </c>
      <c r="Q31" s="9"/>
    </row>
    <row r="32" spans="1:17" ht="15">
      <c r="A32" s="12"/>
      <c r="B32" s="25">
        <v>331.7</v>
      </c>
      <c r="C32" s="20" t="s">
        <v>97</v>
      </c>
      <c r="D32" s="46">
        <v>0</v>
      </c>
      <c r="E32" s="46">
        <v>3867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3867</v>
      </c>
      <c r="P32" s="47">
        <f t="shared" si="1"/>
        <v>0.08680329524792925</v>
      </c>
      <c r="Q32" s="9"/>
    </row>
    <row r="33" spans="1:17" ht="15">
      <c r="A33" s="12"/>
      <c r="B33" s="25">
        <v>334.2</v>
      </c>
      <c r="C33" s="20" t="s">
        <v>28</v>
      </c>
      <c r="D33" s="46">
        <v>0</v>
      </c>
      <c r="E33" s="46">
        <v>0</v>
      </c>
      <c r="F33" s="46">
        <v>0</v>
      </c>
      <c r="G33" s="46">
        <v>49335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49335</v>
      </c>
      <c r="P33" s="47">
        <f t="shared" si="1"/>
        <v>1.1074322655951874</v>
      </c>
      <c r="Q33" s="9"/>
    </row>
    <row r="34" spans="1:17" ht="15">
      <c r="A34" s="12"/>
      <c r="B34" s="25">
        <v>334.49</v>
      </c>
      <c r="C34" s="20" t="s">
        <v>31</v>
      </c>
      <c r="D34" s="46">
        <v>36012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36012</v>
      </c>
      <c r="P34" s="47">
        <f t="shared" si="1"/>
        <v>0.8083683135423915</v>
      </c>
      <c r="Q34" s="9"/>
    </row>
    <row r="35" spans="1:17" ht="15">
      <c r="A35" s="12"/>
      <c r="B35" s="25">
        <v>335.125</v>
      </c>
      <c r="C35" s="20" t="s">
        <v>158</v>
      </c>
      <c r="D35" s="46">
        <v>1796712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1796712</v>
      </c>
      <c r="P35" s="47">
        <f t="shared" si="1"/>
        <v>40.3311409908191</v>
      </c>
      <c r="Q35" s="9"/>
    </row>
    <row r="36" spans="1:17" ht="15">
      <c r="A36" s="12"/>
      <c r="B36" s="25">
        <v>335.14</v>
      </c>
      <c r="C36" s="20" t="s">
        <v>120</v>
      </c>
      <c r="D36" s="46">
        <v>10491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10491</v>
      </c>
      <c r="P36" s="47">
        <f t="shared" si="1"/>
        <v>0.2354935015376327</v>
      </c>
      <c r="Q36" s="9"/>
    </row>
    <row r="37" spans="1:17" ht="15">
      <c r="A37" s="12"/>
      <c r="B37" s="25">
        <v>335.15</v>
      </c>
      <c r="C37" s="20" t="s">
        <v>121</v>
      </c>
      <c r="D37" s="46">
        <v>3064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3064</v>
      </c>
      <c r="P37" s="47">
        <f aca="true" t="shared" si="7" ref="P37:P68">(O37/P$72)</f>
        <v>0.06877819928617926</v>
      </c>
      <c r="Q37" s="9"/>
    </row>
    <row r="38" spans="1:17" ht="15">
      <c r="A38" s="12"/>
      <c r="B38" s="25">
        <v>335.18</v>
      </c>
      <c r="C38" s="20" t="s">
        <v>159</v>
      </c>
      <c r="D38" s="46">
        <v>3522673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3522673</v>
      </c>
      <c r="P38" s="47">
        <f t="shared" si="7"/>
        <v>79.07412063121507</v>
      </c>
      <c r="Q38" s="9"/>
    </row>
    <row r="39" spans="1:17" ht="15">
      <c r="A39" s="12"/>
      <c r="B39" s="25">
        <v>335.21</v>
      </c>
      <c r="C39" s="20" t="s">
        <v>98</v>
      </c>
      <c r="D39" s="46">
        <v>19141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19141</v>
      </c>
      <c r="P39" s="47">
        <f t="shared" si="7"/>
        <v>0.42966172080181375</v>
      </c>
      <c r="Q39" s="9"/>
    </row>
    <row r="40" spans="1:17" ht="15">
      <c r="A40" s="12"/>
      <c r="B40" s="25">
        <v>335.48</v>
      </c>
      <c r="C40" s="20" t="s">
        <v>37</v>
      </c>
      <c r="D40" s="46">
        <v>6097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6097</v>
      </c>
      <c r="P40" s="47">
        <f t="shared" si="7"/>
        <v>0.13686053559002448</v>
      </c>
      <c r="Q40" s="9"/>
    </row>
    <row r="41" spans="1:17" ht="15">
      <c r="A41" s="12"/>
      <c r="B41" s="25">
        <v>337.7</v>
      </c>
      <c r="C41" s="20" t="s">
        <v>40</v>
      </c>
      <c r="D41" s="46">
        <v>0</v>
      </c>
      <c r="E41" s="46">
        <v>245331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245331</v>
      </c>
      <c r="P41" s="47">
        <f t="shared" si="7"/>
        <v>5.506992300612809</v>
      </c>
      <c r="Q41" s="9"/>
    </row>
    <row r="42" spans="1:17" ht="15">
      <c r="A42" s="12"/>
      <c r="B42" s="25">
        <v>338</v>
      </c>
      <c r="C42" s="20" t="s">
        <v>41</v>
      </c>
      <c r="D42" s="46">
        <v>94184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94184</v>
      </c>
      <c r="P42" s="47">
        <f t="shared" si="7"/>
        <v>2.1141664234887427</v>
      </c>
      <c r="Q42" s="9"/>
    </row>
    <row r="43" spans="1:17" ht="15.75">
      <c r="A43" s="29" t="s">
        <v>46</v>
      </c>
      <c r="B43" s="30"/>
      <c r="C43" s="31"/>
      <c r="D43" s="32">
        <f aca="true" t="shared" si="8" ref="D43:N43">SUM(D44:D53)</f>
        <v>5270921</v>
      </c>
      <c r="E43" s="32">
        <f t="shared" si="8"/>
        <v>72547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0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8"/>
        <v>0</v>
      </c>
      <c r="O43" s="32">
        <f>SUM(D43:N43)</f>
        <v>5343468</v>
      </c>
      <c r="P43" s="45">
        <f t="shared" si="7"/>
        <v>119.94585737053582</v>
      </c>
      <c r="Q43" s="10"/>
    </row>
    <row r="44" spans="1:17" ht="15">
      <c r="A44" s="12"/>
      <c r="B44" s="25">
        <v>341.3</v>
      </c>
      <c r="C44" s="20" t="s">
        <v>123</v>
      </c>
      <c r="D44" s="46">
        <v>221296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aca="true" t="shared" si="9" ref="O44:O53">SUM(D44:N44)</f>
        <v>221296</v>
      </c>
      <c r="P44" s="47">
        <f t="shared" si="7"/>
        <v>4.967474017374127</v>
      </c>
      <c r="Q44" s="9"/>
    </row>
    <row r="45" spans="1:17" ht="15">
      <c r="A45" s="12"/>
      <c r="B45" s="25">
        <v>341.9</v>
      </c>
      <c r="C45" s="20" t="s">
        <v>124</v>
      </c>
      <c r="D45" s="46">
        <v>356240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356240</v>
      </c>
      <c r="P45" s="47">
        <f t="shared" si="7"/>
        <v>7.996588026667265</v>
      </c>
      <c r="Q45" s="9"/>
    </row>
    <row r="46" spans="1:17" ht="15">
      <c r="A46" s="12"/>
      <c r="B46" s="25">
        <v>342.2</v>
      </c>
      <c r="C46" s="20" t="s">
        <v>99</v>
      </c>
      <c r="D46" s="46">
        <v>978527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978527</v>
      </c>
      <c r="P46" s="47">
        <f t="shared" si="7"/>
        <v>21.96518440369032</v>
      </c>
      <c r="Q46" s="9"/>
    </row>
    <row r="47" spans="1:17" ht="15">
      <c r="A47" s="12"/>
      <c r="B47" s="25">
        <v>342.5</v>
      </c>
      <c r="C47" s="20" t="s">
        <v>52</v>
      </c>
      <c r="D47" s="46">
        <v>57832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57832</v>
      </c>
      <c r="P47" s="47">
        <f t="shared" si="7"/>
        <v>1.298166064333655</v>
      </c>
      <c r="Q47" s="9"/>
    </row>
    <row r="48" spans="1:17" ht="15">
      <c r="A48" s="12"/>
      <c r="B48" s="25">
        <v>342.6</v>
      </c>
      <c r="C48" s="20" t="s">
        <v>53</v>
      </c>
      <c r="D48" s="46">
        <v>1264313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1264313</v>
      </c>
      <c r="P48" s="47">
        <f t="shared" si="7"/>
        <v>28.380277896249073</v>
      </c>
      <c r="Q48" s="9"/>
    </row>
    <row r="49" spans="1:17" ht="15">
      <c r="A49" s="12"/>
      <c r="B49" s="25">
        <v>342.9</v>
      </c>
      <c r="C49" s="20" t="s">
        <v>54</v>
      </c>
      <c r="D49" s="46">
        <v>52124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52124</v>
      </c>
      <c r="P49" s="47">
        <f t="shared" si="7"/>
        <v>1.170037486812274</v>
      </c>
      <c r="Q49" s="9"/>
    </row>
    <row r="50" spans="1:17" ht="15">
      <c r="A50" s="12"/>
      <c r="B50" s="25">
        <v>343.4</v>
      </c>
      <c r="C50" s="20" t="s">
        <v>55</v>
      </c>
      <c r="D50" s="46">
        <v>2288483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2288483</v>
      </c>
      <c r="P50" s="47">
        <f t="shared" si="7"/>
        <v>51.37001952905789</v>
      </c>
      <c r="Q50" s="9"/>
    </row>
    <row r="51" spans="1:17" ht="15">
      <c r="A51" s="12"/>
      <c r="B51" s="25">
        <v>347.2</v>
      </c>
      <c r="C51" s="20" t="s">
        <v>57</v>
      </c>
      <c r="D51" s="46">
        <v>47394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47394</v>
      </c>
      <c r="P51" s="47">
        <f t="shared" si="7"/>
        <v>1.0638622640238837</v>
      </c>
      <c r="Q51" s="9"/>
    </row>
    <row r="52" spans="1:17" ht="15">
      <c r="A52" s="12"/>
      <c r="B52" s="25">
        <v>347.3</v>
      </c>
      <c r="C52" s="20" t="s">
        <v>100</v>
      </c>
      <c r="D52" s="46">
        <v>0</v>
      </c>
      <c r="E52" s="46">
        <v>72547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72547</v>
      </c>
      <c r="P52" s="47">
        <f t="shared" si="7"/>
        <v>1.628476509012548</v>
      </c>
      <c r="Q52" s="9"/>
    </row>
    <row r="53" spans="1:17" ht="15">
      <c r="A53" s="12"/>
      <c r="B53" s="25">
        <v>347.4</v>
      </c>
      <c r="C53" s="20" t="s">
        <v>101</v>
      </c>
      <c r="D53" s="46">
        <v>4712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4712</v>
      </c>
      <c r="P53" s="47">
        <f t="shared" si="7"/>
        <v>0.10577117331477699</v>
      </c>
      <c r="Q53" s="9"/>
    </row>
    <row r="54" spans="1:17" ht="15.75">
      <c r="A54" s="29" t="s">
        <v>47</v>
      </c>
      <c r="B54" s="30"/>
      <c r="C54" s="31"/>
      <c r="D54" s="32">
        <f aca="true" t="shared" si="10" ref="D54:N54">SUM(D55:D57)</f>
        <v>106333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10"/>
        <v>0</v>
      </c>
      <c r="O54" s="32">
        <f aca="true" t="shared" si="11" ref="O54:O59">SUM(D54:N54)</f>
        <v>106333</v>
      </c>
      <c r="P54" s="45">
        <f t="shared" si="7"/>
        <v>2.386877370984758</v>
      </c>
      <c r="Q54" s="10"/>
    </row>
    <row r="55" spans="1:17" ht="15">
      <c r="A55" s="13"/>
      <c r="B55" s="39">
        <v>351.5</v>
      </c>
      <c r="C55" s="21" t="s">
        <v>103</v>
      </c>
      <c r="D55" s="46">
        <v>63976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63976</v>
      </c>
      <c r="P55" s="47">
        <f t="shared" si="7"/>
        <v>1.43608161799367</v>
      </c>
      <c r="Q55" s="9"/>
    </row>
    <row r="56" spans="1:17" ht="15">
      <c r="A56" s="13"/>
      <c r="B56" s="39">
        <v>354</v>
      </c>
      <c r="C56" s="21" t="s">
        <v>62</v>
      </c>
      <c r="D56" s="46">
        <v>42201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42201</v>
      </c>
      <c r="P56" s="47">
        <f t="shared" si="7"/>
        <v>0.9472939908864396</v>
      </c>
      <c r="Q56" s="9"/>
    </row>
    <row r="57" spans="1:17" ht="15">
      <c r="A57" s="13"/>
      <c r="B57" s="39">
        <v>359</v>
      </c>
      <c r="C57" s="21" t="s">
        <v>63</v>
      </c>
      <c r="D57" s="46">
        <v>156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156</v>
      </c>
      <c r="P57" s="47">
        <f t="shared" si="7"/>
        <v>0.0035017621046488138</v>
      </c>
      <c r="Q57" s="9"/>
    </row>
    <row r="58" spans="1:17" ht="15.75">
      <c r="A58" s="29" t="s">
        <v>3</v>
      </c>
      <c r="B58" s="30"/>
      <c r="C58" s="31"/>
      <c r="D58" s="32">
        <f aca="true" t="shared" si="12" ref="D58:N58">SUM(D59:D67)</f>
        <v>652553</v>
      </c>
      <c r="E58" s="32">
        <f t="shared" si="12"/>
        <v>28965</v>
      </c>
      <c r="F58" s="32">
        <f t="shared" si="12"/>
        <v>491</v>
      </c>
      <c r="G58" s="32">
        <f t="shared" si="12"/>
        <v>304825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12293117</v>
      </c>
      <c r="L58" s="32">
        <f t="shared" si="12"/>
        <v>0</v>
      </c>
      <c r="M58" s="32">
        <f t="shared" si="12"/>
        <v>0</v>
      </c>
      <c r="N58" s="32">
        <f t="shared" si="12"/>
        <v>0</v>
      </c>
      <c r="O58" s="32">
        <f t="shared" si="11"/>
        <v>13279951</v>
      </c>
      <c r="P58" s="45">
        <f t="shared" si="7"/>
        <v>298.09762284226355</v>
      </c>
      <c r="Q58" s="10"/>
    </row>
    <row r="59" spans="1:17" ht="15">
      <c r="A59" s="12"/>
      <c r="B59" s="25">
        <v>361.1</v>
      </c>
      <c r="C59" s="20" t="s">
        <v>64</v>
      </c>
      <c r="D59" s="46">
        <v>60667</v>
      </c>
      <c r="E59" s="46">
        <v>261</v>
      </c>
      <c r="F59" s="46">
        <v>491</v>
      </c>
      <c r="G59" s="46">
        <v>7927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69346</v>
      </c>
      <c r="P59" s="47">
        <f t="shared" si="7"/>
        <v>1.5566230442883118</v>
      </c>
      <c r="Q59" s="9"/>
    </row>
    <row r="60" spans="1:17" ht="15">
      <c r="A60" s="12"/>
      <c r="B60" s="25">
        <v>361.3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10226337</v>
      </c>
      <c r="L60" s="46">
        <v>0</v>
      </c>
      <c r="M60" s="46">
        <v>0</v>
      </c>
      <c r="N60" s="46">
        <v>0</v>
      </c>
      <c r="O60" s="46">
        <f aca="true" t="shared" si="13" ref="O60:O67">SUM(D60:N60)</f>
        <v>10226337</v>
      </c>
      <c r="P60" s="47">
        <f t="shared" si="7"/>
        <v>229.5525601023592</v>
      </c>
      <c r="Q60" s="9"/>
    </row>
    <row r="61" spans="1:17" ht="15">
      <c r="A61" s="12"/>
      <c r="B61" s="25">
        <v>361.4</v>
      </c>
      <c r="C61" s="20" t="s">
        <v>160</v>
      </c>
      <c r="D61" s="46">
        <v>-4523</v>
      </c>
      <c r="E61" s="46">
        <v>0</v>
      </c>
      <c r="F61" s="46">
        <v>0</v>
      </c>
      <c r="G61" s="46">
        <v>-14944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-19467</v>
      </c>
      <c r="P61" s="47">
        <f t="shared" si="7"/>
        <v>-0.43697950571281063</v>
      </c>
      <c r="Q61" s="9"/>
    </row>
    <row r="62" spans="1:17" ht="15">
      <c r="A62" s="12"/>
      <c r="B62" s="25">
        <v>362</v>
      </c>
      <c r="C62" s="20" t="s">
        <v>66</v>
      </c>
      <c r="D62" s="46">
        <v>353984</v>
      </c>
      <c r="E62" s="46">
        <v>0</v>
      </c>
      <c r="F62" s="46">
        <v>0</v>
      </c>
      <c r="G62" s="46">
        <v>311842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3"/>
        <v>665826</v>
      </c>
      <c r="P62" s="47">
        <f t="shared" si="7"/>
        <v>14.945924712114751</v>
      </c>
      <c r="Q62" s="9"/>
    </row>
    <row r="63" spans="1:17" ht="15">
      <c r="A63" s="12"/>
      <c r="B63" s="25">
        <v>364</v>
      </c>
      <c r="C63" s="20" t="s">
        <v>126</v>
      </c>
      <c r="D63" s="46">
        <v>67993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3"/>
        <v>67993</v>
      </c>
      <c r="P63" s="47">
        <f t="shared" si="7"/>
        <v>1.5262519921883768</v>
      </c>
      <c r="Q63" s="9"/>
    </row>
    <row r="64" spans="1:17" ht="15">
      <c r="A64" s="12"/>
      <c r="B64" s="25">
        <v>366</v>
      </c>
      <c r="C64" s="20" t="s">
        <v>68</v>
      </c>
      <c r="D64" s="46">
        <v>43499</v>
      </c>
      <c r="E64" s="46">
        <v>28550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3"/>
        <v>72049</v>
      </c>
      <c r="P64" s="47">
        <f t="shared" si="7"/>
        <v>1.617297806909246</v>
      </c>
      <c r="Q64" s="9"/>
    </row>
    <row r="65" spans="1:17" ht="15">
      <c r="A65" s="12"/>
      <c r="B65" s="25">
        <v>368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2066780</v>
      </c>
      <c r="L65" s="46">
        <v>0</v>
      </c>
      <c r="M65" s="46">
        <v>0</v>
      </c>
      <c r="N65" s="46">
        <v>0</v>
      </c>
      <c r="O65" s="46">
        <f t="shared" si="13"/>
        <v>2066780</v>
      </c>
      <c r="P65" s="47">
        <f t="shared" si="7"/>
        <v>46.39340950414151</v>
      </c>
      <c r="Q65" s="9"/>
    </row>
    <row r="66" spans="1:17" ht="15">
      <c r="A66" s="12"/>
      <c r="B66" s="25">
        <v>369.3</v>
      </c>
      <c r="C66" s="20" t="s">
        <v>70</v>
      </c>
      <c r="D66" s="46">
        <v>63035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63035</v>
      </c>
      <c r="P66" s="47">
        <f t="shared" si="7"/>
        <v>1.4149588094008845</v>
      </c>
      <c r="Q66" s="9"/>
    </row>
    <row r="67" spans="1:17" ht="15">
      <c r="A67" s="12"/>
      <c r="B67" s="25">
        <v>369.9</v>
      </c>
      <c r="C67" s="20" t="s">
        <v>71</v>
      </c>
      <c r="D67" s="46">
        <v>67898</v>
      </c>
      <c r="E67" s="46">
        <v>154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68052</v>
      </c>
      <c r="P67" s="47">
        <f t="shared" si="7"/>
        <v>1.5275763765741095</v>
      </c>
      <c r="Q67" s="9"/>
    </row>
    <row r="68" spans="1:17" ht="15.75">
      <c r="A68" s="29" t="s">
        <v>48</v>
      </c>
      <c r="B68" s="30"/>
      <c r="C68" s="31"/>
      <c r="D68" s="32">
        <f aca="true" t="shared" si="14" ref="D68:N68">SUM(D69:D69)</f>
        <v>0</v>
      </c>
      <c r="E68" s="32">
        <f t="shared" si="14"/>
        <v>165000</v>
      </c>
      <c r="F68" s="32">
        <f t="shared" si="14"/>
        <v>300000</v>
      </c>
      <c r="G68" s="32">
        <f t="shared" si="14"/>
        <v>150000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 t="shared" si="14"/>
        <v>0</v>
      </c>
      <c r="O68" s="32">
        <f>SUM(D68:N68)</f>
        <v>615000</v>
      </c>
      <c r="P68" s="45">
        <f t="shared" si="7"/>
        <v>13.805023681788592</v>
      </c>
      <c r="Q68" s="9"/>
    </row>
    <row r="69" spans="1:17" ht="15.75" thickBot="1">
      <c r="A69" s="12"/>
      <c r="B69" s="25">
        <v>381</v>
      </c>
      <c r="C69" s="20" t="s">
        <v>72</v>
      </c>
      <c r="D69" s="46">
        <v>0</v>
      </c>
      <c r="E69" s="46">
        <v>165000</v>
      </c>
      <c r="F69" s="46">
        <v>300000</v>
      </c>
      <c r="G69" s="46">
        <v>150000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615000</v>
      </c>
      <c r="P69" s="47">
        <f>(O69/P$72)</f>
        <v>13.805023681788592</v>
      </c>
      <c r="Q69" s="9"/>
    </row>
    <row r="70" spans="1:120" ht="16.5" thickBot="1">
      <c r="A70" s="14" t="s">
        <v>59</v>
      </c>
      <c r="B70" s="23"/>
      <c r="C70" s="22"/>
      <c r="D70" s="15">
        <f aca="true" t="shared" si="15" ref="D70:N70">SUM(D5,D18,D29,D43,D54,D58,D68)</f>
        <v>33655271</v>
      </c>
      <c r="E70" s="15">
        <f t="shared" si="15"/>
        <v>516385</v>
      </c>
      <c r="F70" s="15">
        <f t="shared" si="15"/>
        <v>300491</v>
      </c>
      <c r="G70" s="15">
        <f t="shared" si="15"/>
        <v>4400319</v>
      </c>
      <c r="H70" s="15">
        <f t="shared" si="15"/>
        <v>0</v>
      </c>
      <c r="I70" s="15">
        <f t="shared" si="15"/>
        <v>0</v>
      </c>
      <c r="J70" s="15">
        <f t="shared" si="15"/>
        <v>0</v>
      </c>
      <c r="K70" s="15">
        <f t="shared" si="15"/>
        <v>12900345</v>
      </c>
      <c r="L70" s="15">
        <f t="shared" si="15"/>
        <v>0</v>
      </c>
      <c r="M70" s="15">
        <f t="shared" si="15"/>
        <v>0</v>
      </c>
      <c r="N70" s="15">
        <f t="shared" si="15"/>
        <v>0</v>
      </c>
      <c r="O70" s="15">
        <f>SUM(D70:N70)</f>
        <v>51772811</v>
      </c>
      <c r="P70" s="38">
        <f>(O70/P$72)</f>
        <v>1162.1542795573414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6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6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8" t="s">
        <v>161</v>
      </c>
      <c r="N72" s="48"/>
      <c r="O72" s="48"/>
      <c r="P72" s="43">
        <v>44549</v>
      </c>
    </row>
    <row r="73" spans="1:16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6" ht="15.75" customHeight="1" thickBot="1">
      <c r="A74" s="52" t="s">
        <v>89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sheetProtection/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11317684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422864</v>
      </c>
      <c r="L5" s="27">
        <f t="shared" si="0"/>
        <v>0</v>
      </c>
      <c r="M5" s="27">
        <f t="shared" si="0"/>
        <v>0</v>
      </c>
      <c r="N5" s="28">
        <f>SUM(D5:M5)</f>
        <v>11740548</v>
      </c>
      <c r="O5" s="33">
        <f aca="true" t="shared" si="1" ref="O5:O36">(N5/O$70)</f>
        <v>308.3208067438746</v>
      </c>
      <c r="P5" s="6"/>
    </row>
    <row r="6" spans="1:16" ht="15">
      <c r="A6" s="12"/>
      <c r="B6" s="25">
        <v>311</v>
      </c>
      <c r="C6" s="20" t="s">
        <v>2</v>
      </c>
      <c r="D6" s="46">
        <v>6457109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6457109</v>
      </c>
      <c r="O6" s="47">
        <f t="shared" si="1"/>
        <v>169.57139105543737</v>
      </c>
      <c r="P6" s="9"/>
    </row>
    <row r="7" spans="1:16" ht="15">
      <c r="A7" s="12"/>
      <c r="B7" s="25">
        <v>312.41</v>
      </c>
      <c r="C7" s="20" t="s">
        <v>84</v>
      </c>
      <c r="D7" s="46">
        <v>263351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263351</v>
      </c>
      <c r="O7" s="47">
        <f t="shared" si="1"/>
        <v>6.915911657343943</v>
      </c>
      <c r="P7" s="9"/>
    </row>
    <row r="8" spans="1:16" ht="15">
      <c r="A8" s="12"/>
      <c r="B8" s="25">
        <v>312.42</v>
      </c>
      <c r="C8" s="20" t="s">
        <v>85</v>
      </c>
      <c r="D8" s="46">
        <v>124217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124217</v>
      </c>
      <c r="O8" s="47">
        <f t="shared" si="1"/>
        <v>3.2620867144620393</v>
      </c>
      <c r="P8" s="9"/>
    </row>
    <row r="9" spans="1:16" ht="15">
      <c r="A9" s="12"/>
      <c r="B9" s="25">
        <v>312.51</v>
      </c>
      <c r="C9" s="20" t="s">
        <v>86</v>
      </c>
      <c r="D9" s="46">
        <v>227797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227797</v>
      </c>
      <c r="L9" s="46">
        <v>0</v>
      </c>
      <c r="M9" s="46">
        <v>0</v>
      </c>
      <c r="N9" s="46">
        <f>SUM(D9:M9)</f>
        <v>455594</v>
      </c>
      <c r="O9" s="47">
        <f t="shared" si="1"/>
        <v>11.964442343548937</v>
      </c>
      <c r="P9" s="9"/>
    </row>
    <row r="10" spans="1:16" ht="15">
      <c r="A10" s="12"/>
      <c r="B10" s="25">
        <v>312.52</v>
      </c>
      <c r="C10" s="20" t="s">
        <v>81</v>
      </c>
      <c r="D10" s="46">
        <v>195067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195067</v>
      </c>
      <c r="L10" s="46">
        <v>0</v>
      </c>
      <c r="M10" s="46">
        <v>0</v>
      </c>
      <c r="N10" s="46">
        <f>SUM(D10:M10)</f>
        <v>390134</v>
      </c>
      <c r="O10" s="47">
        <f t="shared" si="1"/>
        <v>10.245384595183697</v>
      </c>
      <c r="P10" s="9"/>
    </row>
    <row r="11" spans="1:16" ht="15">
      <c r="A11" s="12"/>
      <c r="B11" s="25">
        <v>314.1</v>
      </c>
      <c r="C11" s="20" t="s">
        <v>11</v>
      </c>
      <c r="D11" s="46">
        <v>1808707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1808707</v>
      </c>
      <c r="O11" s="47">
        <f t="shared" si="1"/>
        <v>47.49880511568056</v>
      </c>
      <c r="P11" s="9"/>
    </row>
    <row r="12" spans="1:16" ht="15">
      <c r="A12" s="12"/>
      <c r="B12" s="25">
        <v>314.3</v>
      </c>
      <c r="C12" s="20" t="s">
        <v>12</v>
      </c>
      <c r="D12" s="46">
        <v>414978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414978</v>
      </c>
      <c r="O12" s="47">
        <f t="shared" si="1"/>
        <v>10.897817694792405</v>
      </c>
      <c r="P12" s="9"/>
    </row>
    <row r="13" spans="1:16" ht="15">
      <c r="A13" s="12"/>
      <c r="B13" s="25">
        <v>314.4</v>
      </c>
      <c r="C13" s="20" t="s">
        <v>13</v>
      </c>
      <c r="D13" s="46">
        <v>45006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45006</v>
      </c>
      <c r="O13" s="47">
        <f t="shared" si="1"/>
        <v>1.1819112896872292</v>
      </c>
      <c r="P13" s="9"/>
    </row>
    <row r="14" spans="1:16" ht="15">
      <c r="A14" s="12"/>
      <c r="B14" s="25">
        <v>314.8</v>
      </c>
      <c r="C14" s="20" t="s">
        <v>14</v>
      </c>
      <c r="D14" s="46">
        <v>22632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22632</v>
      </c>
      <c r="O14" s="47">
        <f t="shared" si="1"/>
        <v>0.594343338848184</v>
      </c>
      <c r="P14" s="9"/>
    </row>
    <row r="15" spans="1:16" ht="15">
      <c r="A15" s="12"/>
      <c r="B15" s="25">
        <v>315</v>
      </c>
      <c r="C15" s="20" t="s">
        <v>15</v>
      </c>
      <c r="D15" s="46">
        <v>1529462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1529462</v>
      </c>
      <c r="O15" s="47">
        <f t="shared" si="1"/>
        <v>40.16549804354106</v>
      </c>
      <c r="P15" s="9"/>
    </row>
    <row r="16" spans="1:16" ht="15">
      <c r="A16" s="12"/>
      <c r="B16" s="25">
        <v>316</v>
      </c>
      <c r="C16" s="20" t="s">
        <v>16</v>
      </c>
      <c r="D16" s="46">
        <v>229358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229358</v>
      </c>
      <c r="O16" s="47">
        <f t="shared" si="1"/>
        <v>6.023214895349143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SUM(D18:D24)</f>
        <v>2033887</v>
      </c>
      <c r="E17" s="32">
        <f t="shared" si="3"/>
        <v>2662</v>
      </c>
      <c r="F17" s="32">
        <f t="shared" si="3"/>
        <v>0</v>
      </c>
      <c r="G17" s="32">
        <f t="shared" si="3"/>
        <v>37921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8">SUM(D17:M17)</f>
        <v>2074470</v>
      </c>
      <c r="O17" s="45">
        <f t="shared" si="1"/>
        <v>54.4780587725518</v>
      </c>
      <c r="P17" s="10"/>
    </row>
    <row r="18" spans="1:16" ht="15">
      <c r="A18" s="12"/>
      <c r="B18" s="25">
        <v>322</v>
      </c>
      <c r="C18" s="20" t="s">
        <v>0</v>
      </c>
      <c r="D18" s="46">
        <v>330596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330596</v>
      </c>
      <c r="O18" s="47">
        <f t="shared" si="1"/>
        <v>8.681845636702645</v>
      </c>
      <c r="P18" s="9"/>
    </row>
    <row r="19" spans="1:16" ht="15">
      <c r="A19" s="12"/>
      <c r="B19" s="25">
        <v>323.1</v>
      </c>
      <c r="C19" s="20" t="s">
        <v>18</v>
      </c>
      <c r="D19" s="46">
        <v>1563973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1563973</v>
      </c>
      <c r="O19" s="47">
        <f t="shared" si="1"/>
        <v>41.0717981039418</v>
      </c>
      <c r="P19" s="9"/>
    </row>
    <row r="20" spans="1:16" ht="15">
      <c r="A20" s="12"/>
      <c r="B20" s="25">
        <v>323.4</v>
      </c>
      <c r="C20" s="20" t="s">
        <v>19</v>
      </c>
      <c r="D20" s="46">
        <v>30448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30448</v>
      </c>
      <c r="O20" s="47">
        <f t="shared" si="1"/>
        <v>0.7996008298537252</v>
      </c>
      <c r="P20" s="9"/>
    </row>
    <row r="21" spans="1:16" ht="15">
      <c r="A21" s="12"/>
      <c r="B21" s="25">
        <v>323.7</v>
      </c>
      <c r="C21" s="20" t="s">
        <v>20</v>
      </c>
      <c r="D21" s="46">
        <v>77844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77844</v>
      </c>
      <c r="O21" s="47">
        <f t="shared" si="1"/>
        <v>2.0442763728039077</v>
      </c>
      <c r="P21" s="9"/>
    </row>
    <row r="22" spans="1:16" ht="15">
      <c r="A22" s="12"/>
      <c r="B22" s="25">
        <v>324.22</v>
      </c>
      <c r="C22" s="20" t="s">
        <v>94</v>
      </c>
      <c r="D22" s="46">
        <v>0</v>
      </c>
      <c r="E22" s="46">
        <v>2662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2662</v>
      </c>
      <c r="O22" s="47">
        <f t="shared" si="1"/>
        <v>0.06990729798576643</v>
      </c>
      <c r="P22" s="9"/>
    </row>
    <row r="23" spans="1:16" ht="15">
      <c r="A23" s="12"/>
      <c r="B23" s="25">
        <v>324.71</v>
      </c>
      <c r="C23" s="20" t="s">
        <v>95</v>
      </c>
      <c r="D23" s="46">
        <v>0</v>
      </c>
      <c r="E23" s="46">
        <v>0</v>
      </c>
      <c r="F23" s="46">
        <v>0</v>
      </c>
      <c r="G23" s="46">
        <v>37921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37921</v>
      </c>
      <c r="O23" s="47">
        <f t="shared" si="1"/>
        <v>0.9958507313742483</v>
      </c>
      <c r="P23" s="9"/>
    </row>
    <row r="24" spans="1:16" ht="15">
      <c r="A24" s="12"/>
      <c r="B24" s="25">
        <v>329</v>
      </c>
      <c r="C24" s="20" t="s">
        <v>24</v>
      </c>
      <c r="D24" s="46">
        <v>31026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31026</v>
      </c>
      <c r="O24" s="47">
        <f t="shared" si="1"/>
        <v>0.814779799889703</v>
      </c>
      <c r="P24" s="9"/>
    </row>
    <row r="25" spans="1:16" ht="15.75">
      <c r="A25" s="29" t="s">
        <v>26</v>
      </c>
      <c r="B25" s="30"/>
      <c r="C25" s="31"/>
      <c r="D25" s="32">
        <f aca="true" t="shared" si="5" ref="D25:M25">SUM(D26:D38)</f>
        <v>3757054</v>
      </c>
      <c r="E25" s="32">
        <f t="shared" si="5"/>
        <v>295432</v>
      </c>
      <c r="F25" s="32">
        <f t="shared" si="5"/>
        <v>0</v>
      </c>
      <c r="G25" s="32">
        <f t="shared" si="5"/>
        <v>231675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4284161</v>
      </c>
      <c r="O25" s="45">
        <f t="shared" si="1"/>
        <v>112.50718243651356</v>
      </c>
      <c r="P25" s="10"/>
    </row>
    <row r="26" spans="1:16" ht="15">
      <c r="A26" s="12"/>
      <c r="B26" s="25">
        <v>331.2</v>
      </c>
      <c r="C26" s="20" t="s">
        <v>25</v>
      </c>
      <c r="D26" s="46">
        <v>4368</v>
      </c>
      <c r="E26" s="46">
        <v>0</v>
      </c>
      <c r="F26" s="46">
        <v>0</v>
      </c>
      <c r="G26" s="46">
        <v>102189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106557</v>
      </c>
      <c r="O26" s="47">
        <f t="shared" si="1"/>
        <v>2.7983140313558654</v>
      </c>
      <c r="P26" s="9"/>
    </row>
    <row r="27" spans="1:16" ht="15">
      <c r="A27" s="12"/>
      <c r="B27" s="25">
        <v>331.5</v>
      </c>
      <c r="C27" s="20" t="s">
        <v>96</v>
      </c>
      <c r="D27" s="46">
        <v>0</v>
      </c>
      <c r="E27" s="46">
        <v>0</v>
      </c>
      <c r="F27" s="46">
        <v>0</v>
      </c>
      <c r="G27" s="46">
        <v>79294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79294</v>
      </c>
      <c r="O27" s="47">
        <f t="shared" si="1"/>
        <v>2.0823551038630215</v>
      </c>
      <c r="P27" s="9"/>
    </row>
    <row r="28" spans="1:16" ht="15">
      <c r="A28" s="12"/>
      <c r="B28" s="25">
        <v>331.7</v>
      </c>
      <c r="C28" s="20" t="s">
        <v>97</v>
      </c>
      <c r="D28" s="46">
        <v>0</v>
      </c>
      <c r="E28" s="46">
        <v>13518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13518</v>
      </c>
      <c r="O28" s="47">
        <f t="shared" si="1"/>
        <v>0.3549988182462775</v>
      </c>
      <c r="P28" s="9"/>
    </row>
    <row r="29" spans="1:16" ht="15">
      <c r="A29" s="12"/>
      <c r="B29" s="25">
        <v>334.49</v>
      </c>
      <c r="C29" s="20" t="s">
        <v>31</v>
      </c>
      <c r="D29" s="46">
        <v>24506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24506</v>
      </c>
      <c r="O29" s="47">
        <f t="shared" si="1"/>
        <v>0.6435568160928595</v>
      </c>
      <c r="P29" s="9"/>
    </row>
    <row r="30" spans="1:16" ht="15">
      <c r="A30" s="12"/>
      <c r="B30" s="25">
        <v>335.12</v>
      </c>
      <c r="C30" s="20" t="s">
        <v>33</v>
      </c>
      <c r="D30" s="46">
        <v>993423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993423</v>
      </c>
      <c r="O30" s="47">
        <f t="shared" si="1"/>
        <v>26.088473962026313</v>
      </c>
      <c r="P30" s="9"/>
    </row>
    <row r="31" spans="1:16" ht="15">
      <c r="A31" s="12"/>
      <c r="B31" s="25">
        <v>335.14</v>
      </c>
      <c r="C31" s="20" t="s">
        <v>34</v>
      </c>
      <c r="D31" s="46">
        <v>9135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9135</v>
      </c>
      <c r="O31" s="47">
        <f t="shared" si="1"/>
        <v>0.23989600567241787</v>
      </c>
      <c r="P31" s="9"/>
    </row>
    <row r="32" spans="1:16" ht="15">
      <c r="A32" s="12"/>
      <c r="B32" s="25">
        <v>335.15</v>
      </c>
      <c r="C32" s="20" t="s">
        <v>35</v>
      </c>
      <c r="D32" s="46">
        <v>8149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8149</v>
      </c>
      <c r="O32" s="47">
        <f t="shared" si="1"/>
        <v>0.21400246855222038</v>
      </c>
      <c r="P32" s="9"/>
    </row>
    <row r="33" spans="1:16" ht="15">
      <c r="A33" s="12"/>
      <c r="B33" s="25">
        <v>335.18</v>
      </c>
      <c r="C33" s="20" t="s">
        <v>36</v>
      </c>
      <c r="D33" s="46">
        <v>2465289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2465289</v>
      </c>
      <c r="O33" s="47">
        <f t="shared" si="1"/>
        <v>64.7414322855117</v>
      </c>
      <c r="P33" s="9"/>
    </row>
    <row r="34" spans="1:16" ht="15">
      <c r="A34" s="12"/>
      <c r="B34" s="25">
        <v>335.21</v>
      </c>
      <c r="C34" s="20" t="s">
        <v>98</v>
      </c>
      <c r="D34" s="46">
        <v>7710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7710</v>
      </c>
      <c r="O34" s="47">
        <f t="shared" si="1"/>
        <v>0.20247380445915072</v>
      </c>
      <c r="P34" s="9"/>
    </row>
    <row r="35" spans="1:16" ht="15">
      <c r="A35" s="12"/>
      <c r="B35" s="25">
        <v>335.49</v>
      </c>
      <c r="C35" s="20" t="s">
        <v>37</v>
      </c>
      <c r="D35" s="46">
        <v>12248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12248</v>
      </c>
      <c r="O35" s="47">
        <f t="shared" si="1"/>
        <v>0.32164710207726044</v>
      </c>
      <c r="P35" s="9"/>
    </row>
    <row r="36" spans="1:16" ht="15">
      <c r="A36" s="12"/>
      <c r="B36" s="25">
        <v>337.2</v>
      </c>
      <c r="C36" s="20" t="s">
        <v>39</v>
      </c>
      <c r="D36" s="46">
        <v>85958</v>
      </c>
      <c r="E36" s="46">
        <v>0</v>
      </c>
      <c r="F36" s="46">
        <v>0</v>
      </c>
      <c r="G36" s="46">
        <v>50192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136150</v>
      </c>
      <c r="O36" s="47">
        <f t="shared" si="1"/>
        <v>3.5754615404816303</v>
      </c>
      <c r="P36" s="9"/>
    </row>
    <row r="37" spans="1:16" ht="15">
      <c r="A37" s="12"/>
      <c r="B37" s="25">
        <v>337.7</v>
      </c>
      <c r="C37" s="20" t="s">
        <v>40</v>
      </c>
      <c r="D37" s="46">
        <v>0</v>
      </c>
      <c r="E37" s="46">
        <v>281914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281914</v>
      </c>
      <c r="O37" s="47">
        <f aca="true" t="shared" si="7" ref="O37:O68">(N37/O$70)</f>
        <v>7.403398198482103</v>
      </c>
      <c r="P37" s="9"/>
    </row>
    <row r="38" spans="1:16" ht="15">
      <c r="A38" s="12"/>
      <c r="B38" s="25">
        <v>338</v>
      </c>
      <c r="C38" s="20" t="s">
        <v>41</v>
      </c>
      <c r="D38" s="46">
        <v>146268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146268</v>
      </c>
      <c r="O38" s="47">
        <f t="shared" si="7"/>
        <v>3.841172299692744</v>
      </c>
      <c r="P38" s="9"/>
    </row>
    <row r="39" spans="1:16" ht="15.75">
      <c r="A39" s="29" t="s">
        <v>46</v>
      </c>
      <c r="B39" s="30"/>
      <c r="C39" s="31"/>
      <c r="D39" s="32">
        <f aca="true" t="shared" si="8" ref="D39:M39">SUM(D40:D51)</f>
        <v>2932242</v>
      </c>
      <c r="E39" s="32">
        <f t="shared" si="8"/>
        <v>152048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3084290</v>
      </c>
      <c r="O39" s="45">
        <f t="shared" si="7"/>
        <v>80.9971375298721</v>
      </c>
      <c r="P39" s="10"/>
    </row>
    <row r="40" spans="1:16" ht="15">
      <c r="A40" s="12"/>
      <c r="B40" s="25">
        <v>341.3</v>
      </c>
      <c r="C40" s="20" t="s">
        <v>49</v>
      </c>
      <c r="D40" s="46">
        <v>144369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51">SUM(D40:M40)</f>
        <v>144369</v>
      </c>
      <c r="O40" s="47">
        <f t="shared" si="7"/>
        <v>3.7913022926022215</v>
      </c>
      <c r="P40" s="9"/>
    </row>
    <row r="41" spans="1:16" ht="15">
      <c r="A41" s="12"/>
      <c r="B41" s="25">
        <v>341.9</v>
      </c>
      <c r="C41" s="20" t="s">
        <v>50</v>
      </c>
      <c r="D41" s="46">
        <v>44029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44029</v>
      </c>
      <c r="O41" s="47">
        <f t="shared" si="7"/>
        <v>1.1562541033115366</v>
      </c>
      <c r="P41" s="9"/>
    </row>
    <row r="42" spans="1:16" ht="15">
      <c r="A42" s="12"/>
      <c r="B42" s="25">
        <v>342.1</v>
      </c>
      <c r="C42" s="20" t="s">
        <v>51</v>
      </c>
      <c r="D42" s="46">
        <v>133840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133840</v>
      </c>
      <c r="O42" s="47">
        <f t="shared" si="7"/>
        <v>3.5147981827253867</v>
      </c>
      <c r="P42" s="9"/>
    </row>
    <row r="43" spans="1:16" ht="15">
      <c r="A43" s="12"/>
      <c r="B43" s="25">
        <v>342.2</v>
      </c>
      <c r="C43" s="20" t="s">
        <v>99</v>
      </c>
      <c r="D43" s="46">
        <v>536874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536874</v>
      </c>
      <c r="O43" s="47">
        <f t="shared" si="7"/>
        <v>14.098952178366028</v>
      </c>
      <c r="P43" s="9"/>
    </row>
    <row r="44" spans="1:16" ht="15">
      <c r="A44" s="12"/>
      <c r="B44" s="25">
        <v>342.5</v>
      </c>
      <c r="C44" s="20" t="s">
        <v>52</v>
      </c>
      <c r="D44" s="46">
        <v>40431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40431</v>
      </c>
      <c r="O44" s="47">
        <f t="shared" si="7"/>
        <v>1.0617663278972662</v>
      </c>
      <c r="P44" s="9"/>
    </row>
    <row r="45" spans="1:16" ht="15">
      <c r="A45" s="12"/>
      <c r="B45" s="25">
        <v>342.6</v>
      </c>
      <c r="C45" s="20" t="s">
        <v>53</v>
      </c>
      <c r="D45" s="46">
        <v>766346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766346</v>
      </c>
      <c r="O45" s="47">
        <f t="shared" si="7"/>
        <v>20.125160849812232</v>
      </c>
      <c r="P45" s="9"/>
    </row>
    <row r="46" spans="1:16" ht="15">
      <c r="A46" s="12"/>
      <c r="B46" s="25">
        <v>342.9</v>
      </c>
      <c r="C46" s="20" t="s">
        <v>54</v>
      </c>
      <c r="D46" s="46">
        <v>23301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23301</v>
      </c>
      <c r="O46" s="47">
        <f t="shared" si="7"/>
        <v>0.6119120775230442</v>
      </c>
      <c r="P46" s="9"/>
    </row>
    <row r="47" spans="1:16" ht="15">
      <c r="A47" s="12"/>
      <c r="B47" s="25">
        <v>343.4</v>
      </c>
      <c r="C47" s="20" t="s">
        <v>55</v>
      </c>
      <c r="D47" s="46">
        <v>1158633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1158633</v>
      </c>
      <c r="O47" s="47">
        <f t="shared" si="7"/>
        <v>30.427085795320256</v>
      </c>
      <c r="P47" s="9"/>
    </row>
    <row r="48" spans="1:16" ht="15">
      <c r="A48" s="12"/>
      <c r="B48" s="25">
        <v>347.2</v>
      </c>
      <c r="C48" s="20" t="s">
        <v>57</v>
      </c>
      <c r="D48" s="46">
        <v>62499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62499</v>
      </c>
      <c r="O48" s="47">
        <f t="shared" si="7"/>
        <v>1.6412983534231467</v>
      </c>
      <c r="P48" s="9"/>
    </row>
    <row r="49" spans="1:16" ht="15">
      <c r="A49" s="12"/>
      <c r="B49" s="25">
        <v>347.3</v>
      </c>
      <c r="C49" s="20" t="s">
        <v>100</v>
      </c>
      <c r="D49" s="46">
        <v>0</v>
      </c>
      <c r="E49" s="46">
        <v>152048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152048</v>
      </c>
      <c r="O49" s="47">
        <f t="shared" si="7"/>
        <v>3.9929620000525223</v>
      </c>
      <c r="P49" s="9"/>
    </row>
    <row r="50" spans="1:16" ht="15">
      <c r="A50" s="12"/>
      <c r="B50" s="25">
        <v>347.4</v>
      </c>
      <c r="C50" s="20" t="s">
        <v>101</v>
      </c>
      <c r="D50" s="46">
        <v>15156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15156</v>
      </c>
      <c r="O50" s="47">
        <f t="shared" si="7"/>
        <v>0.3980146537461593</v>
      </c>
      <c r="P50" s="9"/>
    </row>
    <row r="51" spans="1:16" ht="15">
      <c r="A51" s="12"/>
      <c r="B51" s="25">
        <v>349</v>
      </c>
      <c r="C51" s="20" t="s">
        <v>102</v>
      </c>
      <c r="D51" s="46">
        <v>6764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6764</v>
      </c>
      <c r="O51" s="47">
        <f t="shared" si="7"/>
        <v>0.1776307150923081</v>
      </c>
      <c r="P51" s="9"/>
    </row>
    <row r="52" spans="1:16" ht="15.75">
      <c r="A52" s="29" t="s">
        <v>47</v>
      </c>
      <c r="B52" s="30"/>
      <c r="C52" s="31"/>
      <c r="D52" s="32">
        <f aca="true" t="shared" si="10" ref="D52:M52">SUM(D53:D56)</f>
        <v>147660</v>
      </c>
      <c r="E52" s="32">
        <f t="shared" si="10"/>
        <v>88905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58">SUM(D52:M52)</f>
        <v>236565</v>
      </c>
      <c r="O52" s="45">
        <f t="shared" si="7"/>
        <v>6.212479319309856</v>
      </c>
      <c r="P52" s="10"/>
    </row>
    <row r="53" spans="1:16" ht="15">
      <c r="A53" s="13"/>
      <c r="B53" s="39">
        <v>351.5</v>
      </c>
      <c r="C53" s="21" t="s">
        <v>103</v>
      </c>
      <c r="D53" s="46">
        <v>85388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85388</v>
      </c>
      <c r="O53" s="47">
        <f t="shared" si="7"/>
        <v>2.2423908190866357</v>
      </c>
      <c r="P53" s="9"/>
    </row>
    <row r="54" spans="1:16" ht="15">
      <c r="A54" s="13"/>
      <c r="B54" s="39">
        <v>351.7</v>
      </c>
      <c r="C54" s="21" t="s">
        <v>104</v>
      </c>
      <c r="D54" s="46">
        <v>38768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38768</v>
      </c>
      <c r="O54" s="47">
        <f t="shared" si="7"/>
        <v>1.0180939625515375</v>
      </c>
      <c r="P54" s="9"/>
    </row>
    <row r="55" spans="1:16" ht="15">
      <c r="A55" s="13"/>
      <c r="B55" s="39">
        <v>354</v>
      </c>
      <c r="C55" s="21" t="s">
        <v>62</v>
      </c>
      <c r="D55" s="46">
        <v>22781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22781</v>
      </c>
      <c r="O55" s="47">
        <f t="shared" si="7"/>
        <v>0.598256256729431</v>
      </c>
      <c r="P55" s="9"/>
    </row>
    <row r="56" spans="1:16" ht="15">
      <c r="A56" s="13"/>
      <c r="B56" s="39">
        <v>359</v>
      </c>
      <c r="C56" s="21" t="s">
        <v>63</v>
      </c>
      <c r="D56" s="46">
        <v>723</v>
      </c>
      <c r="E56" s="46">
        <v>88905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89628</v>
      </c>
      <c r="O56" s="47">
        <f t="shared" si="7"/>
        <v>2.3537382809422516</v>
      </c>
      <c r="P56" s="9"/>
    </row>
    <row r="57" spans="1:16" ht="15.75">
      <c r="A57" s="29" t="s">
        <v>3</v>
      </c>
      <c r="B57" s="30"/>
      <c r="C57" s="31"/>
      <c r="D57" s="32">
        <f aca="true" t="shared" si="12" ref="D57:M57">SUM(D58:D65)</f>
        <v>616962</v>
      </c>
      <c r="E57" s="32">
        <f t="shared" si="12"/>
        <v>14699</v>
      </c>
      <c r="F57" s="32">
        <f t="shared" si="12"/>
        <v>1958</v>
      </c>
      <c r="G57" s="32">
        <f t="shared" si="12"/>
        <v>264893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3223088</v>
      </c>
      <c r="L57" s="32">
        <f t="shared" si="12"/>
        <v>0</v>
      </c>
      <c r="M57" s="32">
        <f t="shared" si="12"/>
        <v>0</v>
      </c>
      <c r="N57" s="32">
        <f t="shared" si="11"/>
        <v>4121600</v>
      </c>
      <c r="O57" s="45">
        <f t="shared" si="7"/>
        <v>108.23813650568555</v>
      </c>
      <c r="P57" s="10"/>
    </row>
    <row r="58" spans="1:16" ht="15">
      <c r="A58" s="12"/>
      <c r="B58" s="25">
        <v>361.1</v>
      </c>
      <c r="C58" s="20" t="s">
        <v>64</v>
      </c>
      <c r="D58" s="46">
        <v>86492</v>
      </c>
      <c r="E58" s="46">
        <v>844</v>
      </c>
      <c r="F58" s="46">
        <v>1958</v>
      </c>
      <c r="G58" s="46">
        <v>95889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185183</v>
      </c>
      <c r="O58" s="47">
        <f t="shared" si="7"/>
        <v>4.863126657737861</v>
      </c>
      <c r="P58" s="9"/>
    </row>
    <row r="59" spans="1:16" ht="15">
      <c r="A59" s="12"/>
      <c r="B59" s="25">
        <v>361.3</v>
      </c>
      <c r="C59" s="20" t="s">
        <v>65</v>
      </c>
      <c r="D59" s="46">
        <v>94118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1990482</v>
      </c>
      <c r="L59" s="46">
        <v>0</v>
      </c>
      <c r="M59" s="46">
        <v>0</v>
      </c>
      <c r="N59" s="46">
        <f aca="true" t="shared" si="13" ref="N59:N65">SUM(D59:M59)</f>
        <v>2084600</v>
      </c>
      <c r="O59" s="47">
        <f t="shared" si="7"/>
        <v>54.74408466608892</v>
      </c>
      <c r="P59" s="9"/>
    </row>
    <row r="60" spans="1:16" ht="15">
      <c r="A60" s="12"/>
      <c r="B60" s="25">
        <v>362</v>
      </c>
      <c r="C60" s="20" t="s">
        <v>66</v>
      </c>
      <c r="D60" s="46">
        <v>301003</v>
      </c>
      <c r="E60" s="46">
        <v>0</v>
      </c>
      <c r="F60" s="46">
        <v>0</v>
      </c>
      <c r="G60" s="46">
        <v>164004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465007</v>
      </c>
      <c r="O60" s="47">
        <f t="shared" si="7"/>
        <v>12.211638961107171</v>
      </c>
      <c r="P60" s="9"/>
    </row>
    <row r="61" spans="1:16" ht="15">
      <c r="A61" s="12"/>
      <c r="B61" s="25">
        <v>364</v>
      </c>
      <c r="C61" s="20" t="s">
        <v>67</v>
      </c>
      <c r="D61" s="46">
        <v>22407</v>
      </c>
      <c r="E61" s="46">
        <v>2460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24867</v>
      </c>
      <c r="O61" s="47">
        <f t="shared" si="7"/>
        <v>0.6530371070668872</v>
      </c>
      <c r="P61" s="9"/>
    </row>
    <row r="62" spans="1:16" ht="15">
      <c r="A62" s="12"/>
      <c r="B62" s="25">
        <v>366</v>
      </c>
      <c r="C62" s="20" t="s">
        <v>68</v>
      </c>
      <c r="D62" s="46">
        <v>8483</v>
      </c>
      <c r="E62" s="46">
        <v>9640</v>
      </c>
      <c r="F62" s="46">
        <v>0</v>
      </c>
      <c r="G62" s="46">
        <v>5000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23123</v>
      </c>
      <c r="O62" s="47">
        <f t="shared" si="7"/>
        <v>0.6072375850206151</v>
      </c>
      <c r="P62" s="9"/>
    </row>
    <row r="63" spans="1:16" ht="15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1232606</v>
      </c>
      <c r="L63" s="46">
        <v>0</v>
      </c>
      <c r="M63" s="46">
        <v>0</v>
      </c>
      <c r="N63" s="46">
        <f t="shared" si="13"/>
        <v>1232606</v>
      </c>
      <c r="O63" s="47">
        <f t="shared" si="7"/>
        <v>32.369705086793246</v>
      </c>
      <c r="P63" s="9"/>
    </row>
    <row r="64" spans="1:16" ht="15">
      <c r="A64" s="12"/>
      <c r="B64" s="25">
        <v>369.3</v>
      </c>
      <c r="C64" s="20" t="s">
        <v>70</v>
      </c>
      <c r="D64" s="46">
        <v>25044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25044</v>
      </c>
      <c r="O64" s="47">
        <f t="shared" si="7"/>
        <v>0.6576853383754826</v>
      </c>
      <c r="P64" s="9"/>
    </row>
    <row r="65" spans="1:16" ht="15">
      <c r="A65" s="12"/>
      <c r="B65" s="25">
        <v>369.9</v>
      </c>
      <c r="C65" s="20" t="s">
        <v>71</v>
      </c>
      <c r="D65" s="46">
        <v>79415</v>
      </c>
      <c r="E65" s="46">
        <v>1755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81170</v>
      </c>
      <c r="O65" s="47">
        <f t="shared" si="7"/>
        <v>2.1316211034953647</v>
      </c>
      <c r="P65" s="9"/>
    </row>
    <row r="66" spans="1:16" ht="15.75">
      <c r="A66" s="29" t="s">
        <v>48</v>
      </c>
      <c r="B66" s="30"/>
      <c r="C66" s="31"/>
      <c r="D66" s="32">
        <f aca="true" t="shared" si="14" ref="D66:M66">SUM(D67:D67)</f>
        <v>0</v>
      </c>
      <c r="E66" s="32">
        <f t="shared" si="14"/>
        <v>0</v>
      </c>
      <c r="F66" s="32">
        <f t="shared" si="14"/>
        <v>410000</v>
      </c>
      <c r="G66" s="32">
        <f t="shared" si="14"/>
        <v>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410000</v>
      </c>
      <c r="O66" s="45">
        <f t="shared" si="7"/>
        <v>10.767089471887392</v>
      </c>
      <c r="P66" s="9"/>
    </row>
    <row r="67" spans="1:16" ht="15.75" thickBot="1">
      <c r="A67" s="12"/>
      <c r="B67" s="25">
        <v>381</v>
      </c>
      <c r="C67" s="20" t="s">
        <v>72</v>
      </c>
      <c r="D67" s="46">
        <v>0</v>
      </c>
      <c r="E67" s="46">
        <v>0</v>
      </c>
      <c r="F67" s="46">
        <v>410000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410000</v>
      </c>
      <c r="O67" s="47">
        <f t="shared" si="7"/>
        <v>10.767089471887392</v>
      </c>
      <c r="P67" s="9"/>
    </row>
    <row r="68" spans="1:119" ht="16.5" thickBot="1">
      <c r="A68" s="14" t="s">
        <v>59</v>
      </c>
      <c r="B68" s="23"/>
      <c r="C68" s="22"/>
      <c r="D68" s="15">
        <f aca="true" t="shared" si="15" ref="D68:M68">SUM(D5,D17,D25,D39,D52,D57,D66)</f>
        <v>20805489</v>
      </c>
      <c r="E68" s="15">
        <f t="shared" si="15"/>
        <v>553746</v>
      </c>
      <c r="F68" s="15">
        <f t="shared" si="15"/>
        <v>411958</v>
      </c>
      <c r="G68" s="15">
        <f t="shared" si="15"/>
        <v>534489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3645952</v>
      </c>
      <c r="L68" s="15">
        <f t="shared" si="15"/>
        <v>0</v>
      </c>
      <c r="M68" s="15">
        <f t="shared" si="15"/>
        <v>0</v>
      </c>
      <c r="N68" s="15">
        <f>SUM(D68:M68)</f>
        <v>25951634</v>
      </c>
      <c r="O68" s="38">
        <f t="shared" si="7"/>
        <v>681.5208907796948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105</v>
      </c>
      <c r="M70" s="48"/>
      <c r="N70" s="48"/>
      <c r="O70" s="43">
        <v>38079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89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11373974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398613</v>
      </c>
      <c r="L5" s="27">
        <f t="shared" si="0"/>
        <v>0</v>
      </c>
      <c r="M5" s="27">
        <f t="shared" si="0"/>
        <v>0</v>
      </c>
      <c r="N5" s="28">
        <f>SUM(D5:M5)</f>
        <v>11772587</v>
      </c>
      <c r="O5" s="33">
        <f aca="true" t="shared" si="1" ref="O5:O36">(N5/O$66)</f>
        <v>310.8437937316822</v>
      </c>
      <c r="P5" s="6"/>
    </row>
    <row r="6" spans="1:16" ht="15">
      <c r="A6" s="12"/>
      <c r="B6" s="25">
        <v>311</v>
      </c>
      <c r="C6" s="20" t="s">
        <v>2</v>
      </c>
      <c r="D6" s="46">
        <v>6677645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6677645</v>
      </c>
      <c r="O6" s="47">
        <f t="shared" si="1"/>
        <v>176.31676920233411</v>
      </c>
      <c r="P6" s="9"/>
    </row>
    <row r="7" spans="1:16" ht="15">
      <c r="A7" s="12"/>
      <c r="B7" s="25">
        <v>312.41</v>
      </c>
      <c r="C7" s="20" t="s">
        <v>84</v>
      </c>
      <c r="D7" s="46">
        <v>236342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236342</v>
      </c>
      <c r="O7" s="47">
        <f t="shared" si="1"/>
        <v>6.240382330420088</v>
      </c>
      <c r="P7" s="9"/>
    </row>
    <row r="8" spans="1:16" ht="15">
      <c r="A8" s="12"/>
      <c r="B8" s="25">
        <v>312.42</v>
      </c>
      <c r="C8" s="20" t="s">
        <v>85</v>
      </c>
      <c r="D8" s="46">
        <v>110118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110118</v>
      </c>
      <c r="O8" s="47">
        <f t="shared" si="1"/>
        <v>2.9075594750877936</v>
      </c>
      <c r="P8" s="9"/>
    </row>
    <row r="9" spans="1:16" ht="15">
      <c r="A9" s="12"/>
      <c r="B9" s="25">
        <v>312.51</v>
      </c>
      <c r="C9" s="20" t="s">
        <v>86</v>
      </c>
      <c r="D9" s="46">
        <v>217325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217325</v>
      </c>
      <c r="L9" s="46">
        <v>0</v>
      </c>
      <c r="M9" s="46">
        <v>0</v>
      </c>
      <c r="N9" s="46">
        <f>SUM(D9:M9)</f>
        <v>434650</v>
      </c>
      <c r="O9" s="47">
        <f t="shared" si="1"/>
        <v>11.476513611279804</v>
      </c>
      <c r="P9" s="9"/>
    </row>
    <row r="10" spans="1:16" ht="15">
      <c r="A10" s="12"/>
      <c r="B10" s="25">
        <v>312.52</v>
      </c>
      <c r="C10" s="20" t="s">
        <v>81</v>
      </c>
      <c r="D10" s="46">
        <v>181288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181288</v>
      </c>
      <c r="L10" s="46">
        <v>0</v>
      </c>
      <c r="M10" s="46">
        <v>0</v>
      </c>
      <c r="N10" s="46">
        <f>SUM(D10:M10)</f>
        <v>362576</v>
      </c>
      <c r="O10" s="47">
        <f t="shared" si="1"/>
        <v>9.573469226097748</v>
      </c>
      <c r="P10" s="9"/>
    </row>
    <row r="11" spans="1:16" ht="15">
      <c r="A11" s="12"/>
      <c r="B11" s="25">
        <v>314.1</v>
      </c>
      <c r="C11" s="20" t="s">
        <v>11</v>
      </c>
      <c r="D11" s="46">
        <v>1785411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1785411</v>
      </c>
      <c r="O11" s="47">
        <f t="shared" si="1"/>
        <v>47.14205370580625</v>
      </c>
      <c r="P11" s="9"/>
    </row>
    <row r="12" spans="1:16" ht="15">
      <c r="A12" s="12"/>
      <c r="B12" s="25">
        <v>314.3</v>
      </c>
      <c r="C12" s="20" t="s">
        <v>12</v>
      </c>
      <c r="D12" s="46">
        <v>413921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413921</v>
      </c>
      <c r="O12" s="47">
        <f t="shared" si="1"/>
        <v>10.929184379373169</v>
      </c>
      <c r="P12" s="9"/>
    </row>
    <row r="13" spans="1:16" ht="15">
      <c r="A13" s="12"/>
      <c r="B13" s="25">
        <v>314.4</v>
      </c>
      <c r="C13" s="20" t="s">
        <v>13</v>
      </c>
      <c r="D13" s="46">
        <v>46938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46938</v>
      </c>
      <c r="O13" s="47">
        <f t="shared" si="1"/>
        <v>1.2393525730731656</v>
      </c>
      <c r="P13" s="9"/>
    </row>
    <row r="14" spans="1:16" ht="15">
      <c r="A14" s="12"/>
      <c r="B14" s="25">
        <v>314.8</v>
      </c>
      <c r="C14" s="20" t="s">
        <v>14</v>
      </c>
      <c r="D14" s="46">
        <v>22577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22577</v>
      </c>
      <c r="O14" s="47">
        <f t="shared" si="1"/>
        <v>0.5961238877300451</v>
      </c>
      <c r="P14" s="9"/>
    </row>
    <row r="15" spans="1:16" ht="15">
      <c r="A15" s="12"/>
      <c r="B15" s="25">
        <v>315</v>
      </c>
      <c r="C15" s="20" t="s">
        <v>15</v>
      </c>
      <c r="D15" s="46">
        <v>1455953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1455953</v>
      </c>
      <c r="O15" s="47">
        <f t="shared" si="1"/>
        <v>38.44303329548755</v>
      </c>
      <c r="P15" s="9"/>
    </row>
    <row r="16" spans="1:16" ht="15">
      <c r="A16" s="12"/>
      <c r="B16" s="25">
        <v>316</v>
      </c>
      <c r="C16" s="20" t="s">
        <v>16</v>
      </c>
      <c r="D16" s="46">
        <v>226456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226456</v>
      </c>
      <c r="O16" s="47">
        <f t="shared" si="1"/>
        <v>5.979352044992475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SUM(D18:D23)</f>
        <v>2001829</v>
      </c>
      <c r="E17" s="32">
        <f t="shared" si="3"/>
        <v>0</v>
      </c>
      <c r="F17" s="32">
        <f t="shared" si="3"/>
        <v>0</v>
      </c>
      <c r="G17" s="32">
        <f t="shared" si="3"/>
        <v>11068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7">SUM(D17:M17)</f>
        <v>2012897</v>
      </c>
      <c r="O17" s="45">
        <f t="shared" si="1"/>
        <v>53.14860190637129</v>
      </c>
      <c r="P17" s="10"/>
    </row>
    <row r="18" spans="1:16" ht="15">
      <c r="A18" s="12"/>
      <c r="B18" s="25">
        <v>322</v>
      </c>
      <c r="C18" s="20" t="s">
        <v>0</v>
      </c>
      <c r="D18" s="46">
        <v>203605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203605</v>
      </c>
      <c r="O18" s="47">
        <f t="shared" si="1"/>
        <v>5.3759934517994346</v>
      </c>
      <c r="P18" s="9"/>
    </row>
    <row r="19" spans="1:16" ht="15">
      <c r="A19" s="12"/>
      <c r="B19" s="25">
        <v>323.1</v>
      </c>
      <c r="C19" s="20" t="s">
        <v>18</v>
      </c>
      <c r="D19" s="46">
        <v>1634914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1634914</v>
      </c>
      <c r="O19" s="47">
        <f t="shared" si="1"/>
        <v>43.16832572017004</v>
      </c>
      <c r="P19" s="9"/>
    </row>
    <row r="20" spans="1:16" ht="15">
      <c r="A20" s="12"/>
      <c r="B20" s="25">
        <v>323.4</v>
      </c>
      <c r="C20" s="20" t="s">
        <v>19</v>
      </c>
      <c r="D20" s="46">
        <v>12726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12726</v>
      </c>
      <c r="O20" s="47">
        <f t="shared" si="1"/>
        <v>0.3360177435112085</v>
      </c>
      <c r="P20" s="9"/>
    </row>
    <row r="21" spans="1:16" ht="15">
      <c r="A21" s="12"/>
      <c r="B21" s="25">
        <v>323.7</v>
      </c>
      <c r="C21" s="20" t="s">
        <v>20</v>
      </c>
      <c r="D21" s="46">
        <v>78494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78494</v>
      </c>
      <c r="O21" s="47">
        <f t="shared" si="1"/>
        <v>2.072558286906239</v>
      </c>
      <c r="P21" s="9"/>
    </row>
    <row r="22" spans="1:16" ht="15">
      <c r="A22" s="12"/>
      <c r="B22" s="25">
        <v>324.12</v>
      </c>
      <c r="C22" s="20" t="s">
        <v>21</v>
      </c>
      <c r="D22" s="46">
        <v>0</v>
      </c>
      <c r="E22" s="46">
        <v>0</v>
      </c>
      <c r="F22" s="46">
        <v>0</v>
      </c>
      <c r="G22" s="46">
        <v>11068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11068</v>
      </c>
      <c r="O22" s="47">
        <f t="shared" si="1"/>
        <v>0.29223985424972937</v>
      </c>
      <c r="P22" s="9"/>
    </row>
    <row r="23" spans="1:16" ht="15">
      <c r="A23" s="12"/>
      <c r="B23" s="25">
        <v>329</v>
      </c>
      <c r="C23" s="20" t="s">
        <v>24</v>
      </c>
      <c r="D23" s="46">
        <v>72090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72090</v>
      </c>
      <c r="O23" s="47">
        <f t="shared" si="1"/>
        <v>1.9034668497346394</v>
      </c>
      <c r="P23" s="9"/>
    </row>
    <row r="24" spans="1:16" ht="15.75">
      <c r="A24" s="29" t="s">
        <v>26</v>
      </c>
      <c r="B24" s="30"/>
      <c r="C24" s="31"/>
      <c r="D24" s="32">
        <f aca="true" t="shared" si="5" ref="D24:M24">SUM(D25:D37)</f>
        <v>3238500</v>
      </c>
      <c r="E24" s="32">
        <f t="shared" si="5"/>
        <v>281910</v>
      </c>
      <c r="F24" s="32">
        <f t="shared" si="5"/>
        <v>0</v>
      </c>
      <c r="G24" s="32">
        <f t="shared" si="5"/>
        <v>275811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3796221</v>
      </c>
      <c r="O24" s="45">
        <f t="shared" si="1"/>
        <v>100.23555039209991</v>
      </c>
      <c r="P24" s="10"/>
    </row>
    <row r="25" spans="1:16" ht="15">
      <c r="A25" s="12"/>
      <c r="B25" s="25">
        <v>331.2</v>
      </c>
      <c r="C25" s="20" t="s">
        <v>25</v>
      </c>
      <c r="D25" s="46">
        <v>45120</v>
      </c>
      <c r="E25" s="46">
        <v>0</v>
      </c>
      <c r="F25" s="46">
        <v>0</v>
      </c>
      <c r="G25" s="46">
        <v>77428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122548</v>
      </c>
      <c r="O25" s="47">
        <f t="shared" si="1"/>
        <v>3.2357616243762046</v>
      </c>
      <c r="P25" s="9"/>
    </row>
    <row r="26" spans="1:16" ht="15">
      <c r="A26" s="12"/>
      <c r="B26" s="25">
        <v>331.39</v>
      </c>
      <c r="C26" s="20" t="s">
        <v>29</v>
      </c>
      <c r="D26" s="46">
        <v>0</v>
      </c>
      <c r="E26" s="46">
        <v>0</v>
      </c>
      <c r="F26" s="46">
        <v>0</v>
      </c>
      <c r="G26" s="46">
        <v>60971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60971</v>
      </c>
      <c r="O26" s="47">
        <f t="shared" si="1"/>
        <v>1.6098803897235499</v>
      </c>
      <c r="P26" s="9"/>
    </row>
    <row r="27" spans="1:16" ht="15">
      <c r="A27" s="12"/>
      <c r="B27" s="25">
        <v>334.2</v>
      </c>
      <c r="C27" s="20" t="s">
        <v>28</v>
      </c>
      <c r="D27" s="46">
        <v>7610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7610</v>
      </c>
      <c r="O27" s="47">
        <f t="shared" si="1"/>
        <v>0.2009347028225913</v>
      </c>
      <c r="P27" s="9"/>
    </row>
    <row r="28" spans="1:16" ht="15">
      <c r="A28" s="12"/>
      <c r="B28" s="25">
        <v>334.9</v>
      </c>
      <c r="C28" s="20" t="s">
        <v>91</v>
      </c>
      <c r="D28" s="46">
        <v>24506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24506</v>
      </c>
      <c r="O28" s="47">
        <f t="shared" si="1"/>
        <v>0.6470572703509097</v>
      </c>
      <c r="P28" s="9"/>
    </row>
    <row r="29" spans="1:16" ht="15">
      <c r="A29" s="12"/>
      <c r="B29" s="25">
        <v>335.12</v>
      </c>
      <c r="C29" s="20" t="s">
        <v>33</v>
      </c>
      <c r="D29" s="46">
        <v>911699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911699</v>
      </c>
      <c r="O29" s="47">
        <f t="shared" si="1"/>
        <v>24.072531882871704</v>
      </c>
      <c r="P29" s="9"/>
    </row>
    <row r="30" spans="1:16" ht="15">
      <c r="A30" s="12"/>
      <c r="B30" s="25">
        <v>335.14</v>
      </c>
      <c r="C30" s="20" t="s">
        <v>34</v>
      </c>
      <c r="D30" s="46">
        <v>8431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8431</v>
      </c>
      <c r="O30" s="47">
        <f t="shared" si="1"/>
        <v>0.22261241517703906</v>
      </c>
      <c r="P30" s="9"/>
    </row>
    <row r="31" spans="1:16" ht="15">
      <c r="A31" s="12"/>
      <c r="B31" s="25">
        <v>335.15</v>
      </c>
      <c r="C31" s="20" t="s">
        <v>35</v>
      </c>
      <c r="D31" s="46">
        <v>9051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9051</v>
      </c>
      <c r="O31" s="47">
        <f t="shared" si="1"/>
        <v>0.2389829165896549</v>
      </c>
      <c r="P31" s="9"/>
    </row>
    <row r="32" spans="1:16" ht="15">
      <c r="A32" s="12"/>
      <c r="B32" s="25">
        <v>335.18</v>
      </c>
      <c r="C32" s="20" t="s">
        <v>36</v>
      </c>
      <c r="D32" s="46">
        <v>2124728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2124728</v>
      </c>
      <c r="O32" s="47">
        <f t="shared" si="1"/>
        <v>56.101391492620074</v>
      </c>
      <c r="P32" s="9"/>
    </row>
    <row r="33" spans="1:16" ht="15">
      <c r="A33" s="12"/>
      <c r="B33" s="25">
        <v>335.49</v>
      </c>
      <c r="C33" s="20" t="s">
        <v>37</v>
      </c>
      <c r="D33" s="46">
        <v>8942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8942</v>
      </c>
      <c r="O33" s="47">
        <f t="shared" si="1"/>
        <v>0.2361048768251789</v>
      </c>
      <c r="P33" s="9"/>
    </row>
    <row r="34" spans="1:16" ht="15">
      <c r="A34" s="12"/>
      <c r="B34" s="25">
        <v>337.1</v>
      </c>
      <c r="C34" s="20" t="s">
        <v>38</v>
      </c>
      <c r="D34" s="46">
        <v>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39</v>
      </c>
      <c r="O34" s="47">
        <f t="shared" si="1"/>
        <v>0.0010297573469226098</v>
      </c>
      <c r="P34" s="9"/>
    </row>
    <row r="35" spans="1:16" ht="15">
      <c r="A35" s="12"/>
      <c r="B35" s="25">
        <v>337.2</v>
      </c>
      <c r="C35" s="20" t="s">
        <v>39</v>
      </c>
      <c r="D35" s="46">
        <v>50804</v>
      </c>
      <c r="E35" s="46">
        <v>0</v>
      </c>
      <c r="F35" s="46">
        <v>0</v>
      </c>
      <c r="G35" s="46">
        <v>137412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188216</v>
      </c>
      <c r="O35" s="47">
        <f t="shared" si="1"/>
        <v>4.969661764317587</v>
      </c>
      <c r="P35" s="9"/>
    </row>
    <row r="36" spans="1:16" ht="15">
      <c r="A36" s="12"/>
      <c r="B36" s="25">
        <v>337.7</v>
      </c>
      <c r="C36" s="20" t="s">
        <v>40</v>
      </c>
      <c r="D36" s="46">
        <v>0</v>
      </c>
      <c r="E36" s="46">
        <v>281910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281910</v>
      </c>
      <c r="O36" s="47">
        <f t="shared" si="1"/>
        <v>7.44356137617828</v>
      </c>
      <c r="P36" s="9"/>
    </row>
    <row r="37" spans="1:16" ht="15">
      <c r="A37" s="12"/>
      <c r="B37" s="25">
        <v>338</v>
      </c>
      <c r="C37" s="20" t="s">
        <v>41</v>
      </c>
      <c r="D37" s="46">
        <v>47570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47570</v>
      </c>
      <c r="O37" s="47">
        <f aca="true" t="shared" si="7" ref="O37:O64">(N37/O$66)</f>
        <v>1.2560399229002193</v>
      </c>
      <c r="P37" s="9"/>
    </row>
    <row r="38" spans="1:16" ht="15.75">
      <c r="A38" s="29" t="s">
        <v>46</v>
      </c>
      <c r="B38" s="30"/>
      <c r="C38" s="31"/>
      <c r="D38" s="32">
        <f aca="true" t="shared" si="8" ref="D38:M38">SUM(D39:D48)</f>
        <v>2833679</v>
      </c>
      <c r="E38" s="32">
        <f t="shared" si="8"/>
        <v>170214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3003893</v>
      </c>
      <c r="O38" s="45">
        <f t="shared" si="7"/>
        <v>79.31489451588203</v>
      </c>
      <c r="P38" s="10"/>
    </row>
    <row r="39" spans="1:16" ht="15">
      <c r="A39" s="12"/>
      <c r="B39" s="25">
        <v>341.3</v>
      </c>
      <c r="C39" s="20" t="s">
        <v>49</v>
      </c>
      <c r="D39" s="46">
        <v>29127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8">SUM(D39:M39)</f>
        <v>29127</v>
      </c>
      <c r="O39" s="47">
        <f t="shared" si="7"/>
        <v>0.7690703139439706</v>
      </c>
      <c r="P39" s="9"/>
    </row>
    <row r="40" spans="1:16" ht="15">
      <c r="A40" s="12"/>
      <c r="B40" s="25">
        <v>341.9</v>
      </c>
      <c r="C40" s="20" t="s">
        <v>50</v>
      </c>
      <c r="D40" s="46">
        <v>39217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39217</v>
      </c>
      <c r="O40" s="47">
        <f t="shared" si="7"/>
        <v>1.0354870224170254</v>
      </c>
      <c r="P40" s="9"/>
    </row>
    <row r="41" spans="1:16" ht="15">
      <c r="A41" s="12"/>
      <c r="B41" s="25">
        <v>342.1</v>
      </c>
      <c r="C41" s="20" t="s">
        <v>51</v>
      </c>
      <c r="D41" s="46">
        <v>28373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28373</v>
      </c>
      <c r="O41" s="47">
        <f t="shared" si="7"/>
        <v>0.7491616719034668</v>
      </c>
      <c r="P41" s="9"/>
    </row>
    <row r="42" spans="1:16" ht="15">
      <c r="A42" s="12"/>
      <c r="B42" s="25">
        <v>342.5</v>
      </c>
      <c r="C42" s="20" t="s">
        <v>52</v>
      </c>
      <c r="D42" s="46">
        <v>23422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23422</v>
      </c>
      <c r="O42" s="47">
        <f t="shared" si="7"/>
        <v>0.6184352969133684</v>
      </c>
      <c r="P42" s="9"/>
    </row>
    <row r="43" spans="1:16" ht="15">
      <c r="A43" s="12"/>
      <c r="B43" s="25">
        <v>342.6</v>
      </c>
      <c r="C43" s="20" t="s">
        <v>53</v>
      </c>
      <c r="D43" s="46">
        <v>1233672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1233672</v>
      </c>
      <c r="O43" s="47">
        <f t="shared" si="7"/>
        <v>32.57391809468487</v>
      </c>
      <c r="P43" s="9"/>
    </row>
    <row r="44" spans="1:16" ht="15">
      <c r="A44" s="12"/>
      <c r="B44" s="25">
        <v>342.9</v>
      </c>
      <c r="C44" s="20" t="s">
        <v>54</v>
      </c>
      <c r="D44" s="46">
        <v>27978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27978</v>
      </c>
      <c r="O44" s="47">
        <f t="shared" si="7"/>
        <v>0.7387320782615584</v>
      </c>
      <c r="P44" s="9"/>
    </row>
    <row r="45" spans="1:16" ht="15">
      <c r="A45" s="12"/>
      <c r="B45" s="25">
        <v>343.4</v>
      </c>
      <c r="C45" s="20" t="s">
        <v>55</v>
      </c>
      <c r="D45" s="46">
        <v>1265213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1265213</v>
      </c>
      <c r="O45" s="47">
        <f t="shared" si="7"/>
        <v>33.406727747999895</v>
      </c>
      <c r="P45" s="9"/>
    </row>
    <row r="46" spans="1:16" ht="15">
      <c r="A46" s="12"/>
      <c r="B46" s="25">
        <v>343.9</v>
      </c>
      <c r="C46" s="20" t="s">
        <v>56</v>
      </c>
      <c r="D46" s="46">
        <v>141005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141005</v>
      </c>
      <c r="O46" s="47">
        <f t="shared" si="7"/>
        <v>3.723100889815964</v>
      </c>
      <c r="P46" s="9"/>
    </row>
    <row r="47" spans="1:16" ht="15">
      <c r="A47" s="12"/>
      <c r="B47" s="25">
        <v>347.2</v>
      </c>
      <c r="C47" s="20" t="s">
        <v>57</v>
      </c>
      <c r="D47" s="46">
        <v>45672</v>
      </c>
      <c r="E47" s="46">
        <v>42239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87911</v>
      </c>
      <c r="O47" s="47">
        <f t="shared" si="7"/>
        <v>2.3212050801362447</v>
      </c>
      <c r="P47" s="9"/>
    </row>
    <row r="48" spans="1:16" ht="15">
      <c r="A48" s="12"/>
      <c r="B48" s="25">
        <v>347.9</v>
      </c>
      <c r="C48" s="20" t="s">
        <v>58</v>
      </c>
      <c r="D48" s="46">
        <v>0</v>
      </c>
      <c r="E48" s="46">
        <v>127975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127975</v>
      </c>
      <c r="O48" s="47">
        <f t="shared" si="7"/>
        <v>3.3790563198056662</v>
      </c>
      <c r="P48" s="9"/>
    </row>
    <row r="49" spans="1:16" ht="15.75">
      <c r="A49" s="29" t="s">
        <v>47</v>
      </c>
      <c r="B49" s="30"/>
      <c r="C49" s="31"/>
      <c r="D49" s="32">
        <f aca="true" t="shared" si="10" ref="D49:M49">SUM(D50:D52)</f>
        <v>104530</v>
      </c>
      <c r="E49" s="32">
        <f t="shared" si="10"/>
        <v>82857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4">SUM(D49:M49)</f>
        <v>187387</v>
      </c>
      <c r="O49" s="45">
        <f t="shared" si="7"/>
        <v>4.947772819686848</v>
      </c>
      <c r="P49" s="10"/>
    </row>
    <row r="50" spans="1:16" ht="15">
      <c r="A50" s="13"/>
      <c r="B50" s="39">
        <v>351.1</v>
      </c>
      <c r="C50" s="21" t="s">
        <v>61</v>
      </c>
      <c r="D50" s="46">
        <v>87282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87282</v>
      </c>
      <c r="O50" s="47">
        <f t="shared" si="7"/>
        <v>2.3045969424128008</v>
      </c>
      <c r="P50" s="9"/>
    </row>
    <row r="51" spans="1:16" ht="15">
      <c r="A51" s="13"/>
      <c r="B51" s="39">
        <v>354</v>
      </c>
      <c r="C51" s="21" t="s">
        <v>62</v>
      </c>
      <c r="D51" s="46">
        <v>15945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15945</v>
      </c>
      <c r="O51" s="47">
        <f t="shared" si="7"/>
        <v>0.4210123306841285</v>
      </c>
      <c r="P51" s="9"/>
    </row>
    <row r="52" spans="1:16" ht="15">
      <c r="A52" s="13"/>
      <c r="B52" s="39">
        <v>359</v>
      </c>
      <c r="C52" s="21" t="s">
        <v>63</v>
      </c>
      <c r="D52" s="46">
        <v>1303</v>
      </c>
      <c r="E52" s="46">
        <v>82857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84160</v>
      </c>
      <c r="O52" s="47">
        <f t="shared" si="7"/>
        <v>2.2221635465899188</v>
      </c>
      <c r="P52" s="9"/>
    </row>
    <row r="53" spans="1:16" ht="15.75">
      <c r="A53" s="29" t="s">
        <v>3</v>
      </c>
      <c r="B53" s="30"/>
      <c r="C53" s="31"/>
      <c r="D53" s="32">
        <f aca="true" t="shared" si="12" ref="D53:M53">SUM(D54:D61)</f>
        <v>554255</v>
      </c>
      <c r="E53" s="32">
        <f t="shared" si="12"/>
        <v>11880</v>
      </c>
      <c r="F53" s="32">
        <f t="shared" si="12"/>
        <v>1999</v>
      </c>
      <c r="G53" s="32">
        <f t="shared" si="12"/>
        <v>293251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1395823</v>
      </c>
      <c r="L53" s="32">
        <f t="shared" si="12"/>
        <v>0</v>
      </c>
      <c r="M53" s="32">
        <f t="shared" si="12"/>
        <v>0</v>
      </c>
      <c r="N53" s="32">
        <f t="shared" si="11"/>
        <v>2257208</v>
      </c>
      <c r="O53" s="45">
        <f t="shared" si="7"/>
        <v>59.59939798801257</v>
      </c>
      <c r="P53" s="10"/>
    </row>
    <row r="54" spans="1:16" ht="15">
      <c r="A54" s="12"/>
      <c r="B54" s="25">
        <v>361.1</v>
      </c>
      <c r="C54" s="20" t="s">
        <v>64</v>
      </c>
      <c r="D54" s="46">
        <v>121084</v>
      </c>
      <c r="E54" s="46">
        <v>546</v>
      </c>
      <c r="F54" s="46">
        <v>1999</v>
      </c>
      <c r="G54" s="46">
        <v>129247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252876</v>
      </c>
      <c r="O54" s="47">
        <f t="shared" si="7"/>
        <v>6.676946637446202</v>
      </c>
      <c r="P54" s="9"/>
    </row>
    <row r="55" spans="1:16" ht="15">
      <c r="A55" s="12"/>
      <c r="B55" s="25">
        <v>361.3</v>
      </c>
      <c r="C55" s="20" t="s">
        <v>65</v>
      </c>
      <c r="D55" s="46">
        <v>58806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24955</v>
      </c>
      <c r="L55" s="46">
        <v>0</v>
      </c>
      <c r="M55" s="46">
        <v>0</v>
      </c>
      <c r="N55" s="46">
        <f aca="true" t="shared" si="13" ref="N55:N61">SUM(D55:M55)</f>
        <v>83761</v>
      </c>
      <c r="O55" s="47">
        <f t="shared" si="7"/>
        <v>2.2116283368098646</v>
      </c>
      <c r="P55" s="9"/>
    </row>
    <row r="56" spans="1:16" ht="15">
      <c r="A56" s="12"/>
      <c r="B56" s="25">
        <v>362</v>
      </c>
      <c r="C56" s="20" t="s">
        <v>66</v>
      </c>
      <c r="D56" s="46">
        <v>286244</v>
      </c>
      <c r="E56" s="46">
        <v>0</v>
      </c>
      <c r="F56" s="46">
        <v>0</v>
      </c>
      <c r="G56" s="46">
        <v>164004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450248</v>
      </c>
      <c r="O56" s="47">
        <f t="shared" si="7"/>
        <v>11.888363741979774</v>
      </c>
      <c r="P56" s="9"/>
    </row>
    <row r="57" spans="1:16" ht="15">
      <c r="A57" s="12"/>
      <c r="B57" s="25">
        <v>364</v>
      </c>
      <c r="C57" s="20" t="s">
        <v>67</v>
      </c>
      <c r="D57" s="46">
        <v>20874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20874</v>
      </c>
      <c r="O57" s="47">
        <f t="shared" si="7"/>
        <v>0.5511578169144246</v>
      </c>
      <c r="P57" s="9"/>
    </row>
    <row r="58" spans="1:16" ht="15">
      <c r="A58" s="12"/>
      <c r="B58" s="25">
        <v>366</v>
      </c>
      <c r="C58" s="20" t="s">
        <v>68</v>
      </c>
      <c r="D58" s="46">
        <v>3447</v>
      </c>
      <c r="E58" s="46">
        <v>11334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14781</v>
      </c>
      <c r="O58" s="47">
        <f t="shared" si="7"/>
        <v>0.3902780344836691</v>
      </c>
      <c r="P58" s="9"/>
    </row>
    <row r="59" spans="1:16" ht="15">
      <c r="A59" s="12"/>
      <c r="B59" s="25">
        <v>368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1370868</v>
      </c>
      <c r="L59" s="46">
        <v>0</v>
      </c>
      <c r="M59" s="46">
        <v>0</v>
      </c>
      <c r="N59" s="46">
        <f t="shared" si="13"/>
        <v>1370868</v>
      </c>
      <c r="O59" s="47">
        <f t="shared" si="7"/>
        <v>36.19644601695139</v>
      </c>
      <c r="P59" s="9"/>
    </row>
    <row r="60" spans="1:16" ht="15">
      <c r="A60" s="12"/>
      <c r="B60" s="25">
        <v>369.3</v>
      </c>
      <c r="C60" s="20" t="s">
        <v>70</v>
      </c>
      <c r="D60" s="46">
        <v>3341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3341</v>
      </c>
      <c r="O60" s="47">
        <f t="shared" si="7"/>
        <v>0.08821587938637024</v>
      </c>
      <c r="P60" s="9"/>
    </row>
    <row r="61" spans="1:16" ht="15">
      <c r="A61" s="12"/>
      <c r="B61" s="25">
        <v>369.9</v>
      </c>
      <c r="C61" s="20" t="s">
        <v>71</v>
      </c>
      <c r="D61" s="46">
        <v>60459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60459</v>
      </c>
      <c r="O61" s="47">
        <f t="shared" si="7"/>
        <v>1.5963615240408735</v>
      </c>
      <c r="P61" s="9"/>
    </row>
    <row r="62" spans="1:16" ht="15.75">
      <c r="A62" s="29" t="s">
        <v>48</v>
      </c>
      <c r="B62" s="30"/>
      <c r="C62" s="31"/>
      <c r="D62" s="32">
        <f aca="true" t="shared" si="14" ref="D62:M62">SUM(D63:D63)</f>
        <v>0</v>
      </c>
      <c r="E62" s="32">
        <f t="shared" si="14"/>
        <v>0</v>
      </c>
      <c r="F62" s="32">
        <f t="shared" si="14"/>
        <v>443898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443898</v>
      </c>
      <c r="O62" s="45">
        <f t="shared" si="7"/>
        <v>11.720698122673145</v>
      </c>
      <c r="P62" s="9"/>
    </row>
    <row r="63" spans="1:16" ht="15.75" thickBot="1">
      <c r="A63" s="12"/>
      <c r="B63" s="25">
        <v>381</v>
      </c>
      <c r="C63" s="20" t="s">
        <v>72</v>
      </c>
      <c r="D63" s="46">
        <v>0</v>
      </c>
      <c r="E63" s="46">
        <v>0</v>
      </c>
      <c r="F63" s="46">
        <v>443898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443898</v>
      </c>
      <c r="O63" s="47">
        <f t="shared" si="7"/>
        <v>11.720698122673145</v>
      </c>
      <c r="P63" s="9"/>
    </row>
    <row r="64" spans="1:119" ht="16.5" thickBot="1">
      <c r="A64" s="14" t="s">
        <v>59</v>
      </c>
      <c r="B64" s="23"/>
      <c r="C64" s="22"/>
      <c r="D64" s="15">
        <f aca="true" t="shared" si="15" ref="D64:M64">SUM(D5,D17,D24,D38,D49,D53,D62)</f>
        <v>20106767</v>
      </c>
      <c r="E64" s="15">
        <f t="shared" si="15"/>
        <v>546861</v>
      </c>
      <c r="F64" s="15">
        <f t="shared" si="15"/>
        <v>445897</v>
      </c>
      <c r="G64" s="15">
        <f t="shared" si="15"/>
        <v>580130</v>
      </c>
      <c r="H64" s="15">
        <f t="shared" si="15"/>
        <v>0</v>
      </c>
      <c r="I64" s="15">
        <f t="shared" si="15"/>
        <v>0</v>
      </c>
      <c r="J64" s="15">
        <f t="shared" si="15"/>
        <v>0</v>
      </c>
      <c r="K64" s="15">
        <f t="shared" si="15"/>
        <v>1794436</v>
      </c>
      <c r="L64" s="15">
        <f t="shared" si="15"/>
        <v>0</v>
      </c>
      <c r="M64" s="15">
        <f t="shared" si="15"/>
        <v>0</v>
      </c>
      <c r="N64" s="15">
        <f>SUM(D64:M64)</f>
        <v>23474091</v>
      </c>
      <c r="O64" s="38">
        <f t="shared" si="7"/>
        <v>619.810709476408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92</v>
      </c>
      <c r="M66" s="48"/>
      <c r="N66" s="48"/>
      <c r="O66" s="43">
        <v>37873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89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12226438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408949</v>
      </c>
      <c r="L5" s="27">
        <f t="shared" si="0"/>
        <v>0</v>
      </c>
      <c r="M5" s="27">
        <f t="shared" si="0"/>
        <v>0</v>
      </c>
      <c r="N5" s="28">
        <f>SUM(D5:M5)</f>
        <v>12635387</v>
      </c>
      <c r="O5" s="33">
        <f aca="true" t="shared" si="1" ref="O5:O36">(N5/O$66)</f>
        <v>336.28901072578714</v>
      </c>
      <c r="P5" s="6"/>
    </row>
    <row r="6" spans="1:16" ht="15">
      <c r="A6" s="12"/>
      <c r="B6" s="25">
        <v>311</v>
      </c>
      <c r="C6" s="20" t="s">
        <v>2</v>
      </c>
      <c r="D6" s="46">
        <v>7353777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7353777</v>
      </c>
      <c r="O6" s="47">
        <f t="shared" si="1"/>
        <v>195.7197189471163</v>
      </c>
      <c r="P6" s="9"/>
    </row>
    <row r="7" spans="1:16" ht="15">
      <c r="A7" s="12"/>
      <c r="B7" s="25">
        <v>312.41</v>
      </c>
      <c r="C7" s="20" t="s">
        <v>84</v>
      </c>
      <c r="D7" s="46">
        <v>237806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237806</v>
      </c>
      <c r="O7" s="47">
        <f t="shared" si="1"/>
        <v>6.329172544114124</v>
      </c>
      <c r="P7" s="9"/>
    </row>
    <row r="8" spans="1:16" ht="15">
      <c r="A8" s="12"/>
      <c r="B8" s="25">
        <v>312.42</v>
      </c>
      <c r="C8" s="20" t="s">
        <v>85</v>
      </c>
      <c r="D8" s="46">
        <v>110849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110849</v>
      </c>
      <c r="O8" s="47">
        <f t="shared" si="1"/>
        <v>2.950230218507971</v>
      </c>
      <c r="P8" s="9"/>
    </row>
    <row r="9" spans="1:16" ht="15">
      <c r="A9" s="12"/>
      <c r="B9" s="25">
        <v>312.51</v>
      </c>
      <c r="C9" s="20" t="s">
        <v>86</v>
      </c>
      <c r="D9" s="46">
        <v>210057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210057</v>
      </c>
      <c r="L9" s="46">
        <v>0</v>
      </c>
      <c r="M9" s="46">
        <v>0</v>
      </c>
      <c r="N9" s="46">
        <f>SUM(D9:M9)</f>
        <v>420114</v>
      </c>
      <c r="O9" s="47">
        <f t="shared" si="1"/>
        <v>11.18127378702792</v>
      </c>
      <c r="P9" s="9"/>
    </row>
    <row r="10" spans="1:16" ht="15">
      <c r="A10" s="12"/>
      <c r="B10" s="25">
        <v>312.52</v>
      </c>
      <c r="C10" s="20" t="s">
        <v>81</v>
      </c>
      <c r="D10" s="46">
        <v>198892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198892</v>
      </c>
      <c r="L10" s="46">
        <v>0</v>
      </c>
      <c r="M10" s="46">
        <v>0</v>
      </c>
      <c r="N10" s="46">
        <f>SUM(D10:M10)</f>
        <v>397784</v>
      </c>
      <c r="O10" s="47">
        <f t="shared" si="1"/>
        <v>10.586964043328987</v>
      </c>
      <c r="P10" s="9"/>
    </row>
    <row r="11" spans="1:16" ht="15">
      <c r="A11" s="12"/>
      <c r="B11" s="25">
        <v>314.1</v>
      </c>
      <c r="C11" s="20" t="s">
        <v>11</v>
      </c>
      <c r="D11" s="46">
        <v>1780946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1780946</v>
      </c>
      <c r="O11" s="47">
        <f t="shared" si="1"/>
        <v>47.39962206903894</v>
      </c>
      <c r="P11" s="9"/>
    </row>
    <row r="12" spans="1:16" ht="15">
      <c r="A12" s="12"/>
      <c r="B12" s="25">
        <v>314.3</v>
      </c>
      <c r="C12" s="20" t="s">
        <v>12</v>
      </c>
      <c r="D12" s="46">
        <v>390959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390959</v>
      </c>
      <c r="O12" s="47">
        <f t="shared" si="1"/>
        <v>10.405317648311287</v>
      </c>
      <c r="P12" s="9"/>
    </row>
    <row r="13" spans="1:16" ht="15">
      <c r="A13" s="12"/>
      <c r="B13" s="25">
        <v>314.4</v>
      </c>
      <c r="C13" s="20" t="s">
        <v>13</v>
      </c>
      <c r="D13" s="46">
        <v>51700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51700</v>
      </c>
      <c r="O13" s="47">
        <f t="shared" si="1"/>
        <v>1.375988076544327</v>
      </c>
      <c r="P13" s="9"/>
    </row>
    <row r="14" spans="1:16" ht="15">
      <c r="A14" s="12"/>
      <c r="B14" s="25">
        <v>314.8</v>
      </c>
      <c r="C14" s="20" t="s">
        <v>14</v>
      </c>
      <c r="D14" s="46">
        <v>21191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21191</v>
      </c>
      <c r="O14" s="47">
        <f t="shared" si="1"/>
        <v>0.563995422244697</v>
      </c>
      <c r="P14" s="9"/>
    </row>
    <row r="15" spans="1:16" ht="15">
      <c r="A15" s="12"/>
      <c r="B15" s="25">
        <v>315</v>
      </c>
      <c r="C15" s="20" t="s">
        <v>15</v>
      </c>
      <c r="D15" s="46">
        <v>1646996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1646996</v>
      </c>
      <c r="O15" s="47">
        <f t="shared" si="1"/>
        <v>43.83456205253773</v>
      </c>
      <c r="P15" s="9"/>
    </row>
    <row r="16" spans="1:16" ht="15">
      <c r="A16" s="12"/>
      <c r="B16" s="25">
        <v>316</v>
      </c>
      <c r="C16" s="20" t="s">
        <v>16</v>
      </c>
      <c r="D16" s="46">
        <v>223265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223265</v>
      </c>
      <c r="O16" s="47">
        <f t="shared" si="1"/>
        <v>5.9421659170148775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SUM(D18:D23)</f>
        <v>2147878</v>
      </c>
      <c r="E17" s="32">
        <f t="shared" si="3"/>
        <v>0</v>
      </c>
      <c r="F17" s="32">
        <f t="shared" si="3"/>
        <v>0</v>
      </c>
      <c r="G17" s="32">
        <f t="shared" si="3"/>
        <v>3483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7">SUM(D17:M17)</f>
        <v>2151361</v>
      </c>
      <c r="O17" s="45">
        <f t="shared" si="1"/>
        <v>57.25816410720464</v>
      </c>
      <c r="P17" s="10"/>
    </row>
    <row r="18" spans="1:16" ht="15">
      <c r="A18" s="12"/>
      <c r="B18" s="25">
        <v>322</v>
      </c>
      <c r="C18" s="20" t="s">
        <v>0</v>
      </c>
      <c r="D18" s="46">
        <v>300740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300740</v>
      </c>
      <c r="O18" s="47">
        <f t="shared" si="1"/>
        <v>8.004151917600405</v>
      </c>
      <c r="P18" s="9"/>
    </row>
    <row r="19" spans="1:16" ht="15">
      <c r="A19" s="12"/>
      <c r="B19" s="25">
        <v>323.1</v>
      </c>
      <c r="C19" s="20" t="s">
        <v>18</v>
      </c>
      <c r="D19" s="46">
        <v>1655016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1655016</v>
      </c>
      <c r="O19" s="47">
        <f t="shared" si="1"/>
        <v>44.04801320096878</v>
      </c>
      <c r="P19" s="9"/>
    </row>
    <row r="20" spans="1:16" ht="15">
      <c r="A20" s="12"/>
      <c r="B20" s="25">
        <v>323.4</v>
      </c>
      <c r="C20" s="20" t="s">
        <v>19</v>
      </c>
      <c r="D20" s="46">
        <v>31580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31580</v>
      </c>
      <c r="O20" s="47">
        <f t="shared" si="1"/>
        <v>0.8404971655177921</v>
      </c>
      <c r="P20" s="9"/>
    </row>
    <row r="21" spans="1:16" ht="15">
      <c r="A21" s="12"/>
      <c r="B21" s="25">
        <v>323.7</v>
      </c>
      <c r="C21" s="20" t="s">
        <v>20</v>
      </c>
      <c r="D21" s="46">
        <v>78646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78646</v>
      </c>
      <c r="O21" s="47">
        <f t="shared" si="1"/>
        <v>2.093151997444974</v>
      </c>
      <c r="P21" s="9"/>
    </row>
    <row r="22" spans="1:16" ht="15">
      <c r="A22" s="12"/>
      <c r="B22" s="25">
        <v>324.12</v>
      </c>
      <c r="C22" s="20" t="s">
        <v>21</v>
      </c>
      <c r="D22" s="46">
        <v>0</v>
      </c>
      <c r="E22" s="46">
        <v>0</v>
      </c>
      <c r="F22" s="46">
        <v>0</v>
      </c>
      <c r="G22" s="46">
        <v>3483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3483</v>
      </c>
      <c r="O22" s="47">
        <f t="shared" si="1"/>
        <v>0.09269954488595535</v>
      </c>
      <c r="P22" s="9"/>
    </row>
    <row r="23" spans="1:16" ht="15">
      <c r="A23" s="12"/>
      <c r="B23" s="25">
        <v>329</v>
      </c>
      <c r="C23" s="20" t="s">
        <v>24</v>
      </c>
      <c r="D23" s="46">
        <v>81896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81896</v>
      </c>
      <c r="O23" s="47">
        <f t="shared" si="1"/>
        <v>2.1796502807867353</v>
      </c>
      <c r="P23" s="9"/>
    </row>
    <row r="24" spans="1:16" ht="15.75">
      <c r="A24" s="29" t="s">
        <v>26</v>
      </c>
      <c r="B24" s="30"/>
      <c r="C24" s="31"/>
      <c r="D24" s="32">
        <f aca="true" t="shared" si="5" ref="D24:M24">SUM(D25:D37)</f>
        <v>3122727</v>
      </c>
      <c r="E24" s="32">
        <f t="shared" si="5"/>
        <v>266422</v>
      </c>
      <c r="F24" s="32">
        <f t="shared" si="5"/>
        <v>0</v>
      </c>
      <c r="G24" s="32">
        <f t="shared" si="5"/>
        <v>526670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3915819</v>
      </c>
      <c r="O24" s="45">
        <f t="shared" si="1"/>
        <v>104.21896042370851</v>
      </c>
      <c r="P24" s="10"/>
    </row>
    <row r="25" spans="1:16" ht="15">
      <c r="A25" s="12"/>
      <c r="B25" s="25">
        <v>331.2</v>
      </c>
      <c r="C25" s="20" t="s">
        <v>25</v>
      </c>
      <c r="D25" s="46">
        <v>62918</v>
      </c>
      <c r="E25" s="46">
        <v>0</v>
      </c>
      <c r="F25" s="46">
        <v>0</v>
      </c>
      <c r="G25" s="46">
        <v>124659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187577</v>
      </c>
      <c r="O25" s="47">
        <f t="shared" si="1"/>
        <v>4.992334921353099</v>
      </c>
      <c r="P25" s="9"/>
    </row>
    <row r="26" spans="1:16" ht="15">
      <c r="A26" s="12"/>
      <c r="B26" s="25">
        <v>331.39</v>
      </c>
      <c r="C26" s="20" t="s">
        <v>29</v>
      </c>
      <c r="D26" s="46">
        <v>0</v>
      </c>
      <c r="E26" s="46">
        <v>0</v>
      </c>
      <c r="F26" s="46">
        <v>0</v>
      </c>
      <c r="G26" s="46">
        <v>343265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343265</v>
      </c>
      <c r="O26" s="47">
        <f t="shared" si="1"/>
        <v>9.135948686556835</v>
      </c>
      <c r="P26" s="9"/>
    </row>
    <row r="27" spans="1:16" ht="15">
      <c r="A27" s="12"/>
      <c r="B27" s="25">
        <v>334.2</v>
      </c>
      <c r="C27" s="20" t="s">
        <v>28</v>
      </c>
      <c r="D27" s="46">
        <v>7560</v>
      </c>
      <c r="E27" s="46">
        <v>0</v>
      </c>
      <c r="F27" s="46">
        <v>0</v>
      </c>
      <c r="G27" s="46">
        <v>37746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45306</v>
      </c>
      <c r="O27" s="47">
        <f t="shared" si="1"/>
        <v>1.2058126846405663</v>
      </c>
      <c r="P27" s="9"/>
    </row>
    <row r="28" spans="1:16" ht="15">
      <c r="A28" s="12"/>
      <c r="B28" s="25">
        <v>334.49</v>
      </c>
      <c r="C28" s="20" t="s">
        <v>31</v>
      </c>
      <c r="D28" s="46">
        <v>24506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24506</v>
      </c>
      <c r="O28" s="47">
        <f t="shared" si="1"/>
        <v>0.6522236712532936</v>
      </c>
      <c r="P28" s="9"/>
    </row>
    <row r="29" spans="1:16" ht="15">
      <c r="A29" s="12"/>
      <c r="B29" s="25">
        <v>335.12</v>
      </c>
      <c r="C29" s="20" t="s">
        <v>33</v>
      </c>
      <c r="D29" s="46">
        <v>858613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858613</v>
      </c>
      <c r="O29" s="47">
        <f t="shared" si="1"/>
        <v>22.85186170920608</v>
      </c>
      <c r="P29" s="9"/>
    </row>
    <row r="30" spans="1:16" ht="15">
      <c r="A30" s="12"/>
      <c r="B30" s="25">
        <v>335.14</v>
      </c>
      <c r="C30" s="20" t="s">
        <v>34</v>
      </c>
      <c r="D30" s="46">
        <v>8238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8238</v>
      </c>
      <c r="O30" s="47">
        <f t="shared" si="1"/>
        <v>0.21925318712905545</v>
      </c>
      <c r="P30" s="9"/>
    </row>
    <row r="31" spans="1:16" ht="15">
      <c r="A31" s="12"/>
      <c r="B31" s="25">
        <v>335.15</v>
      </c>
      <c r="C31" s="20" t="s">
        <v>35</v>
      </c>
      <c r="D31" s="46">
        <v>14288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14288</v>
      </c>
      <c r="O31" s="47">
        <f t="shared" si="1"/>
        <v>0.3802730684267958</v>
      </c>
      <c r="P31" s="9"/>
    </row>
    <row r="32" spans="1:16" ht="15">
      <c r="A32" s="12"/>
      <c r="B32" s="25">
        <v>335.18</v>
      </c>
      <c r="C32" s="20" t="s">
        <v>36</v>
      </c>
      <c r="D32" s="46">
        <v>2008187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2008187</v>
      </c>
      <c r="O32" s="47">
        <f t="shared" si="1"/>
        <v>53.447608655151306</v>
      </c>
      <c r="P32" s="9"/>
    </row>
    <row r="33" spans="1:16" ht="15">
      <c r="A33" s="12"/>
      <c r="B33" s="25">
        <v>335.49</v>
      </c>
      <c r="C33" s="20" t="s">
        <v>37</v>
      </c>
      <c r="D33" s="46">
        <v>10893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10893</v>
      </c>
      <c r="O33" s="47">
        <f t="shared" si="1"/>
        <v>0.28991563090517125</v>
      </c>
      <c r="P33" s="9"/>
    </row>
    <row r="34" spans="1:16" ht="15">
      <c r="A34" s="12"/>
      <c r="B34" s="25">
        <v>337.1</v>
      </c>
      <c r="C34" s="20" t="s">
        <v>38</v>
      </c>
      <c r="D34" s="46">
        <v>333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333</v>
      </c>
      <c r="O34" s="47">
        <f t="shared" si="1"/>
        <v>0.008862747185478935</v>
      </c>
      <c r="P34" s="9"/>
    </row>
    <row r="35" spans="1:16" ht="15">
      <c r="A35" s="12"/>
      <c r="B35" s="25">
        <v>337.2</v>
      </c>
      <c r="C35" s="20" t="s">
        <v>39</v>
      </c>
      <c r="D35" s="46">
        <v>59371</v>
      </c>
      <c r="E35" s="46">
        <v>0</v>
      </c>
      <c r="F35" s="46">
        <v>0</v>
      </c>
      <c r="G35" s="46">
        <v>21000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80371</v>
      </c>
      <c r="O35" s="47">
        <f t="shared" si="1"/>
        <v>2.1390626247571394</v>
      </c>
      <c r="P35" s="9"/>
    </row>
    <row r="36" spans="1:16" ht="15">
      <c r="A36" s="12"/>
      <c r="B36" s="25">
        <v>337.7</v>
      </c>
      <c r="C36" s="20" t="s">
        <v>40</v>
      </c>
      <c r="D36" s="46">
        <v>1516</v>
      </c>
      <c r="E36" s="46">
        <v>266422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267938</v>
      </c>
      <c r="O36" s="47">
        <f t="shared" si="1"/>
        <v>7.131131397546111</v>
      </c>
      <c r="P36" s="9"/>
    </row>
    <row r="37" spans="1:16" ht="15">
      <c r="A37" s="12"/>
      <c r="B37" s="25">
        <v>338</v>
      </c>
      <c r="C37" s="20" t="s">
        <v>41</v>
      </c>
      <c r="D37" s="46">
        <v>66304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66304</v>
      </c>
      <c r="O37" s="47">
        <f aca="true" t="shared" si="7" ref="O37:O64">(N37/O$66)</f>
        <v>1.7646714395975833</v>
      </c>
      <c r="P37" s="9"/>
    </row>
    <row r="38" spans="1:16" ht="15.75">
      <c r="A38" s="29" t="s">
        <v>46</v>
      </c>
      <c r="B38" s="30"/>
      <c r="C38" s="31"/>
      <c r="D38" s="32">
        <f aca="true" t="shared" si="8" ref="D38:M38">SUM(D39:D48)</f>
        <v>2696638</v>
      </c>
      <c r="E38" s="32">
        <f t="shared" si="8"/>
        <v>212152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2908790</v>
      </c>
      <c r="O38" s="45">
        <f t="shared" si="7"/>
        <v>77.41702818513293</v>
      </c>
      <c r="P38" s="10"/>
    </row>
    <row r="39" spans="1:16" ht="15">
      <c r="A39" s="12"/>
      <c r="B39" s="25">
        <v>341.3</v>
      </c>
      <c r="C39" s="20" t="s">
        <v>49</v>
      </c>
      <c r="D39" s="46">
        <v>31800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8">SUM(D39:M39)</f>
        <v>31800</v>
      </c>
      <c r="O39" s="47">
        <f t="shared" si="7"/>
        <v>0.8463524339286189</v>
      </c>
      <c r="P39" s="9"/>
    </row>
    <row r="40" spans="1:16" ht="15">
      <c r="A40" s="12"/>
      <c r="B40" s="25">
        <v>341.9</v>
      </c>
      <c r="C40" s="20" t="s">
        <v>50</v>
      </c>
      <c r="D40" s="46">
        <v>25309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25309</v>
      </c>
      <c r="O40" s="47">
        <f t="shared" si="7"/>
        <v>0.6735954009528119</v>
      </c>
      <c r="P40" s="9"/>
    </row>
    <row r="41" spans="1:16" ht="15">
      <c r="A41" s="12"/>
      <c r="B41" s="25">
        <v>342.1</v>
      </c>
      <c r="C41" s="20" t="s">
        <v>51</v>
      </c>
      <c r="D41" s="46">
        <v>37889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37889</v>
      </c>
      <c r="O41" s="47">
        <f t="shared" si="7"/>
        <v>1.0084102946264606</v>
      </c>
      <c r="P41" s="9"/>
    </row>
    <row r="42" spans="1:16" ht="15">
      <c r="A42" s="12"/>
      <c r="B42" s="25">
        <v>342.5</v>
      </c>
      <c r="C42" s="20" t="s">
        <v>52</v>
      </c>
      <c r="D42" s="46">
        <v>21567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21567</v>
      </c>
      <c r="O42" s="47">
        <f t="shared" si="7"/>
        <v>0.5740026082559284</v>
      </c>
      <c r="P42" s="9"/>
    </row>
    <row r="43" spans="1:16" ht="15">
      <c r="A43" s="12"/>
      <c r="B43" s="25">
        <v>342.6</v>
      </c>
      <c r="C43" s="20" t="s">
        <v>53</v>
      </c>
      <c r="D43" s="46">
        <v>1253557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1253557</v>
      </c>
      <c r="O43" s="47">
        <f t="shared" si="7"/>
        <v>33.36323956032257</v>
      </c>
      <c r="P43" s="9"/>
    </row>
    <row r="44" spans="1:16" ht="15">
      <c r="A44" s="12"/>
      <c r="B44" s="25">
        <v>342.9</v>
      </c>
      <c r="C44" s="20" t="s">
        <v>54</v>
      </c>
      <c r="D44" s="46">
        <v>19439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19439</v>
      </c>
      <c r="O44" s="47">
        <f t="shared" si="7"/>
        <v>0.5173661938093844</v>
      </c>
      <c r="P44" s="9"/>
    </row>
    <row r="45" spans="1:16" ht="15">
      <c r="A45" s="12"/>
      <c r="B45" s="25">
        <v>343.4</v>
      </c>
      <c r="C45" s="20" t="s">
        <v>55</v>
      </c>
      <c r="D45" s="46">
        <v>1255776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1255776</v>
      </c>
      <c r="O45" s="47">
        <f t="shared" si="7"/>
        <v>33.42229792670268</v>
      </c>
      <c r="P45" s="9"/>
    </row>
    <row r="46" spans="1:16" ht="15">
      <c r="A46" s="12"/>
      <c r="B46" s="25">
        <v>343.9</v>
      </c>
      <c r="C46" s="20" t="s">
        <v>56</v>
      </c>
      <c r="D46" s="46">
        <v>14848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14848</v>
      </c>
      <c r="O46" s="47">
        <f t="shared" si="7"/>
        <v>0.3951773880179916</v>
      </c>
      <c r="P46" s="9"/>
    </row>
    <row r="47" spans="1:16" ht="15">
      <c r="A47" s="12"/>
      <c r="B47" s="25">
        <v>347.2</v>
      </c>
      <c r="C47" s="20" t="s">
        <v>57</v>
      </c>
      <c r="D47" s="46">
        <v>36453</v>
      </c>
      <c r="E47" s="46">
        <v>74349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110802</v>
      </c>
      <c r="O47" s="47">
        <f t="shared" si="7"/>
        <v>2.948979320256567</v>
      </c>
      <c r="P47" s="9"/>
    </row>
    <row r="48" spans="1:16" ht="15">
      <c r="A48" s="12"/>
      <c r="B48" s="25">
        <v>347.9</v>
      </c>
      <c r="C48" s="20" t="s">
        <v>58</v>
      </c>
      <c r="D48" s="46">
        <v>0</v>
      </c>
      <c r="E48" s="46">
        <v>137803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137803</v>
      </c>
      <c r="O48" s="47">
        <f t="shared" si="7"/>
        <v>3.6676070582599207</v>
      </c>
      <c r="P48" s="9"/>
    </row>
    <row r="49" spans="1:16" ht="15.75">
      <c r="A49" s="29" t="s">
        <v>47</v>
      </c>
      <c r="B49" s="30"/>
      <c r="C49" s="31"/>
      <c r="D49" s="32">
        <f aca="true" t="shared" si="10" ref="D49:M49">SUM(D50:D52)</f>
        <v>112581</v>
      </c>
      <c r="E49" s="32">
        <f t="shared" si="10"/>
        <v>20955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4">SUM(D49:M49)</f>
        <v>133536</v>
      </c>
      <c r="O49" s="45">
        <f t="shared" si="7"/>
        <v>3.554041465946291</v>
      </c>
      <c r="P49" s="10"/>
    </row>
    <row r="50" spans="1:16" ht="15">
      <c r="A50" s="13"/>
      <c r="B50" s="39">
        <v>351.4</v>
      </c>
      <c r="C50" s="21" t="s">
        <v>87</v>
      </c>
      <c r="D50" s="46">
        <v>90498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90498</v>
      </c>
      <c r="O50" s="47">
        <f t="shared" si="7"/>
        <v>2.408591275650068</v>
      </c>
      <c r="P50" s="9"/>
    </row>
    <row r="51" spans="1:16" ht="15">
      <c r="A51" s="13"/>
      <c r="B51" s="39">
        <v>354</v>
      </c>
      <c r="C51" s="21" t="s">
        <v>62</v>
      </c>
      <c r="D51" s="46">
        <v>21114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21114</v>
      </c>
      <c r="O51" s="47">
        <f t="shared" si="7"/>
        <v>0.5619460783009076</v>
      </c>
      <c r="P51" s="9"/>
    </row>
    <row r="52" spans="1:16" ht="15">
      <c r="A52" s="13"/>
      <c r="B52" s="39">
        <v>359</v>
      </c>
      <c r="C52" s="21" t="s">
        <v>63</v>
      </c>
      <c r="D52" s="46">
        <v>969</v>
      </c>
      <c r="E52" s="46">
        <v>20955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21924</v>
      </c>
      <c r="O52" s="47">
        <f t="shared" si="7"/>
        <v>0.5835041119953158</v>
      </c>
      <c r="P52" s="9"/>
    </row>
    <row r="53" spans="1:16" ht="15.75">
      <c r="A53" s="29" t="s">
        <v>3</v>
      </c>
      <c r="B53" s="30"/>
      <c r="C53" s="31"/>
      <c r="D53" s="32">
        <f aca="true" t="shared" si="12" ref="D53:M53">SUM(D54:D61)</f>
        <v>870815</v>
      </c>
      <c r="E53" s="32">
        <f t="shared" si="12"/>
        <v>39519</v>
      </c>
      <c r="F53" s="32">
        <f t="shared" si="12"/>
        <v>2145</v>
      </c>
      <c r="G53" s="32">
        <f t="shared" si="12"/>
        <v>490400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1837461</v>
      </c>
      <c r="L53" s="32">
        <f t="shared" si="12"/>
        <v>0</v>
      </c>
      <c r="M53" s="32">
        <f t="shared" si="12"/>
        <v>0</v>
      </c>
      <c r="N53" s="32">
        <f t="shared" si="11"/>
        <v>3240340</v>
      </c>
      <c r="O53" s="45">
        <f t="shared" si="7"/>
        <v>86.24118382881325</v>
      </c>
      <c r="P53" s="10"/>
    </row>
    <row r="54" spans="1:16" ht="15">
      <c r="A54" s="12"/>
      <c r="B54" s="25">
        <v>361.1</v>
      </c>
      <c r="C54" s="20" t="s">
        <v>64</v>
      </c>
      <c r="D54" s="46">
        <v>282302</v>
      </c>
      <c r="E54" s="46">
        <v>488</v>
      </c>
      <c r="F54" s="46">
        <v>2145</v>
      </c>
      <c r="G54" s="46">
        <v>332722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617657</v>
      </c>
      <c r="O54" s="47">
        <f t="shared" si="7"/>
        <v>16.438852367391476</v>
      </c>
      <c r="P54" s="9"/>
    </row>
    <row r="55" spans="1:16" ht="15">
      <c r="A55" s="12"/>
      <c r="B55" s="25">
        <v>361.3</v>
      </c>
      <c r="C55" s="20" t="s">
        <v>65</v>
      </c>
      <c r="D55" s="46">
        <v>170783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737314</v>
      </c>
      <c r="L55" s="46">
        <v>0</v>
      </c>
      <c r="M55" s="46">
        <v>0</v>
      </c>
      <c r="N55" s="46">
        <f aca="true" t="shared" si="13" ref="N55:N61">SUM(D55:M55)</f>
        <v>908097</v>
      </c>
      <c r="O55" s="47">
        <f t="shared" si="7"/>
        <v>24.168871263939533</v>
      </c>
      <c r="P55" s="9"/>
    </row>
    <row r="56" spans="1:16" ht="15">
      <c r="A56" s="12"/>
      <c r="B56" s="25">
        <v>362</v>
      </c>
      <c r="C56" s="20" t="s">
        <v>66</v>
      </c>
      <c r="D56" s="46">
        <v>293599</v>
      </c>
      <c r="E56" s="46">
        <v>0</v>
      </c>
      <c r="F56" s="46">
        <v>0</v>
      </c>
      <c r="G56" s="46">
        <v>157678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451277</v>
      </c>
      <c r="O56" s="47">
        <f t="shared" si="7"/>
        <v>12.010672557421552</v>
      </c>
      <c r="P56" s="9"/>
    </row>
    <row r="57" spans="1:16" ht="15">
      <c r="A57" s="12"/>
      <c r="B57" s="25">
        <v>364</v>
      </c>
      <c r="C57" s="20" t="s">
        <v>67</v>
      </c>
      <c r="D57" s="46">
        <v>21611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21611</v>
      </c>
      <c r="O57" s="47">
        <f t="shared" si="7"/>
        <v>0.5751736619380938</v>
      </c>
      <c r="P57" s="9"/>
    </row>
    <row r="58" spans="1:16" ht="15">
      <c r="A58" s="12"/>
      <c r="B58" s="25">
        <v>366</v>
      </c>
      <c r="C58" s="20" t="s">
        <v>68</v>
      </c>
      <c r="D58" s="46">
        <v>16240</v>
      </c>
      <c r="E58" s="46">
        <v>39031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55271</v>
      </c>
      <c r="O58" s="47">
        <f t="shared" si="7"/>
        <v>1.4710297287946132</v>
      </c>
      <c r="P58" s="9"/>
    </row>
    <row r="59" spans="1:16" ht="15">
      <c r="A59" s="12"/>
      <c r="B59" s="25">
        <v>368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1100147</v>
      </c>
      <c r="L59" s="46">
        <v>0</v>
      </c>
      <c r="M59" s="46">
        <v>0</v>
      </c>
      <c r="N59" s="46">
        <f t="shared" si="13"/>
        <v>1100147</v>
      </c>
      <c r="O59" s="47">
        <f t="shared" si="7"/>
        <v>29.280254438027306</v>
      </c>
      <c r="P59" s="9"/>
    </row>
    <row r="60" spans="1:16" ht="15">
      <c r="A60" s="12"/>
      <c r="B60" s="25">
        <v>369.3</v>
      </c>
      <c r="C60" s="20" t="s">
        <v>70</v>
      </c>
      <c r="D60" s="46">
        <v>10065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10065</v>
      </c>
      <c r="O60" s="47">
        <f t="shared" si="7"/>
        <v>0.2678785297953318</v>
      </c>
      <c r="P60" s="9"/>
    </row>
    <row r="61" spans="1:16" ht="15">
      <c r="A61" s="12"/>
      <c r="B61" s="25">
        <v>369.9</v>
      </c>
      <c r="C61" s="20" t="s">
        <v>71</v>
      </c>
      <c r="D61" s="46">
        <v>76215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76215</v>
      </c>
      <c r="O61" s="47">
        <f t="shared" si="7"/>
        <v>2.0284512815053364</v>
      </c>
      <c r="P61" s="9"/>
    </row>
    <row r="62" spans="1:16" ht="15.75">
      <c r="A62" s="29" t="s">
        <v>48</v>
      </c>
      <c r="B62" s="30"/>
      <c r="C62" s="31"/>
      <c r="D62" s="32">
        <f aca="true" t="shared" si="14" ref="D62:M62">SUM(D63:D63)</f>
        <v>0</v>
      </c>
      <c r="E62" s="32">
        <f t="shared" si="14"/>
        <v>40000</v>
      </c>
      <c r="F62" s="32">
        <f t="shared" si="14"/>
        <v>1200000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1240000</v>
      </c>
      <c r="O62" s="45">
        <f t="shared" si="7"/>
        <v>33.00242195193357</v>
      </c>
      <c r="P62" s="9"/>
    </row>
    <row r="63" spans="1:16" ht="15.75" thickBot="1">
      <c r="A63" s="12"/>
      <c r="B63" s="25">
        <v>381</v>
      </c>
      <c r="C63" s="20" t="s">
        <v>72</v>
      </c>
      <c r="D63" s="46">
        <v>0</v>
      </c>
      <c r="E63" s="46">
        <v>40000</v>
      </c>
      <c r="F63" s="46">
        <v>1200000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1240000</v>
      </c>
      <c r="O63" s="47">
        <f t="shared" si="7"/>
        <v>33.00242195193357</v>
      </c>
      <c r="P63" s="9"/>
    </row>
    <row r="64" spans="1:119" ht="16.5" thickBot="1">
      <c r="A64" s="14" t="s">
        <v>59</v>
      </c>
      <c r="B64" s="23"/>
      <c r="C64" s="22"/>
      <c r="D64" s="15">
        <f aca="true" t="shared" si="15" ref="D64:M64">SUM(D5,D17,D24,D38,D49,D53,D62)</f>
        <v>21177077</v>
      </c>
      <c r="E64" s="15">
        <f t="shared" si="15"/>
        <v>579048</v>
      </c>
      <c r="F64" s="15">
        <f t="shared" si="15"/>
        <v>1202145</v>
      </c>
      <c r="G64" s="15">
        <f t="shared" si="15"/>
        <v>1020553</v>
      </c>
      <c r="H64" s="15">
        <f t="shared" si="15"/>
        <v>0</v>
      </c>
      <c r="I64" s="15">
        <f t="shared" si="15"/>
        <v>0</v>
      </c>
      <c r="J64" s="15">
        <f t="shared" si="15"/>
        <v>0</v>
      </c>
      <c r="K64" s="15">
        <f t="shared" si="15"/>
        <v>2246410</v>
      </c>
      <c r="L64" s="15">
        <f t="shared" si="15"/>
        <v>0</v>
      </c>
      <c r="M64" s="15">
        <f t="shared" si="15"/>
        <v>0</v>
      </c>
      <c r="N64" s="15">
        <f>SUM(D64:M64)</f>
        <v>26225233</v>
      </c>
      <c r="O64" s="38">
        <f t="shared" si="7"/>
        <v>697.9808106885264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88</v>
      </c>
      <c r="M66" s="48"/>
      <c r="N66" s="48"/>
      <c r="O66" s="43">
        <v>37573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thickBot="1">
      <c r="A68" s="52" t="s">
        <v>89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13458307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481331</v>
      </c>
      <c r="L5" s="27">
        <f t="shared" si="0"/>
        <v>0</v>
      </c>
      <c r="M5" s="27">
        <f t="shared" si="0"/>
        <v>0</v>
      </c>
      <c r="N5" s="28">
        <f>SUM(D5:M5)</f>
        <v>13939638</v>
      </c>
      <c r="O5" s="33">
        <f aca="true" t="shared" si="1" ref="O5:O36">(N5/O$70)</f>
        <v>430.63447636700647</v>
      </c>
      <c r="P5" s="6"/>
    </row>
    <row r="6" spans="1:16" ht="15">
      <c r="A6" s="12"/>
      <c r="B6" s="25">
        <v>311</v>
      </c>
      <c r="C6" s="20" t="s">
        <v>2</v>
      </c>
      <c r="D6" s="46">
        <v>8579942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8579942</v>
      </c>
      <c r="O6" s="47">
        <f t="shared" si="1"/>
        <v>265.05844918134073</v>
      </c>
      <c r="P6" s="9"/>
    </row>
    <row r="7" spans="1:16" ht="15">
      <c r="A7" s="12"/>
      <c r="B7" s="25">
        <v>312.1</v>
      </c>
      <c r="C7" s="20" t="s">
        <v>10</v>
      </c>
      <c r="D7" s="46">
        <v>351185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351185</v>
      </c>
      <c r="O7" s="47">
        <f t="shared" si="1"/>
        <v>10.849088662341675</v>
      </c>
      <c r="P7" s="9"/>
    </row>
    <row r="8" spans="1:16" ht="15">
      <c r="A8" s="12"/>
      <c r="B8" s="25">
        <v>312.51</v>
      </c>
      <c r="C8" s="20" t="s">
        <v>80</v>
      </c>
      <c r="D8" s="46">
        <v>249363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249363</v>
      </c>
      <c r="L8" s="46">
        <v>0</v>
      </c>
      <c r="M8" s="46">
        <v>0</v>
      </c>
      <c r="N8" s="46">
        <f>SUM(D8:M8)</f>
        <v>498726</v>
      </c>
      <c r="O8" s="47">
        <f t="shared" si="1"/>
        <v>15.407043558850788</v>
      </c>
      <c r="P8" s="9"/>
    </row>
    <row r="9" spans="1:16" ht="15">
      <c r="A9" s="12"/>
      <c r="B9" s="25">
        <v>312.52</v>
      </c>
      <c r="C9" s="20" t="s">
        <v>81</v>
      </c>
      <c r="D9" s="46">
        <v>231968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231968</v>
      </c>
      <c r="L9" s="46">
        <v>0</v>
      </c>
      <c r="M9" s="46">
        <v>0</v>
      </c>
      <c r="N9" s="46">
        <f>SUM(D9:M9)</f>
        <v>463936</v>
      </c>
      <c r="O9" s="47">
        <f t="shared" si="1"/>
        <v>14.332282978066111</v>
      </c>
      <c r="P9" s="9"/>
    </row>
    <row r="10" spans="1:16" ht="15">
      <c r="A10" s="12"/>
      <c r="B10" s="25">
        <v>314.1</v>
      </c>
      <c r="C10" s="20" t="s">
        <v>11</v>
      </c>
      <c r="D10" s="46">
        <v>1631646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1631646</v>
      </c>
      <c r="O10" s="47">
        <f t="shared" si="1"/>
        <v>50.40611677479147</v>
      </c>
      <c r="P10" s="9"/>
    </row>
    <row r="11" spans="1:16" ht="15">
      <c r="A11" s="12"/>
      <c r="B11" s="25">
        <v>314.3</v>
      </c>
      <c r="C11" s="20" t="s">
        <v>12</v>
      </c>
      <c r="D11" s="46">
        <v>370579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370579</v>
      </c>
      <c r="O11" s="47">
        <f t="shared" si="1"/>
        <v>11.448223663886315</v>
      </c>
      <c r="P11" s="9"/>
    </row>
    <row r="12" spans="1:16" ht="15">
      <c r="A12" s="12"/>
      <c r="B12" s="25">
        <v>314.4</v>
      </c>
      <c r="C12" s="20" t="s">
        <v>13</v>
      </c>
      <c r="D12" s="46">
        <v>43822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43822</v>
      </c>
      <c r="O12" s="47">
        <f t="shared" si="1"/>
        <v>1.3537843682421995</v>
      </c>
      <c r="P12" s="9"/>
    </row>
    <row r="13" spans="1:16" ht="15">
      <c r="A13" s="12"/>
      <c r="B13" s="25">
        <v>314.8</v>
      </c>
      <c r="C13" s="20" t="s">
        <v>14</v>
      </c>
      <c r="D13" s="46">
        <v>22561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22561</v>
      </c>
      <c r="O13" s="47">
        <f t="shared" si="1"/>
        <v>0.6969725054062403</v>
      </c>
      <c r="P13" s="9"/>
    </row>
    <row r="14" spans="1:16" ht="15">
      <c r="A14" s="12"/>
      <c r="B14" s="25">
        <v>315</v>
      </c>
      <c r="C14" s="20" t="s">
        <v>15</v>
      </c>
      <c r="D14" s="46">
        <v>1765117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1765117</v>
      </c>
      <c r="O14" s="47">
        <f t="shared" si="1"/>
        <v>54.529409947482236</v>
      </c>
      <c r="P14" s="9"/>
    </row>
    <row r="15" spans="1:16" ht="15">
      <c r="A15" s="12"/>
      <c r="B15" s="25">
        <v>316</v>
      </c>
      <c r="C15" s="20" t="s">
        <v>16</v>
      </c>
      <c r="D15" s="46">
        <v>212124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212124</v>
      </c>
      <c r="O15" s="47">
        <f t="shared" si="1"/>
        <v>6.553104726598702</v>
      </c>
      <c r="P15" s="9"/>
    </row>
    <row r="16" spans="1:16" ht="15.75">
      <c r="A16" s="29" t="s">
        <v>17</v>
      </c>
      <c r="B16" s="30"/>
      <c r="C16" s="31"/>
      <c r="D16" s="32">
        <f>SUM(D17:D24)</f>
        <v>2247040</v>
      </c>
      <c r="E16" s="32">
        <f aca="true" t="shared" si="3" ref="E16:M16">SUM(E17:E24)</f>
        <v>0</v>
      </c>
      <c r="F16" s="32">
        <f t="shared" si="3"/>
        <v>0</v>
      </c>
      <c r="G16" s="32">
        <f t="shared" si="3"/>
        <v>8010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2255050</v>
      </c>
      <c r="O16" s="45">
        <f t="shared" si="1"/>
        <v>69.66481309854804</v>
      </c>
      <c r="P16" s="10"/>
    </row>
    <row r="17" spans="1:16" ht="15">
      <c r="A17" s="12"/>
      <c r="B17" s="25">
        <v>322</v>
      </c>
      <c r="C17" s="20" t="s">
        <v>0</v>
      </c>
      <c r="D17" s="46">
        <v>247049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247049</v>
      </c>
      <c r="O17" s="47">
        <f t="shared" si="1"/>
        <v>7.632035835650293</v>
      </c>
      <c r="P17" s="9"/>
    </row>
    <row r="18" spans="1:16" ht="15">
      <c r="A18" s="12"/>
      <c r="B18" s="25">
        <v>323.1</v>
      </c>
      <c r="C18" s="20" t="s">
        <v>18</v>
      </c>
      <c r="D18" s="46">
        <v>1806735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1806735</v>
      </c>
      <c r="O18" s="47">
        <f t="shared" si="1"/>
        <v>55.81510658016682</v>
      </c>
      <c r="P18" s="9"/>
    </row>
    <row r="19" spans="1:16" ht="15">
      <c r="A19" s="12"/>
      <c r="B19" s="25">
        <v>323.4</v>
      </c>
      <c r="C19" s="20" t="s">
        <v>19</v>
      </c>
      <c r="D19" s="46">
        <v>28736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28736</v>
      </c>
      <c r="O19" s="47">
        <f t="shared" si="1"/>
        <v>0.8877355576150757</v>
      </c>
      <c r="P19" s="9"/>
    </row>
    <row r="20" spans="1:16" ht="15">
      <c r="A20" s="12"/>
      <c r="B20" s="25">
        <v>323.7</v>
      </c>
      <c r="C20" s="20" t="s">
        <v>20</v>
      </c>
      <c r="D20" s="46">
        <v>84016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84016</v>
      </c>
      <c r="O20" s="47">
        <f t="shared" si="1"/>
        <v>2.595489650911338</v>
      </c>
      <c r="P20" s="9"/>
    </row>
    <row r="21" spans="1:16" ht="15">
      <c r="A21" s="12"/>
      <c r="B21" s="25">
        <v>324.021</v>
      </c>
      <c r="C21" s="20" t="s">
        <v>21</v>
      </c>
      <c r="D21" s="46">
        <v>0</v>
      </c>
      <c r="E21" s="46">
        <v>0</v>
      </c>
      <c r="F21" s="46">
        <v>0</v>
      </c>
      <c r="G21" s="46">
        <v>8010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8010</v>
      </c>
      <c r="O21" s="47">
        <f t="shared" si="1"/>
        <v>0.247451343836886</v>
      </c>
      <c r="P21" s="9"/>
    </row>
    <row r="22" spans="1:16" ht="15">
      <c r="A22" s="12"/>
      <c r="B22" s="25">
        <v>325.1</v>
      </c>
      <c r="C22" s="20" t="s">
        <v>22</v>
      </c>
      <c r="D22" s="46">
        <v>2595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2595</v>
      </c>
      <c r="O22" s="47">
        <f t="shared" si="1"/>
        <v>0.08016682113067655</v>
      </c>
      <c r="P22" s="9"/>
    </row>
    <row r="23" spans="1:16" ht="15">
      <c r="A23" s="12"/>
      <c r="B23" s="25">
        <v>325.2</v>
      </c>
      <c r="C23" s="20" t="s">
        <v>23</v>
      </c>
      <c r="D23" s="46">
        <v>2441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2441</v>
      </c>
      <c r="O23" s="47">
        <f t="shared" si="1"/>
        <v>0.07540932962619709</v>
      </c>
      <c r="P23" s="9"/>
    </row>
    <row r="24" spans="1:16" ht="15">
      <c r="A24" s="12"/>
      <c r="B24" s="25">
        <v>329</v>
      </c>
      <c r="C24" s="20" t="s">
        <v>24</v>
      </c>
      <c r="D24" s="46">
        <v>75468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75468</v>
      </c>
      <c r="O24" s="47">
        <f t="shared" si="1"/>
        <v>2.331417979610751</v>
      </c>
      <c r="P24" s="9"/>
    </row>
    <row r="25" spans="1:16" ht="15.75">
      <c r="A25" s="29" t="s">
        <v>26</v>
      </c>
      <c r="B25" s="30"/>
      <c r="C25" s="31"/>
      <c r="D25" s="32">
        <f aca="true" t="shared" si="5" ref="D25:M25">SUM(D26:D41)</f>
        <v>3085838</v>
      </c>
      <c r="E25" s="32">
        <f t="shared" si="5"/>
        <v>292108</v>
      </c>
      <c r="F25" s="32">
        <f t="shared" si="5"/>
        <v>0</v>
      </c>
      <c r="G25" s="32">
        <f t="shared" si="5"/>
        <v>444390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3822336</v>
      </c>
      <c r="O25" s="45">
        <f t="shared" si="1"/>
        <v>118.08266913809082</v>
      </c>
      <c r="P25" s="10"/>
    </row>
    <row r="26" spans="1:16" ht="15">
      <c r="A26" s="12"/>
      <c r="B26" s="25">
        <v>331.2</v>
      </c>
      <c r="C26" s="20" t="s">
        <v>25</v>
      </c>
      <c r="D26" s="46">
        <v>28348</v>
      </c>
      <c r="E26" s="46">
        <v>0</v>
      </c>
      <c r="F26" s="46">
        <v>0</v>
      </c>
      <c r="G26" s="46">
        <v>4418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7">SUM(D26:M26)</f>
        <v>32766</v>
      </c>
      <c r="O26" s="47">
        <f t="shared" si="1"/>
        <v>1.012233549582947</v>
      </c>
      <c r="P26" s="9"/>
    </row>
    <row r="27" spans="1:16" ht="15">
      <c r="A27" s="12"/>
      <c r="B27" s="25">
        <v>331.39</v>
      </c>
      <c r="C27" s="20" t="s">
        <v>29</v>
      </c>
      <c r="D27" s="46">
        <v>0</v>
      </c>
      <c r="E27" s="46">
        <v>0</v>
      </c>
      <c r="F27" s="46">
        <v>0</v>
      </c>
      <c r="G27" s="46">
        <v>159504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159504</v>
      </c>
      <c r="O27" s="47">
        <f t="shared" si="1"/>
        <v>4.927525486561631</v>
      </c>
      <c r="P27" s="9"/>
    </row>
    <row r="28" spans="1:16" ht="15">
      <c r="A28" s="12"/>
      <c r="B28" s="25">
        <v>331.49</v>
      </c>
      <c r="C28" s="20" t="s">
        <v>30</v>
      </c>
      <c r="D28" s="46">
        <v>0</v>
      </c>
      <c r="E28" s="46">
        <v>0</v>
      </c>
      <c r="F28" s="46">
        <v>0</v>
      </c>
      <c r="G28" s="46">
        <v>127838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127838</v>
      </c>
      <c r="O28" s="47">
        <f t="shared" si="1"/>
        <v>3.9492740191535374</v>
      </c>
      <c r="P28" s="9"/>
    </row>
    <row r="29" spans="1:16" ht="15">
      <c r="A29" s="12"/>
      <c r="B29" s="25">
        <v>331.9</v>
      </c>
      <c r="C29" s="20" t="s">
        <v>27</v>
      </c>
      <c r="D29" s="46">
        <v>943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943</v>
      </c>
      <c r="O29" s="47">
        <f t="shared" si="1"/>
        <v>0.029131912264442384</v>
      </c>
      <c r="P29" s="9"/>
    </row>
    <row r="30" spans="1:16" ht="15">
      <c r="A30" s="12"/>
      <c r="B30" s="25">
        <v>334.2</v>
      </c>
      <c r="C30" s="20" t="s">
        <v>28</v>
      </c>
      <c r="D30" s="46">
        <v>8350</v>
      </c>
      <c r="E30" s="46">
        <v>0</v>
      </c>
      <c r="F30" s="46">
        <v>0</v>
      </c>
      <c r="G30" s="46">
        <v>43880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52230</v>
      </c>
      <c r="O30" s="47">
        <f t="shared" si="1"/>
        <v>1.613531047265987</v>
      </c>
      <c r="P30" s="9"/>
    </row>
    <row r="31" spans="1:16" ht="15">
      <c r="A31" s="12"/>
      <c r="B31" s="25">
        <v>334.49</v>
      </c>
      <c r="C31" s="20" t="s">
        <v>31</v>
      </c>
      <c r="D31" s="46">
        <v>24506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24506</v>
      </c>
      <c r="O31" s="47">
        <f t="shared" si="1"/>
        <v>0.7570590052517764</v>
      </c>
      <c r="P31" s="9"/>
    </row>
    <row r="32" spans="1:16" ht="15">
      <c r="A32" s="12"/>
      <c r="B32" s="25">
        <v>334.7</v>
      </c>
      <c r="C32" s="20" t="s">
        <v>32</v>
      </c>
      <c r="D32" s="46">
        <v>0</v>
      </c>
      <c r="E32" s="46">
        <v>0</v>
      </c>
      <c r="F32" s="46">
        <v>0</v>
      </c>
      <c r="G32" s="46">
        <v>108750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108750</v>
      </c>
      <c r="O32" s="47">
        <f t="shared" si="1"/>
        <v>3.359592215013902</v>
      </c>
      <c r="P32" s="9"/>
    </row>
    <row r="33" spans="1:16" ht="15">
      <c r="A33" s="12"/>
      <c r="B33" s="25">
        <v>335.12</v>
      </c>
      <c r="C33" s="20" t="s">
        <v>33</v>
      </c>
      <c r="D33" s="46">
        <v>862585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862585</v>
      </c>
      <c r="O33" s="47">
        <f t="shared" si="1"/>
        <v>26.647667593450727</v>
      </c>
      <c r="P33" s="9"/>
    </row>
    <row r="34" spans="1:16" ht="15">
      <c r="A34" s="12"/>
      <c r="B34" s="25">
        <v>335.14</v>
      </c>
      <c r="C34" s="20" t="s">
        <v>34</v>
      </c>
      <c r="D34" s="46">
        <v>9036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9036</v>
      </c>
      <c r="O34" s="47">
        <f t="shared" si="1"/>
        <v>0.27914735866543094</v>
      </c>
      <c r="P34" s="9"/>
    </row>
    <row r="35" spans="1:16" ht="15">
      <c r="A35" s="12"/>
      <c r="B35" s="25">
        <v>335.15</v>
      </c>
      <c r="C35" s="20" t="s">
        <v>35</v>
      </c>
      <c r="D35" s="46">
        <v>9145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9145</v>
      </c>
      <c r="O35" s="47">
        <f t="shared" si="1"/>
        <v>0.28251467408093917</v>
      </c>
      <c r="P35" s="9"/>
    </row>
    <row r="36" spans="1:16" ht="15">
      <c r="A36" s="12"/>
      <c r="B36" s="25">
        <v>335.18</v>
      </c>
      <c r="C36" s="20" t="s">
        <v>36</v>
      </c>
      <c r="D36" s="46">
        <v>1996678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1996678</v>
      </c>
      <c r="O36" s="47">
        <f t="shared" si="1"/>
        <v>61.68297806611059</v>
      </c>
      <c r="P36" s="9"/>
    </row>
    <row r="37" spans="1:16" ht="15">
      <c r="A37" s="12"/>
      <c r="B37" s="25">
        <v>335.49</v>
      </c>
      <c r="C37" s="20" t="s">
        <v>37</v>
      </c>
      <c r="D37" s="46">
        <v>11502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11502</v>
      </c>
      <c r="O37" s="47">
        <f aca="true" t="shared" si="7" ref="O37:O68">(N37/O$70)</f>
        <v>0.3553290083410565</v>
      </c>
      <c r="P37" s="9"/>
    </row>
    <row r="38" spans="1:16" ht="15">
      <c r="A38" s="12"/>
      <c r="B38" s="25">
        <v>337.1</v>
      </c>
      <c r="C38" s="20" t="s">
        <v>38</v>
      </c>
      <c r="D38" s="46">
        <v>485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485</v>
      </c>
      <c r="O38" s="47">
        <f t="shared" si="7"/>
        <v>0.014983008958912573</v>
      </c>
      <c r="P38" s="9"/>
    </row>
    <row r="39" spans="1:16" ht="15">
      <c r="A39" s="12"/>
      <c r="B39" s="25">
        <v>337.2</v>
      </c>
      <c r="C39" s="20" t="s">
        <v>39</v>
      </c>
      <c r="D39" s="46">
        <v>58894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58894</v>
      </c>
      <c r="O39" s="47">
        <f t="shared" si="7"/>
        <v>1.8194006796416435</v>
      </c>
      <c r="P39" s="9"/>
    </row>
    <row r="40" spans="1:16" ht="15">
      <c r="A40" s="12"/>
      <c r="B40" s="25">
        <v>337.7</v>
      </c>
      <c r="C40" s="20" t="s">
        <v>40</v>
      </c>
      <c r="D40" s="46">
        <v>2484</v>
      </c>
      <c r="E40" s="46">
        <v>292108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294592</v>
      </c>
      <c r="O40" s="47">
        <f t="shared" si="7"/>
        <v>9.100772320049428</v>
      </c>
      <c r="P40" s="9"/>
    </row>
    <row r="41" spans="1:16" ht="15">
      <c r="A41" s="12"/>
      <c r="B41" s="25">
        <v>338</v>
      </c>
      <c r="C41" s="20" t="s">
        <v>41</v>
      </c>
      <c r="D41" s="46">
        <v>72882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72882</v>
      </c>
      <c r="O41" s="47">
        <f t="shared" si="7"/>
        <v>2.2515291936978685</v>
      </c>
      <c r="P41" s="9"/>
    </row>
    <row r="42" spans="1:16" ht="15.75">
      <c r="A42" s="29" t="s">
        <v>46</v>
      </c>
      <c r="B42" s="30"/>
      <c r="C42" s="31"/>
      <c r="D42" s="32">
        <f aca="true" t="shared" si="8" ref="D42:M42">SUM(D43:D52)</f>
        <v>2417152</v>
      </c>
      <c r="E42" s="32">
        <f t="shared" si="8"/>
        <v>179872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2597024</v>
      </c>
      <c r="O42" s="45">
        <f t="shared" si="7"/>
        <v>80.22934816187828</v>
      </c>
      <c r="P42" s="10"/>
    </row>
    <row r="43" spans="1:16" ht="15">
      <c r="A43" s="12"/>
      <c r="B43" s="25">
        <v>341.3</v>
      </c>
      <c r="C43" s="20" t="s">
        <v>49</v>
      </c>
      <c r="D43" s="46">
        <v>126302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9" ref="N43:N51">SUM(D43:M43)</f>
        <v>126302</v>
      </c>
      <c r="O43" s="47">
        <f t="shared" si="7"/>
        <v>3.901822675316651</v>
      </c>
      <c r="P43" s="9"/>
    </row>
    <row r="44" spans="1:16" ht="15">
      <c r="A44" s="12"/>
      <c r="B44" s="25">
        <v>341.9</v>
      </c>
      <c r="C44" s="20" t="s">
        <v>50</v>
      </c>
      <c r="D44" s="46">
        <v>17715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17715</v>
      </c>
      <c r="O44" s="47">
        <f t="shared" si="7"/>
        <v>0.5472659870250232</v>
      </c>
      <c r="P44" s="9"/>
    </row>
    <row r="45" spans="1:16" ht="15">
      <c r="A45" s="12"/>
      <c r="B45" s="25">
        <v>342.1</v>
      </c>
      <c r="C45" s="20" t="s">
        <v>51</v>
      </c>
      <c r="D45" s="46">
        <v>53235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53235</v>
      </c>
      <c r="O45" s="47">
        <f t="shared" si="7"/>
        <v>1.644578313253012</v>
      </c>
      <c r="P45" s="9"/>
    </row>
    <row r="46" spans="1:16" ht="15">
      <c r="A46" s="12"/>
      <c r="B46" s="25">
        <v>342.5</v>
      </c>
      <c r="C46" s="20" t="s">
        <v>52</v>
      </c>
      <c r="D46" s="46">
        <v>22349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22349</v>
      </c>
      <c r="O46" s="47">
        <f t="shared" si="7"/>
        <v>0.6904232313870868</v>
      </c>
      <c r="P46" s="9"/>
    </row>
    <row r="47" spans="1:16" ht="15">
      <c r="A47" s="12"/>
      <c r="B47" s="25">
        <v>342.6</v>
      </c>
      <c r="C47" s="20" t="s">
        <v>53</v>
      </c>
      <c r="D47" s="46">
        <v>1138340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1138340</v>
      </c>
      <c r="O47" s="47">
        <f t="shared" si="7"/>
        <v>35.16651220265678</v>
      </c>
      <c r="P47" s="9"/>
    </row>
    <row r="48" spans="1:16" ht="15">
      <c r="A48" s="12"/>
      <c r="B48" s="25">
        <v>342.9</v>
      </c>
      <c r="C48" s="20" t="s">
        <v>54</v>
      </c>
      <c r="D48" s="46">
        <v>14490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14490</v>
      </c>
      <c r="O48" s="47">
        <f t="shared" si="7"/>
        <v>0.44763670064874883</v>
      </c>
      <c r="P48" s="9"/>
    </row>
    <row r="49" spans="1:16" ht="15">
      <c r="A49" s="12"/>
      <c r="B49" s="25">
        <v>343.4</v>
      </c>
      <c r="C49" s="20" t="s">
        <v>55</v>
      </c>
      <c r="D49" s="46">
        <v>899330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899330</v>
      </c>
      <c r="O49" s="47">
        <f t="shared" si="7"/>
        <v>27.78282360210071</v>
      </c>
      <c r="P49" s="9"/>
    </row>
    <row r="50" spans="1:16" ht="15">
      <c r="A50" s="12"/>
      <c r="B50" s="25">
        <v>343.9</v>
      </c>
      <c r="C50" s="20" t="s">
        <v>56</v>
      </c>
      <c r="D50" s="46">
        <v>25060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25060</v>
      </c>
      <c r="O50" s="47">
        <f t="shared" si="7"/>
        <v>0.7741736175471116</v>
      </c>
      <c r="P50" s="9"/>
    </row>
    <row r="51" spans="1:16" ht="15">
      <c r="A51" s="12"/>
      <c r="B51" s="25">
        <v>347.2</v>
      </c>
      <c r="C51" s="20" t="s">
        <v>57</v>
      </c>
      <c r="D51" s="46">
        <v>120331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120331</v>
      </c>
      <c r="O51" s="47">
        <f t="shared" si="7"/>
        <v>3.717361754711152</v>
      </c>
      <c r="P51" s="9"/>
    </row>
    <row r="52" spans="1:16" ht="15">
      <c r="A52" s="12"/>
      <c r="B52" s="25">
        <v>347.9</v>
      </c>
      <c r="C52" s="20" t="s">
        <v>58</v>
      </c>
      <c r="D52" s="46">
        <v>0</v>
      </c>
      <c r="E52" s="46">
        <v>179872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0" ref="N52:N58">SUM(D52:M52)</f>
        <v>179872</v>
      </c>
      <c r="O52" s="47">
        <f t="shared" si="7"/>
        <v>5.556750077232005</v>
      </c>
      <c r="P52" s="9"/>
    </row>
    <row r="53" spans="1:16" ht="15.75">
      <c r="A53" s="29" t="s">
        <v>47</v>
      </c>
      <c r="B53" s="30"/>
      <c r="C53" s="31"/>
      <c r="D53" s="32">
        <f aca="true" t="shared" si="11" ref="D53:M53">SUM(D54:D56)</f>
        <v>161374</v>
      </c>
      <c r="E53" s="32">
        <f t="shared" si="11"/>
        <v>14630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10"/>
        <v>176004</v>
      </c>
      <c r="O53" s="45">
        <f t="shared" si="7"/>
        <v>5.43725671918443</v>
      </c>
      <c r="P53" s="10"/>
    </row>
    <row r="54" spans="1:16" ht="15">
      <c r="A54" s="13"/>
      <c r="B54" s="39">
        <v>351.1</v>
      </c>
      <c r="C54" s="21" t="s">
        <v>61</v>
      </c>
      <c r="D54" s="46">
        <v>134925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134925</v>
      </c>
      <c r="O54" s="47">
        <f t="shared" si="7"/>
        <v>4.1682113067655235</v>
      </c>
      <c r="P54" s="9"/>
    </row>
    <row r="55" spans="1:16" ht="15">
      <c r="A55" s="13"/>
      <c r="B55" s="39">
        <v>354</v>
      </c>
      <c r="C55" s="21" t="s">
        <v>62</v>
      </c>
      <c r="D55" s="46">
        <v>23683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23683</v>
      </c>
      <c r="O55" s="47">
        <f t="shared" si="7"/>
        <v>0.7316342292245906</v>
      </c>
      <c r="P55" s="9"/>
    </row>
    <row r="56" spans="1:16" ht="15">
      <c r="A56" s="13"/>
      <c r="B56" s="39">
        <v>359</v>
      </c>
      <c r="C56" s="21" t="s">
        <v>63</v>
      </c>
      <c r="D56" s="46">
        <v>2766</v>
      </c>
      <c r="E56" s="46">
        <v>14630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17396</v>
      </c>
      <c r="O56" s="47">
        <f t="shared" si="7"/>
        <v>0.5374111831943157</v>
      </c>
      <c r="P56" s="9"/>
    </row>
    <row r="57" spans="1:16" ht="15.75">
      <c r="A57" s="29" t="s">
        <v>3</v>
      </c>
      <c r="B57" s="30"/>
      <c r="C57" s="31"/>
      <c r="D57" s="32">
        <f aca="true" t="shared" si="12" ref="D57:M57">SUM(D58:D65)</f>
        <v>390218</v>
      </c>
      <c r="E57" s="32">
        <f t="shared" si="12"/>
        <v>16094</v>
      </c>
      <c r="F57" s="32">
        <f t="shared" si="12"/>
        <v>3488</v>
      </c>
      <c r="G57" s="32">
        <f t="shared" si="12"/>
        <v>559267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374915</v>
      </c>
      <c r="L57" s="32">
        <f t="shared" si="12"/>
        <v>0</v>
      </c>
      <c r="M57" s="32">
        <f t="shared" si="12"/>
        <v>0</v>
      </c>
      <c r="N57" s="32">
        <f t="shared" si="10"/>
        <v>1343982</v>
      </c>
      <c r="O57" s="45">
        <f t="shared" si="7"/>
        <v>41.51936978683967</v>
      </c>
      <c r="P57" s="10"/>
    </row>
    <row r="58" spans="1:16" ht="15">
      <c r="A58" s="12"/>
      <c r="B58" s="25">
        <v>361.1</v>
      </c>
      <c r="C58" s="20" t="s">
        <v>64</v>
      </c>
      <c r="D58" s="46">
        <v>169235</v>
      </c>
      <c r="E58" s="46">
        <v>1788</v>
      </c>
      <c r="F58" s="46">
        <v>3488</v>
      </c>
      <c r="G58" s="46">
        <v>408857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583368</v>
      </c>
      <c r="O58" s="47">
        <f t="shared" si="7"/>
        <v>18.021872103799815</v>
      </c>
      <c r="P58" s="9"/>
    </row>
    <row r="59" spans="1:16" ht="15">
      <c r="A59" s="12"/>
      <c r="B59" s="25">
        <v>361.3</v>
      </c>
      <c r="C59" s="20" t="s">
        <v>65</v>
      </c>
      <c r="D59" s="46">
        <v>-157595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163717</v>
      </c>
      <c r="L59" s="46">
        <v>0</v>
      </c>
      <c r="M59" s="46">
        <v>0</v>
      </c>
      <c r="N59" s="46">
        <f aca="true" t="shared" si="13" ref="N59:N65">SUM(D59:M59)</f>
        <v>6122</v>
      </c>
      <c r="O59" s="47">
        <f t="shared" si="7"/>
        <v>0.18912573370404695</v>
      </c>
      <c r="P59" s="9"/>
    </row>
    <row r="60" spans="1:16" ht="15">
      <c r="A60" s="12"/>
      <c r="B60" s="25">
        <v>362</v>
      </c>
      <c r="C60" s="20" t="s">
        <v>66</v>
      </c>
      <c r="D60" s="46">
        <v>253349</v>
      </c>
      <c r="E60" s="46">
        <v>0</v>
      </c>
      <c r="F60" s="46">
        <v>0</v>
      </c>
      <c r="G60" s="46">
        <v>145026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398375</v>
      </c>
      <c r="O60" s="47">
        <f t="shared" si="7"/>
        <v>12.30691998764288</v>
      </c>
      <c r="P60" s="9"/>
    </row>
    <row r="61" spans="1:16" ht="15">
      <c r="A61" s="12"/>
      <c r="B61" s="25">
        <v>364</v>
      </c>
      <c r="C61" s="20" t="s">
        <v>67</v>
      </c>
      <c r="D61" s="46">
        <v>250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250</v>
      </c>
      <c r="O61" s="47">
        <f t="shared" si="7"/>
        <v>0.007723200494284831</v>
      </c>
      <c r="P61" s="9"/>
    </row>
    <row r="62" spans="1:16" ht="15">
      <c r="A62" s="12"/>
      <c r="B62" s="25">
        <v>366</v>
      </c>
      <c r="C62" s="20" t="s">
        <v>68</v>
      </c>
      <c r="D62" s="46">
        <v>2566</v>
      </c>
      <c r="E62" s="46">
        <v>14306</v>
      </c>
      <c r="F62" s="46">
        <v>0</v>
      </c>
      <c r="G62" s="46">
        <v>5384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22256</v>
      </c>
      <c r="O62" s="47">
        <f t="shared" si="7"/>
        <v>0.6875502008032128</v>
      </c>
      <c r="P62" s="9"/>
    </row>
    <row r="63" spans="1:16" ht="15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211198</v>
      </c>
      <c r="L63" s="46">
        <v>0</v>
      </c>
      <c r="M63" s="46">
        <v>0</v>
      </c>
      <c r="N63" s="46">
        <f t="shared" si="13"/>
        <v>211198</v>
      </c>
      <c r="O63" s="47">
        <f t="shared" si="7"/>
        <v>6.524497991967872</v>
      </c>
      <c r="P63" s="9"/>
    </row>
    <row r="64" spans="1:16" ht="15">
      <c r="A64" s="12"/>
      <c r="B64" s="25">
        <v>369.3</v>
      </c>
      <c r="C64" s="20" t="s">
        <v>70</v>
      </c>
      <c r="D64" s="46">
        <v>18546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18546</v>
      </c>
      <c r="O64" s="47">
        <f t="shared" si="7"/>
        <v>0.5729379054680259</v>
      </c>
      <c r="P64" s="9"/>
    </row>
    <row r="65" spans="1:16" ht="15">
      <c r="A65" s="12"/>
      <c r="B65" s="25">
        <v>369.9</v>
      </c>
      <c r="C65" s="20" t="s">
        <v>71</v>
      </c>
      <c r="D65" s="46">
        <v>103867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103867</v>
      </c>
      <c r="O65" s="47">
        <f t="shared" si="7"/>
        <v>3.2087426629595304</v>
      </c>
      <c r="P65" s="9"/>
    </row>
    <row r="66" spans="1:16" ht="15.75">
      <c r="A66" s="29" t="s">
        <v>48</v>
      </c>
      <c r="B66" s="30"/>
      <c r="C66" s="31"/>
      <c r="D66" s="32">
        <f aca="true" t="shared" si="14" ref="D66:M66">SUM(D67:D67)</f>
        <v>0</v>
      </c>
      <c r="E66" s="32">
        <f t="shared" si="14"/>
        <v>0</v>
      </c>
      <c r="F66" s="32">
        <f t="shared" si="14"/>
        <v>610000</v>
      </c>
      <c r="G66" s="32">
        <f t="shared" si="14"/>
        <v>2500000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3110000</v>
      </c>
      <c r="O66" s="45">
        <f t="shared" si="7"/>
        <v>96.0766141489033</v>
      </c>
      <c r="P66" s="9"/>
    </row>
    <row r="67" spans="1:16" ht="15.75" thickBot="1">
      <c r="A67" s="12"/>
      <c r="B67" s="25">
        <v>381</v>
      </c>
      <c r="C67" s="20" t="s">
        <v>72</v>
      </c>
      <c r="D67" s="46">
        <v>0</v>
      </c>
      <c r="E67" s="46">
        <v>0</v>
      </c>
      <c r="F67" s="46">
        <v>610000</v>
      </c>
      <c r="G67" s="46">
        <v>2500000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3110000</v>
      </c>
      <c r="O67" s="47">
        <f t="shared" si="7"/>
        <v>96.0766141489033</v>
      </c>
      <c r="P67" s="9"/>
    </row>
    <row r="68" spans="1:119" ht="16.5" thickBot="1">
      <c r="A68" s="14" t="s">
        <v>59</v>
      </c>
      <c r="B68" s="23"/>
      <c r="C68" s="22"/>
      <c r="D68" s="15">
        <f aca="true" t="shared" si="15" ref="D68:M68">SUM(D5,D16,D25,D42,D53,D57,D66)</f>
        <v>21759929</v>
      </c>
      <c r="E68" s="15">
        <f t="shared" si="15"/>
        <v>502704</v>
      </c>
      <c r="F68" s="15">
        <f t="shared" si="15"/>
        <v>613488</v>
      </c>
      <c r="G68" s="15">
        <f t="shared" si="15"/>
        <v>3511667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856246</v>
      </c>
      <c r="L68" s="15">
        <f t="shared" si="15"/>
        <v>0</v>
      </c>
      <c r="M68" s="15">
        <f t="shared" si="15"/>
        <v>0</v>
      </c>
      <c r="N68" s="15">
        <f>SUM(D68:M68)</f>
        <v>27244034</v>
      </c>
      <c r="O68" s="38">
        <f t="shared" si="7"/>
        <v>841.6445474204511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79</v>
      </c>
      <c r="M70" s="48"/>
      <c r="N70" s="48"/>
      <c r="O70" s="43">
        <v>32370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thickBot="1">
      <c r="A72" s="52" t="s">
        <v>89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A72:O72"/>
    <mergeCell ref="A71:O71"/>
    <mergeCell ref="L70:N7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14340114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473452</v>
      </c>
      <c r="L5" s="27">
        <f t="shared" si="0"/>
        <v>0</v>
      </c>
      <c r="M5" s="27">
        <f t="shared" si="0"/>
        <v>0</v>
      </c>
      <c r="N5" s="28">
        <f>SUM(D5:M5)</f>
        <v>14813566</v>
      </c>
      <c r="O5" s="33">
        <f aca="true" t="shared" si="1" ref="O5:O36">(N5/O$68)</f>
        <v>455.12983900700505</v>
      </c>
      <c r="P5" s="6"/>
    </row>
    <row r="6" spans="1:16" ht="15">
      <c r="A6" s="12"/>
      <c r="B6" s="25">
        <v>311</v>
      </c>
      <c r="C6" s="20" t="s">
        <v>2</v>
      </c>
      <c r="D6" s="46">
        <v>9813152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9813152</v>
      </c>
      <c r="O6" s="47">
        <f t="shared" si="1"/>
        <v>301.49784933022</v>
      </c>
      <c r="P6" s="9"/>
    </row>
    <row r="7" spans="1:16" ht="15">
      <c r="A7" s="12"/>
      <c r="B7" s="25">
        <v>312.1</v>
      </c>
      <c r="C7" s="20" t="s">
        <v>10</v>
      </c>
      <c r="D7" s="46">
        <v>355085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355085</v>
      </c>
      <c r="O7" s="47">
        <f t="shared" si="1"/>
        <v>10.909579697677277</v>
      </c>
      <c r="P7" s="9"/>
    </row>
    <row r="8" spans="1:16" ht="15">
      <c r="A8" s="12"/>
      <c r="B8" s="25">
        <v>312.51</v>
      </c>
      <c r="C8" s="20" t="s">
        <v>80</v>
      </c>
      <c r="D8" s="46">
        <v>294415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294415</v>
      </c>
      <c r="O8" s="47">
        <f t="shared" si="1"/>
        <v>9.045563475482364</v>
      </c>
      <c r="P8" s="9"/>
    </row>
    <row r="9" spans="1:16" ht="15">
      <c r="A9" s="12"/>
      <c r="B9" s="25">
        <v>312.52</v>
      </c>
      <c r="C9" s="20" t="s">
        <v>81</v>
      </c>
      <c r="D9" s="46">
        <v>179037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473452</v>
      </c>
      <c r="L9" s="46">
        <v>0</v>
      </c>
      <c r="M9" s="46">
        <v>0</v>
      </c>
      <c r="N9" s="46">
        <f>SUM(D9:M9)</f>
        <v>652489</v>
      </c>
      <c r="O9" s="47">
        <f t="shared" si="1"/>
        <v>20.046976772766374</v>
      </c>
      <c r="P9" s="9"/>
    </row>
    <row r="10" spans="1:16" ht="15">
      <c r="A10" s="12"/>
      <c r="B10" s="25">
        <v>314.1</v>
      </c>
      <c r="C10" s="20" t="s">
        <v>11</v>
      </c>
      <c r="D10" s="46">
        <v>1625841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1625841</v>
      </c>
      <c r="O10" s="47">
        <f t="shared" si="1"/>
        <v>49.95210151161362</v>
      </c>
      <c r="P10" s="9"/>
    </row>
    <row r="11" spans="1:16" ht="15">
      <c r="A11" s="12"/>
      <c r="B11" s="25">
        <v>314.3</v>
      </c>
      <c r="C11" s="20" t="s">
        <v>12</v>
      </c>
      <c r="D11" s="46">
        <v>315970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315970</v>
      </c>
      <c r="O11" s="47">
        <f t="shared" si="1"/>
        <v>9.707816148457663</v>
      </c>
      <c r="P11" s="9"/>
    </row>
    <row r="12" spans="1:16" ht="15">
      <c r="A12" s="12"/>
      <c r="B12" s="25">
        <v>314.4</v>
      </c>
      <c r="C12" s="20" t="s">
        <v>13</v>
      </c>
      <c r="D12" s="46">
        <v>43938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43938</v>
      </c>
      <c r="O12" s="47">
        <f t="shared" si="1"/>
        <v>1.3499446970627995</v>
      </c>
      <c r="P12" s="9"/>
    </row>
    <row r="13" spans="1:16" ht="15">
      <c r="A13" s="12"/>
      <c r="B13" s="25">
        <v>314.8</v>
      </c>
      <c r="C13" s="20" t="s">
        <v>14</v>
      </c>
      <c r="D13" s="46">
        <v>27619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27619</v>
      </c>
      <c r="O13" s="47">
        <f t="shared" si="1"/>
        <v>0.8485621236327885</v>
      </c>
      <c r="P13" s="9"/>
    </row>
    <row r="14" spans="1:16" ht="15">
      <c r="A14" s="12"/>
      <c r="B14" s="25">
        <v>315</v>
      </c>
      <c r="C14" s="20" t="s">
        <v>15</v>
      </c>
      <c r="D14" s="46">
        <v>1378080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1378080</v>
      </c>
      <c r="O14" s="47">
        <f t="shared" si="1"/>
        <v>42.33992872065872</v>
      </c>
      <c r="P14" s="9"/>
    </row>
    <row r="15" spans="1:16" ht="15">
      <c r="A15" s="12"/>
      <c r="B15" s="25">
        <v>316</v>
      </c>
      <c r="C15" s="20" t="s">
        <v>16</v>
      </c>
      <c r="D15" s="46">
        <v>306977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306977</v>
      </c>
      <c r="O15" s="47">
        <f t="shared" si="1"/>
        <v>9.431516529433452</v>
      </c>
      <c r="P15" s="9"/>
    </row>
    <row r="16" spans="1:16" ht="15.75">
      <c r="A16" s="29" t="s">
        <v>107</v>
      </c>
      <c r="B16" s="30"/>
      <c r="C16" s="31"/>
      <c r="D16" s="32">
        <f aca="true" t="shared" si="3" ref="D16:M16">SUM(D17:D21)</f>
        <v>2223497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2">SUM(D16:M16)</f>
        <v>2223497</v>
      </c>
      <c r="O16" s="45">
        <f t="shared" si="1"/>
        <v>68.31439719798452</v>
      </c>
      <c r="P16" s="10"/>
    </row>
    <row r="17" spans="1:16" ht="15">
      <c r="A17" s="12"/>
      <c r="B17" s="25">
        <v>322</v>
      </c>
      <c r="C17" s="20" t="s">
        <v>0</v>
      </c>
      <c r="D17" s="46">
        <v>242843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242843</v>
      </c>
      <c r="O17" s="47">
        <f t="shared" si="1"/>
        <v>7.461072876981689</v>
      </c>
      <c r="P17" s="9"/>
    </row>
    <row r="18" spans="1:16" ht="15">
      <c r="A18" s="12"/>
      <c r="B18" s="25">
        <v>323.1</v>
      </c>
      <c r="C18" s="20" t="s">
        <v>18</v>
      </c>
      <c r="D18" s="46">
        <v>1796045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1796045</v>
      </c>
      <c r="O18" s="47">
        <f t="shared" si="1"/>
        <v>55.18142435787145</v>
      </c>
      <c r="P18" s="9"/>
    </row>
    <row r="19" spans="1:16" ht="15">
      <c r="A19" s="12"/>
      <c r="B19" s="25">
        <v>323.4</v>
      </c>
      <c r="C19" s="20" t="s">
        <v>19</v>
      </c>
      <c r="D19" s="46">
        <v>38865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38865</v>
      </c>
      <c r="O19" s="47">
        <f t="shared" si="1"/>
        <v>1.1940825857195527</v>
      </c>
      <c r="P19" s="9"/>
    </row>
    <row r="20" spans="1:16" ht="15">
      <c r="A20" s="12"/>
      <c r="B20" s="25">
        <v>323.7</v>
      </c>
      <c r="C20" s="20" t="s">
        <v>20</v>
      </c>
      <c r="D20" s="46">
        <v>69436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69436</v>
      </c>
      <c r="O20" s="47">
        <f t="shared" si="1"/>
        <v>2.133341526361067</v>
      </c>
      <c r="P20" s="9"/>
    </row>
    <row r="21" spans="1:16" ht="15">
      <c r="A21" s="12"/>
      <c r="B21" s="25">
        <v>329</v>
      </c>
      <c r="C21" s="20" t="s">
        <v>108</v>
      </c>
      <c r="D21" s="46">
        <v>76308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76308</v>
      </c>
      <c r="O21" s="47">
        <f t="shared" si="1"/>
        <v>2.3444758510507557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SUM(D23:D37)</f>
        <v>3335214</v>
      </c>
      <c r="E22" s="32">
        <f t="shared" si="5"/>
        <v>306070</v>
      </c>
      <c r="F22" s="32">
        <f t="shared" si="5"/>
        <v>0</v>
      </c>
      <c r="G22" s="32">
        <f t="shared" si="5"/>
        <v>658256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4299540</v>
      </c>
      <c r="O22" s="45">
        <f t="shared" si="1"/>
        <v>132.0984392282168</v>
      </c>
      <c r="P22" s="10"/>
    </row>
    <row r="23" spans="1:16" ht="15">
      <c r="A23" s="12"/>
      <c r="B23" s="25">
        <v>331.2</v>
      </c>
      <c r="C23" s="20" t="s">
        <v>25</v>
      </c>
      <c r="D23" s="46">
        <v>18815</v>
      </c>
      <c r="E23" s="46">
        <v>0</v>
      </c>
      <c r="F23" s="46">
        <v>0</v>
      </c>
      <c r="G23" s="46">
        <v>75199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4">SUM(D23:M23)</f>
        <v>94014</v>
      </c>
      <c r="O23" s="47">
        <f t="shared" si="1"/>
        <v>2.8884724099791077</v>
      </c>
      <c r="P23" s="9"/>
    </row>
    <row r="24" spans="1:16" ht="15">
      <c r="A24" s="12"/>
      <c r="B24" s="25">
        <v>331.39</v>
      </c>
      <c r="C24" s="20" t="s">
        <v>29</v>
      </c>
      <c r="D24" s="46">
        <v>0</v>
      </c>
      <c r="E24" s="46">
        <v>0</v>
      </c>
      <c r="F24" s="46">
        <v>0</v>
      </c>
      <c r="G24" s="46">
        <v>305878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305878</v>
      </c>
      <c r="O24" s="47">
        <f t="shared" si="1"/>
        <v>9.397751013887182</v>
      </c>
      <c r="P24" s="9"/>
    </row>
    <row r="25" spans="1:16" ht="15">
      <c r="A25" s="12"/>
      <c r="B25" s="25">
        <v>331.5</v>
      </c>
      <c r="C25" s="20" t="s">
        <v>96</v>
      </c>
      <c r="D25" s="46">
        <v>0</v>
      </c>
      <c r="E25" s="46">
        <v>0</v>
      </c>
      <c r="F25" s="46">
        <v>0</v>
      </c>
      <c r="G25" s="46">
        <v>200000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200000</v>
      </c>
      <c r="O25" s="47">
        <f t="shared" si="1"/>
        <v>6.144770800049158</v>
      </c>
      <c r="P25" s="9"/>
    </row>
    <row r="26" spans="1:16" ht="15">
      <c r="A26" s="12"/>
      <c r="B26" s="25">
        <v>331.9</v>
      </c>
      <c r="C26" s="20" t="s">
        <v>27</v>
      </c>
      <c r="D26" s="46">
        <v>23037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23037</v>
      </c>
      <c r="O26" s="47">
        <f t="shared" si="1"/>
        <v>0.7077854246036623</v>
      </c>
      <c r="P26" s="9"/>
    </row>
    <row r="27" spans="1:16" ht="15">
      <c r="A27" s="12"/>
      <c r="B27" s="25">
        <v>334.2</v>
      </c>
      <c r="C27" s="20" t="s">
        <v>28</v>
      </c>
      <c r="D27" s="46">
        <v>6010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6010</v>
      </c>
      <c r="O27" s="47">
        <f t="shared" si="1"/>
        <v>0.1846503625414772</v>
      </c>
      <c r="P27" s="9"/>
    </row>
    <row r="28" spans="1:16" ht="15">
      <c r="A28" s="12"/>
      <c r="B28" s="25">
        <v>334.49</v>
      </c>
      <c r="C28" s="20" t="s">
        <v>31</v>
      </c>
      <c r="D28" s="46">
        <v>24506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24506</v>
      </c>
      <c r="O28" s="47">
        <f t="shared" si="1"/>
        <v>0.7529187661300234</v>
      </c>
      <c r="P28" s="9"/>
    </row>
    <row r="29" spans="1:16" ht="15">
      <c r="A29" s="12"/>
      <c r="B29" s="25">
        <v>334.5</v>
      </c>
      <c r="C29" s="20" t="s">
        <v>109</v>
      </c>
      <c r="D29" s="46">
        <v>0</v>
      </c>
      <c r="E29" s="46">
        <v>0</v>
      </c>
      <c r="F29" s="46">
        <v>0</v>
      </c>
      <c r="G29" s="46">
        <v>53033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53033</v>
      </c>
      <c r="O29" s="47">
        <f t="shared" si="1"/>
        <v>1.629378149195035</v>
      </c>
      <c r="P29" s="9"/>
    </row>
    <row r="30" spans="1:16" ht="15">
      <c r="A30" s="12"/>
      <c r="B30" s="25">
        <v>335.12</v>
      </c>
      <c r="C30" s="20" t="s">
        <v>33</v>
      </c>
      <c r="D30" s="46">
        <v>962184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962184</v>
      </c>
      <c r="O30" s="47">
        <f t="shared" si="1"/>
        <v>29.562000737372497</v>
      </c>
      <c r="P30" s="9"/>
    </row>
    <row r="31" spans="1:16" ht="15">
      <c r="A31" s="12"/>
      <c r="B31" s="25">
        <v>335.14</v>
      </c>
      <c r="C31" s="20" t="s">
        <v>34</v>
      </c>
      <c r="D31" s="46">
        <v>10067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10067</v>
      </c>
      <c r="O31" s="47">
        <f t="shared" si="1"/>
        <v>0.3092970382204744</v>
      </c>
      <c r="P31" s="9"/>
    </row>
    <row r="32" spans="1:16" ht="15">
      <c r="A32" s="12"/>
      <c r="B32" s="25">
        <v>335.15</v>
      </c>
      <c r="C32" s="20" t="s">
        <v>35</v>
      </c>
      <c r="D32" s="46">
        <v>9986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9986</v>
      </c>
      <c r="O32" s="47">
        <f t="shared" si="1"/>
        <v>0.3068084060464545</v>
      </c>
      <c r="P32" s="9"/>
    </row>
    <row r="33" spans="1:16" ht="15">
      <c r="A33" s="12"/>
      <c r="B33" s="25">
        <v>335.18</v>
      </c>
      <c r="C33" s="20" t="s">
        <v>36</v>
      </c>
      <c r="D33" s="46">
        <v>2208544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2208544</v>
      </c>
      <c r="O33" s="47">
        <f t="shared" si="1"/>
        <v>67.85498340911884</v>
      </c>
      <c r="P33" s="9"/>
    </row>
    <row r="34" spans="1:16" ht="15">
      <c r="A34" s="12"/>
      <c r="B34" s="25">
        <v>335.49</v>
      </c>
      <c r="C34" s="20" t="s">
        <v>37</v>
      </c>
      <c r="D34" s="46">
        <v>11473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11473</v>
      </c>
      <c r="O34" s="47">
        <f t="shared" si="1"/>
        <v>0.35249477694481995</v>
      </c>
      <c r="P34" s="9"/>
    </row>
    <row r="35" spans="1:16" ht="15">
      <c r="A35" s="12"/>
      <c r="B35" s="25">
        <v>337.1</v>
      </c>
      <c r="C35" s="20" t="s">
        <v>38</v>
      </c>
      <c r="D35" s="46">
        <v>103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103</v>
      </c>
      <c r="O35" s="47">
        <f t="shared" si="1"/>
        <v>0.0031645569620253164</v>
      </c>
      <c r="P35" s="9"/>
    </row>
    <row r="36" spans="1:16" ht="15">
      <c r="A36" s="12"/>
      <c r="B36" s="25">
        <v>337.2</v>
      </c>
      <c r="C36" s="20" t="s">
        <v>39</v>
      </c>
      <c r="D36" s="46">
        <v>60489</v>
      </c>
      <c r="E36" s="46">
        <v>0</v>
      </c>
      <c r="F36" s="46">
        <v>0</v>
      </c>
      <c r="G36" s="46">
        <v>24146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84635</v>
      </c>
      <c r="O36" s="47">
        <f t="shared" si="1"/>
        <v>2.6003133833108025</v>
      </c>
      <c r="P36" s="9"/>
    </row>
    <row r="37" spans="1:16" ht="15">
      <c r="A37" s="12"/>
      <c r="B37" s="25">
        <v>337.7</v>
      </c>
      <c r="C37" s="20" t="s">
        <v>40</v>
      </c>
      <c r="D37" s="46">
        <v>0</v>
      </c>
      <c r="E37" s="46">
        <v>306070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306070</v>
      </c>
      <c r="O37" s="47">
        <f aca="true" t="shared" si="7" ref="O37:O66">(N37/O$68)</f>
        <v>9.403649993855229</v>
      </c>
      <c r="P37" s="9"/>
    </row>
    <row r="38" spans="1:16" ht="15.75">
      <c r="A38" s="29" t="s">
        <v>46</v>
      </c>
      <c r="B38" s="30"/>
      <c r="C38" s="31"/>
      <c r="D38" s="32">
        <f aca="true" t="shared" si="8" ref="D38:M38">SUM(D39:D48)</f>
        <v>2706711</v>
      </c>
      <c r="E38" s="32">
        <f t="shared" si="8"/>
        <v>187513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2894224</v>
      </c>
      <c r="O38" s="45">
        <f t="shared" si="7"/>
        <v>88.92171562000738</v>
      </c>
      <c r="P38" s="10"/>
    </row>
    <row r="39" spans="1:16" ht="15">
      <c r="A39" s="12"/>
      <c r="B39" s="25">
        <v>341.3</v>
      </c>
      <c r="C39" s="20" t="s">
        <v>49</v>
      </c>
      <c r="D39" s="46">
        <v>101072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50">SUM(D39:M39)</f>
        <v>101072</v>
      </c>
      <c r="O39" s="47">
        <f t="shared" si="7"/>
        <v>3.1053213715128427</v>
      </c>
      <c r="P39" s="9"/>
    </row>
    <row r="40" spans="1:16" ht="15">
      <c r="A40" s="12"/>
      <c r="B40" s="25">
        <v>341.9</v>
      </c>
      <c r="C40" s="20" t="s">
        <v>50</v>
      </c>
      <c r="D40" s="46">
        <v>10290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10290</v>
      </c>
      <c r="O40" s="47">
        <f t="shared" si="7"/>
        <v>0.3161484576625292</v>
      </c>
      <c r="P40" s="9"/>
    </row>
    <row r="41" spans="1:16" ht="15">
      <c r="A41" s="12"/>
      <c r="B41" s="25">
        <v>342.1</v>
      </c>
      <c r="C41" s="20" t="s">
        <v>51</v>
      </c>
      <c r="D41" s="46">
        <v>61645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61645</v>
      </c>
      <c r="O41" s="47">
        <f t="shared" si="7"/>
        <v>1.8939719798451518</v>
      </c>
      <c r="P41" s="9"/>
    </row>
    <row r="42" spans="1:16" ht="15">
      <c r="A42" s="12"/>
      <c r="B42" s="25">
        <v>342.5</v>
      </c>
      <c r="C42" s="20" t="s">
        <v>52</v>
      </c>
      <c r="D42" s="46">
        <v>7206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7206</v>
      </c>
      <c r="O42" s="47">
        <f t="shared" si="7"/>
        <v>0.22139609192577117</v>
      </c>
      <c r="P42" s="9"/>
    </row>
    <row r="43" spans="1:16" ht="15">
      <c r="A43" s="12"/>
      <c r="B43" s="25">
        <v>342.6</v>
      </c>
      <c r="C43" s="20" t="s">
        <v>53</v>
      </c>
      <c r="D43" s="46">
        <v>1230792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1230792</v>
      </c>
      <c r="O43" s="47">
        <f t="shared" si="7"/>
        <v>37.81467371267052</v>
      </c>
      <c r="P43" s="9"/>
    </row>
    <row r="44" spans="1:16" ht="15">
      <c r="A44" s="12"/>
      <c r="B44" s="25">
        <v>342.9</v>
      </c>
      <c r="C44" s="20" t="s">
        <v>54</v>
      </c>
      <c r="D44" s="46">
        <v>16594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16594</v>
      </c>
      <c r="O44" s="47">
        <f t="shared" si="7"/>
        <v>0.5098316332800786</v>
      </c>
      <c r="P44" s="9"/>
    </row>
    <row r="45" spans="1:16" ht="15">
      <c r="A45" s="12"/>
      <c r="B45" s="25">
        <v>343.4</v>
      </c>
      <c r="C45" s="20" t="s">
        <v>55</v>
      </c>
      <c r="D45" s="46">
        <v>1035573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1035573</v>
      </c>
      <c r="O45" s="47">
        <f t="shared" si="7"/>
        <v>31.816793658596534</v>
      </c>
      <c r="P45" s="9"/>
    </row>
    <row r="46" spans="1:16" ht="15">
      <c r="A46" s="12"/>
      <c r="B46" s="25">
        <v>343.9</v>
      </c>
      <c r="C46" s="20" t="s">
        <v>56</v>
      </c>
      <c r="D46" s="46">
        <v>56812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56812</v>
      </c>
      <c r="O46" s="47">
        <f t="shared" si="7"/>
        <v>1.745483593461964</v>
      </c>
      <c r="P46" s="9"/>
    </row>
    <row r="47" spans="1:16" ht="15">
      <c r="A47" s="12"/>
      <c r="B47" s="25">
        <v>347.2</v>
      </c>
      <c r="C47" s="20" t="s">
        <v>57</v>
      </c>
      <c r="D47" s="46">
        <v>186351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186351</v>
      </c>
      <c r="O47" s="47">
        <f t="shared" si="7"/>
        <v>5.725420916799804</v>
      </c>
      <c r="P47" s="9"/>
    </row>
    <row r="48" spans="1:16" ht="15">
      <c r="A48" s="12"/>
      <c r="B48" s="25">
        <v>347.9</v>
      </c>
      <c r="C48" s="20" t="s">
        <v>58</v>
      </c>
      <c r="D48" s="46">
        <v>376</v>
      </c>
      <c r="E48" s="46">
        <v>187513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187889</v>
      </c>
      <c r="O48" s="47">
        <f t="shared" si="7"/>
        <v>5.772674204252182</v>
      </c>
      <c r="P48" s="9"/>
    </row>
    <row r="49" spans="1:16" ht="15.75">
      <c r="A49" s="29" t="s">
        <v>47</v>
      </c>
      <c r="B49" s="30"/>
      <c r="C49" s="31"/>
      <c r="D49" s="32">
        <f aca="true" t="shared" si="10" ref="D49:M49">SUM(D50:D52)</f>
        <v>195201</v>
      </c>
      <c r="E49" s="32">
        <f t="shared" si="10"/>
        <v>19598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214799</v>
      </c>
      <c r="O49" s="45">
        <f t="shared" si="7"/>
        <v>6.599453115398796</v>
      </c>
      <c r="P49" s="10"/>
    </row>
    <row r="50" spans="1:16" ht="15">
      <c r="A50" s="13"/>
      <c r="B50" s="39">
        <v>351.1</v>
      </c>
      <c r="C50" s="21" t="s">
        <v>61</v>
      </c>
      <c r="D50" s="46">
        <v>171729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171729</v>
      </c>
      <c r="O50" s="47">
        <f t="shared" si="7"/>
        <v>5.276176723608209</v>
      </c>
      <c r="P50" s="9"/>
    </row>
    <row r="51" spans="1:16" ht="15">
      <c r="A51" s="13"/>
      <c r="B51" s="39">
        <v>354</v>
      </c>
      <c r="C51" s="21" t="s">
        <v>62</v>
      </c>
      <c r="D51" s="46">
        <v>22690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22690</v>
      </c>
      <c r="O51" s="47">
        <f t="shared" si="7"/>
        <v>0.697124247265577</v>
      </c>
      <c r="P51" s="9"/>
    </row>
    <row r="52" spans="1:16" ht="15">
      <c r="A52" s="13"/>
      <c r="B52" s="39">
        <v>359</v>
      </c>
      <c r="C52" s="21" t="s">
        <v>63</v>
      </c>
      <c r="D52" s="46">
        <v>782</v>
      </c>
      <c r="E52" s="46">
        <v>19598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20380</v>
      </c>
      <c r="O52" s="47">
        <f t="shared" si="7"/>
        <v>0.6261521445250092</v>
      </c>
      <c r="P52" s="9"/>
    </row>
    <row r="53" spans="1:16" ht="15.75">
      <c r="A53" s="29" t="s">
        <v>3</v>
      </c>
      <c r="B53" s="30"/>
      <c r="C53" s="31"/>
      <c r="D53" s="32">
        <f aca="true" t="shared" si="11" ref="D53:M53">SUM(D54:D63)</f>
        <v>367018</v>
      </c>
      <c r="E53" s="32">
        <f t="shared" si="11"/>
        <v>16219</v>
      </c>
      <c r="F53" s="32">
        <f t="shared" si="11"/>
        <v>8385</v>
      </c>
      <c r="G53" s="32">
        <f t="shared" si="11"/>
        <v>497270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-500103</v>
      </c>
      <c r="L53" s="32">
        <f t="shared" si="11"/>
        <v>0</v>
      </c>
      <c r="M53" s="32">
        <f t="shared" si="11"/>
        <v>0</v>
      </c>
      <c r="N53" s="32">
        <f>SUM(D53:M53)</f>
        <v>388789</v>
      </c>
      <c r="O53" s="45">
        <f t="shared" si="7"/>
        <v>11.945096472901561</v>
      </c>
      <c r="P53" s="10"/>
    </row>
    <row r="54" spans="1:16" ht="15">
      <c r="A54" s="12"/>
      <c r="B54" s="25">
        <v>361.1</v>
      </c>
      <c r="C54" s="20" t="s">
        <v>64</v>
      </c>
      <c r="D54" s="46">
        <v>184599</v>
      </c>
      <c r="E54" s="46">
        <v>6962</v>
      </c>
      <c r="F54" s="46">
        <v>8385</v>
      </c>
      <c r="G54" s="46">
        <v>319388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519334</v>
      </c>
      <c r="O54" s="47">
        <f t="shared" si="7"/>
        <v>15.955941993363648</v>
      </c>
      <c r="P54" s="9"/>
    </row>
    <row r="55" spans="1:16" ht="15">
      <c r="A55" s="12"/>
      <c r="B55" s="25">
        <v>361.3</v>
      </c>
      <c r="C55" s="20" t="s">
        <v>65</v>
      </c>
      <c r="D55" s="46">
        <v>-185762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-843190</v>
      </c>
      <c r="L55" s="46">
        <v>0</v>
      </c>
      <c r="M55" s="46">
        <v>0</v>
      </c>
      <c r="N55" s="46">
        <f aca="true" t="shared" si="12" ref="N55:N63">SUM(D55:M55)</f>
        <v>-1028952</v>
      </c>
      <c r="O55" s="47">
        <f t="shared" si="7"/>
        <v>-31.613371021260907</v>
      </c>
      <c r="P55" s="9"/>
    </row>
    <row r="56" spans="1:16" ht="15">
      <c r="A56" s="12"/>
      <c r="B56" s="25">
        <v>362</v>
      </c>
      <c r="C56" s="20" t="s">
        <v>66</v>
      </c>
      <c r="D56" s="46">
        <v>67464</v>
      </c>
      <c r="E56" s="46">
        <v>0</v>
      </c>
      <c r="F56" s="46">
        <v>0</v>
      </c>
      <c r="G56" s="46">
        <v>174226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241690</v>
      </c>
      <c r="O56" s="47">
        <f t="shared" si="7"/>
        <v>7.425648273319405</v>
      </c>
      <c r="P56" s="9"/>
    </row>
    <row r="57" spans="1:16" ht="15">
      <c r="A57" s="12"/>
      <c r="B57" s="25">
        <v>363.11</v>
      </c>
      <c r="C57" s="20" t="s">
        <v>22</v>
      </c>
      <c r="D57" s="46">
        <v>2511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2511</v>
      </c>
      <c r="O57" s="47">
        <f t="shared" si="7"/>
        <v>0.07714759739461718</v>
      </c>
      <c r="P57" s="9"/>
    </row>
    <row r="58" spans="1:16" ht="15">
      <c r="A58" s="12"/>
      <c r="B58" s="25">
        <v>363.22</v>
      </c>
      <c r="C58" s="20" t="s">
        <v>112</v>
      </c>
      <c r="D58" s="46">
        <v>0</v>
      </c>
      <c r="E58" s="46">
        <v>0</v>
      </c>
      <c r="F58" s="46">
        <v>0</v>
      </c>
      <c r="G58" s="46">
        <v>3656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3656</v>
      </c>
      <c r="O58" s="47">
        <f t="shared" si="7"/>
        <v>0.11232641022489862</v>
      </c>
      <c r="P58" s="9"/>
    </row>
    <row r="59" spans="1:16" ht="15">
      <c r="A59" s="12"/>
      <c r="B59" s="25">
        <v>364</v>
      </c>
      <c r="C59" s="20" t="s">
        <v>67</v>
      </c>
      <c r="D59" s="46">
        <v>72046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72046</v>
      </c>
      <c r="O59" s="47">
        <f t="shared" si="7"/>
        <v>2.213530785301708</v>
      </c>
      <c r="P59" s="9"/>
    </row>
    <row r="60" spans="1:16" ht="15">
      <c r="A60" s="12"/>
      <c r="B60" s="25">
        <v>366</v>
      </c>
      <c r="C60" s="20" t="s">
        <v>68</v>
      </c>
      <c r="D60" s="46">
        <v>3937</v>
      </c>
      <c r="E60" s="46">
        <v>9257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13194</v>
      </c>
      <c r="O60" s="47">
        <f t="shared" si="7"/>
        <v>0.405370529679243</v>
      </c>
      <c r="P60" s="9"/>
    </row>
    <row r="61" spans="1:16" ht="15">
      <c r="A61" s="12"/>
      <c r="B61" s="25">
        <v>368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343087</v>
      </c>
      <c r="L61" s="46">
        <v>0</v>
      </c>
      <c r="M61" s="46">
        <v>0</v>
      </c>
      <c r="N61" s="46">
        <f t="shared" si="12"/>
        <v>343087</v>
      </c>
      <c r="O61" s="47">
        <f t="shared" si="7"/>
        <v>10.540954897382328</v>
      </c>
      <c r="P61" s="9"/>
    </row>
    <row r="62" spans="1:16" ht="15">
      <c r="A62" s="12"/>
      <c r="B62" s="25">
        <v>369.3</v>
      </c>
      <c r="C62" s="20" t="s">
        <v>70</v>
      </c>
      <c r="D62" s="46">
        <v>40384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40384</v>
      </c>
      <c r="O62" s="47">
        <f t="shared" si="7"/>
        <v>1.240752119945926</v>
      </c>
      <c r="P62" s="9"/>
    </row>
    <row r="63" spans="1:16" ht="15">
      <c r="A63" s="12"/>
      <c r="B63" s="25">
        <v>369.9</v>
      </c>
      <c r="C63" s="20" t="s">
        <v>71</v>
      </c>
      <c r="D63" s="46">
        <v>181839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181839</v>
      </c>
      <c r="O63" s="47">
        <f t="shared" si="7"/>
        <v>5.5867948875506945</v>
      </c>
      <c r="P63" s="9"/>
    </row>
    <row r="64" spans="1:16" ht="15.75">
      <c r="A64" s="29" t="s">
        <v>48</v>
      </c>
      <c r="B64" s="30"/>
      <c r="C64" s="31"/>
      <c r="D64" s="32">
        <f aca="true" t="shared" si="13" ref="D64:M64">SUM(D65:D65)</f>
        <v>0</v>
      </c>
      <c r="E64" s="32">
        <f t="shared" si="13"/>
        <v>0</v>
      </c>
      <c r="F64" s="32">
        <f t="shared" si="13"/>
        <v>610000</v>
      </c>
      <c r="G64" s="32">
        <f t="shared" si="13"/>
        <v>2890000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>SUM(D64:M64)</f>
        <v>3500000</v>
      </c>
      <c r="O64" s="45">
        <f t="shared" si="7"/>
        <v>107.53348900086027</v>
      </c>
      <c r="P64" s="9"/>
    </row>
    <row r="65" spans="1:16" ht="15.75" thickBot="1">
      <c r="A65" s="12"/>
      <c r="B65" s="25">
        <v>381</v>
      </c>
      <c r="C65" s="20" t="s">
        <v>72</v>
      </c>
      <c r="D65" s="46">
        <v>0</v>
      </c>
      <c r="E65" s="46">
        <v>0</v>
      </c>
      <c r="F65" s="46">
        <v>610000</v>
      </c>
      <c r="G65" s="46">
        <v>2890000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3500000</v>
      </c>
      <c r="O65" s="47">
        <f t="shared" si="7"/>
        <v>107.53348900086027</v>
      </c>
      <c r="P65" s="9"/>
    </row>
    <row r="66" spans="1:119" ht="16.5" thickBot="1">
      <c r="A66" s="14" t="s">
        <v>59</v>
      </c>
      <c r="B66" s="23"/>
      <c r="C66" s="22"/>
      <c r="D66" s="15">
        <f aca="true" t="shared" si="14" ref="D66:M66">SUM(D5,D16,D22,D38,D49,D53,D64)</f>
        <v>23167755</v>
      </c>
      <c r="E66" s="15">
        <f t="shared" si="14"/>
        <v>529400</v>
      </c>
      <c r="F66" s="15">
        <f t="shared" si="14"/>
        <v>618385</v>
      </c>
      <c r="G66" s="15">
        <f t="shared" si="14"/>
        <v>4045526</v>
      </c>
      <c r="H66" s="15">
        <f t="shared" si="14"/>
        <v>0</v>
      </c>
      <c r="I66" s="15">
        <f t="shared" si="14"/>
        <v>0</v>
      </c>
      <c r="J66" s="15">
        <f t="shared" si="14"/>
        <v>0</v>
      </c>
      <c r="K66" s="15">
        <f t="shared" si="14"/>
        <v>-26651</v>
      </c>
      <c r="L66" s="15">
        <f t="shared" si="14"/>
        <v>0</v>
      </c>
      <c r="M66" s="15">
        <f t="shared" si="14"/>
        <v>0</v>
      </c>
      <c r="N66" s="15">
        <f>SUM(D66:M66)</f>
        <v>28334415</v>
      </c>
      <c r="O66" s="38">
        <f t="shared" si="7"/>
        <v>870.5424296423744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113</v>
      </c>
      <c r="M68" s="48"/>
      <c r="N68" s="48"/>
      <c r="O68" s="43">
        <v>32548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89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17743744</v>
      </c>
      <c r="E5" s="27">
        <f t="shared" si="0"/>
        <v>0</v>
      </c>
      <c r="F5" s="27">
        <f t="shared" si="0"/>
        <v>0</v>
      </c>
      <c r="G5" s="27">
        <f t="shared" si="0"/>
        <v>2860903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603632</v>
      </c>
      <c r="L5" s="27">
        <f t="shared" si="0"/>
        <v>0</v>
      </c>
      <c r="M5" s="27">
        <f t="shared" si="0"/>
        <v>0</v>
      </c>
      <c r="N5" s="28">
        <f>SUM(D5:M5)</f>
        <v>21208279</v>
      </c>
      <c r="O5" s="33">
        <f aca="true" t="shared" si="1" ref="O5:O36">(N5/O$70)</f>
        <v>530.9370133934159</v>
      </c>
      <c r="P5" s="6"/>
    </row>
    <row r="6" spans="1:16" ht="15">
      <c r="A6" s="12"/>
      <c r="B6" s="25">
        <v>311</v>
      </c>
      <c r="C6" s="20" t="s">
        <v>2</v>
      </c>
      <c r="D6" s="46">
        <v>12171506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12171506</v>
      </c>
      <c r="O6" s="47">
        <f t="shared" si="1"/>
        <v>304.70662160470647</v>
      </c>
      <c r="P6" s="9"/>
    </row>
    <row r="7" spans="1:16" ht="15">
      <c r="A7" s="12"/>
      <c r="B7" s="25">
        <v>312.41</v>
      </c>
      <c r="C7" s="20" t="s">
        <v>84</v>
      </c>
      <c r="D7" s="46">
        <v>266482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266482</v>
      </c>
      <c r="O7" s="47">
        <f t="shared" si="1"/>
        <v>6.671222931530855</v>
      </c>
      <c r="P7" s="9"/>
    </row>
    <row r="8" spans="1:16" ht="15">
      <c r="A8" s="12"/>
      <c r="B8" s="25">
        <v>312.42</v>
      </c>
      <c r="C8" s="20" t="s">
        <v>85</v>
      </c>
      <c r="D8" s="46">
        <v>0</v>
      </c>
      <c r="E8" s="46">
        <v>0</v>
      </c>
      <c r="F8" s="46">
        <v>0</v>
      </c>
      <c r="G8" s="46">
        <v>122350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122350</v>
      </c>
      <c r="O8" s="47">
        <f t="shared" si="1"/>
        <v>3.0629615721617225</v>
      </c>
      <c r="P8" s="9"/>
    </row>
    <row r="9" spans="1:16" ht="15">
      <c r="A9" s="12"/>
      <c r="B9" s="25">
        <v>312.51</v>
      </c>
      <c r="C9" s="20" t="s">
        <v>80</v>
      </c>
      <c r="D9" s="46">
        <v>257944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257944</v>
      </c>
      <c r="L9" s="46">
        <v>0</v>
      </c>
      <c r="M9" s="46">
        <v>0</v>
      </c>
      <c r="N9" s="46">
        <f>SUM(D9:M9)</f>
        <v>515888</v>
      </c>
      <c r="O9" s="47">
        <f t="shared" si="1"/>
        <v>12.914958067342596</v>
      </c>
      <c r="P9" s="9"/>
    </row>
    <row r="10" spans="1:16" ht="15">
      <c r="A10" s="12"/>
      <c r="B10" s="25">
        <v>312.52</v>
      </c>
      <c r="C10" s="20" t="s">
        <v>115</v>
      </c>
      <c r="D10" s="46">
        <v>345688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345688</v>
      </c>
      <c r="L10" s="46">
        <v>0</v>
      </c>
      <c r="M10" s="46">
        <v>0</v>
      </c>
      <c r="N10" s="46">
        <f>SUM(D10:M10)</f>
        <v>691376</v>
      </c>
      <c r="O10" s="47">
        <f t="shared" si="1"/>
        <v>17.308198773313304</v>
      </c>
      <c r="P10" s="9"/>
    </row>
    <row r="11" spans="1:16" ht="15">
      <c r="A11" s="12"/>
      <c r="B11" s="25">
        <v>312.6</v>
      </c>
      <c r="C11" s="20" t="s">
        <v>135</v>
      </c>
      <c r="D11" s="46">
        <v>0</v>
      </c>
      <c r="E11" s="46">
        <v>0</v>
      </c>
      <c r="F11" s="46">
        <v>0</v>
      </c>
      <c r="G11" s="46">
        <v>2738553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2738553</v>
      </c>
      <c r="O11" s="47">
        <f t="shared" si="1"/>
        <v>68.5580923770184</v>
      </c>
      <c r="P11" s="9"/>
    </row>
    <row r="12" spans="1:16" ht="15">
      <c r="A12" s="12"/>
      <c r="B12" s="25">
        <v>314.1</v>
      </c>
      <c r="C12" s="20" t="s">
        <v>11</v>
      </c>
      <c r="D12" s="46">
        <v>2452219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2452219</v>
      </c>
      <c r="O12" s="47">
        <f t="shared" si="1"/>
        <v>61.389886093378394</v>
      </c>
      <c r="P12" s="9"/>
    </row>
    <row r="13" spans="1:16" ht="15">
      <c r="A13" s="12"/>
      <c r="B13" s="25">
        <v>314.3</v>
      </c>
      <c r="C13" s="20" t="s">
        <v>12</v>
      </c>
      <c r="D13" s="46">
        <v>590894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590894</v>
      </c>
      <c r="O13" s="47">
        <f t="shared" si="1"/>
        <v>14.792689948679435</v>
      </c>
      <c r="P13" s="9"/>
    </row>
    <row r="14" spans="1:16" ht="15">
      <c r="A14" s="12"/>
      <c r="B14" s="25">
        <v>314.4</v>
      </c>
      <c r="C14" s="20" t="s">
        <v>13</v>
      </c>
      <c r="D14" s="46">
        <v>62136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62136</v>
      </c>
      <c r="O14" s="47">
        <f t="shared" si="1"/>
        <v>1.5555388659406684</v>
      </c>
      <c r="P14" s="9"/>
    </row>
    <row r="15" spans="1:16" ht="15">
      <c r="A15" s="12"/>
      <c r="B15" s="25">
        <v>314.8</v>
      </c>
      <c r="C15" s="20" t="s">
        <v>14</v>
      </c>
      <c r="D15" s="46">
        <v>31080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31080</v>
      </c>
      <c r="O15" s="47">
        <f t="shared" si="1"/>
        <v>0.7780698460383026</v>
      </c>
      <c r="P15" s="9"/>
    </row>
    <row r="16" spans="1:16" ht="15">
      <c r="A16" s="12"/>
      <c r="B16" s="25">
        <v>315</v>
      </c>
      <c r="C16" s="20" t="s">
        <v>116</v>
      </c>
      <c r="D16" s="46">
        <v>1243127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1243127</v>
      </c>
      <c r="O16" s="47">
        <f t="shared" si="1"/>
        <v>31.120966328701964</v>
      </c>
      <c r="P16" s="9"/>
    </row>
    <row r="17" spans="1:16" ht="15">
      <c r="A17" s="12"/>
      <c r="B17" s="25">
        <v>316</v>
      </c>
      <c r="C17" s="20" t="s">
        <v>117</v>
      </c>
      <c r="D17" s="46">
        <v>322668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322668</v>
      </c>
      <c r="O17" s="47">
        <f t="shared" si="1"/>
        <v>8.07780698460383</v>
      </c>
      <c r="P17" s="9"/>
    </row>
    <row r="18" spans="1:16" ht="15.75">
      <c r="A18" s="29" t="s">
        <v>17</v>
      </c>
      <c r="B18" s="30"/>
      <c r="C18" s="31"/>
      <c r="D18" s="32">
        <f aca="true" t="shared" si="3" ref="D18:M18">SUM(D19:D26)</f>
        <v>2513630</v>
      </c>
      <c r="E18" s="32">
        <f t="shared" si="3"/>
        <v>1000</v>
      </c>
      <c r="F18" s="32">
        <f t="shared" si="3"/>
        <v>0</v>
      </c>
      <c r="G18" s="32">
        <f t="shared" si="3"/>
        <v>8722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30">SUM(D18:M18)</f>
        <v>2523352</v>
      </c>
      <c r="O18" s="45">
        <f t="shared" si="1"/>
        <v>63.170659657028416</v>
      </c>
      <c r="P18" s="10"/>
    </row>
    <row r="19" spans="1:16" ht="15">
      <c r="A19" s="12"/>
      <c r="B19" s="25">
        <v>322</v>
      </c>
      <c r="C19" s="20" t="s">
        <v>0</v>
      </c>
      <c r="D19" s="46">
        <v>520891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520891</v>
      </c>
      <c r="O19" s="47">
        <f t="shared" si="1"/>
        <v>13.040205282263111</v>
      </c>
      <c r="P19" s="9"/>
    </row>
    <row r="20" spans="1:16" ht="15">
      <c r="A20" s="12"/>
      <c r="B20" s="25">
        <v>323.1</v>
      </c>
      <c r="C20" s="20" t="s">
        <v>18</v>
      </c>
      <c r="D20" s="46">
        <v>1723439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1723439</v>
      </c>
      <c r="O20" s="47">
        <f t="shared" si="1"/>
        <v>43.14529978720741</v>
      </c>
      <c r="P20" s="9"/>
    </row>
    <row r="21" spans="1:16" ht="15">
      <c r="A21" s="12"/>
      <c r="B21" s="25">
        <v>323.4</v>
      </c>
      <c r="C21" s="20" t="s">
        <v>19</v>
      </c>
      <c r="D21" s="46">
        <v>24490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24490</v>
      </c>
      <c r="O21" s="47">
        <f t="shared" si="1"/>
        <v>0.6130930028789585</v>
      </c>
      <c r="P21" s="9"/>
    </row>
    <row r="22" spans="1:16" ht="15">
      <c r="A22" s="12"/>
      <c r="B22" s="25">
        <v>323.7</v>
      </c>
      <c r="C22" s="20" t="s">
        <v>20</v>
      </c>
      <c r="D22" s="46">
        <v>161365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161365</v>
      </c>
      <c r="O22" s="47">
        <f t="shared" si="1"/>
        <v>4.039679559394167</v>
      </c>
      <c r="P22" s="9"/>
    </row>
    <row r="23" spans="1:16" ht="15">
      <c r="A23" s="12"/>
      <c r="B23" s="25">
        <v>323.9</v>
      </c>
      <c r="C23" s="20" t="s">
        <v>138</v>
      </c>
      <c r="D23" s="46">
        <v>23380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23380</v>
      </c>
      <c r="O23" s="47">
        <f t="shared" si="1"/>
        <v>0.5853047940918763</v>
      </c>
      <c r="P23" s="9"/>
    </row>
    <row r="24" spans="1:16" ht="15">
      <c r="A24" s="12"/>
      <c r="B24" s="25">
        <v>324.22</v>
      </c>
      <c r="C24" s="20" t="s">
        <v>94</v>
      </c>
      <c r="D24" s="46">
        <v>0</v>
      </c>
      <c r="E24" s="46">
        <v>1000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1000</v>
      </c>
      <c r="O24" s="47">
        <f t="shared" si="1"/>
        <v>0.025034422330704718</v>
      </c>
      <c r="P24" s="9"/>
    </row>
    <row r="25" spans="1:16" ht="15">
      <c r="A25" s="12"/>
      <c r="B25" s="25">
        <v>324.92</v>
      </c>
      <c r="C25" s="20" t="s">
        <v>118</v>
      </c>
      <c r="D25" s="46">
        <v>0</v>
      </c>
      <c r="E25" s="46">
        <v>0</v>
      </c>
      <c r="F25" s="46">
        <v>0</v>
      </c>
      <c r="G25" s="46">
        <v>8722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8722</v>
      </c>
      <c r="O25" s="47">
        <f t="shared" si="1"/>
        <v>0.21835023156840655</v>
      </c>
      <c r="P25" s="9"/>
    </row>
    <row r="26" spans="1:16" ht="15">
      <c r="A26" s="12"/>
      <c r="B26" s="25">
        <v>329</v>
      </c>
      <c r="C26" s="20" t="s">
        <v>24</v>
      </c>
      <c r="D26" s="46">
        <v>60065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60065</v>
      </c>
      <c r="O26" s="47">
        <f t="shared" si="1"/>
        <v>1.503692577293779</v>
      </c>
      <c r="P26" s="9"/>
    </row>
    <row r="27" spans="1:16" ht="15.75">
      <c r="A27" s="29" t="s">
        <v>26</v>
      </c>
      <c r="B27" s="30"/>
      <c r="C27" s="31"/>
      <c r="D27" s="32">
        <f aca="true" t="shared" si="5" ref="D27:M27">SUM(D28:D41)</f>
        <v>4833136</v>
      </c>
      <c r="E27" s="32">
        <f t="shared" si="5"/>
        <v>382264</v>
      </c>
      <c r="F27" s="32">
        <f t="shared" si="5"/>
        <v>0</v>
      </c>
      <c r="G27" s="32">
        <f t="shared" si="5"/>
        <v>202645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t="shared" si="4"/>
        <v>5418045</v>
      </c>
      <c r="O27" s="45">
        <f t="shared" si="1"/>
        <v>135.63762673676305</v>
      </c>
      <c r="P27" s="10"/>
    </row>
    <row r="28" spans="1:16" ht="15">
      <c r="A28" s="12"/>
      <c r="B28" s="25">
        <v>331.2</v>
      </c>
      <c r="C28" s="20" t="s">
        <v>25</v>
      </c>
      <c r="D28" s="46">
        <v>0</v>
      </c>
      <c r="E28" s="46">
        <v>0</v>
      </c>
      <c r="F28" s="46">
        <v>0</v>
      </c>
      <c r="G28" s="46">
        <v>21020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21020</v>
      </c>
      <c r="O28" s="47">
        <f t="shared" si="1"/>
        <v>0.5262235573914132</v>
      </c>
      <c r="P28" s="9"/>
    </row>
    <row r="29" spans="1:16" ht="15">
      <c r="A29" s="12"/>
      <c r="B29" s="25">
        <v>331.5</v>
      </c>
      <c r="C29" s="20" t="s">
        <v>96</v>
      </c>
      <c r="D29" s="46">
        <v>168592</v>
      </c>
      <c r="E29" s="46">
        <v>0</v>
      </c>
      <c r="F29" s="46">
        <v>0</v>
      </c>
      <c r="G29" s="46">
        <v>166696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335288</v>
      </c>
      <c r="O29" s="47">
        <f t="shared" si="1"/>
        <v>8.393741394417324</v>
      </c>
      <c r="P29" s="9"/>
    </row>
    <row r="30" spans="1:16" ht="15">
      <c r="A30" s="12"/>
      <c r="B30" s="25">
        <v>331.7</v>
      </c>
      <c r="C30" s="20" t="s">
        <v>97</v>
      </c>
      <c r="D30" s="46">
        <v>0</v>
      </c>
      <c r="E30" s="46">
        <v>8816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8816</v>
      </c>
      <c r="O30" s="47">
        <f t="shared" si="1"/>
        <v>0.2207034672674928</v>
      </c>
      <c r="P30" s="9"/>
    </row>
    <row r="31" spans="1:16" ht="15">
      <c r="A31" s="12"/>
      <c r="B31" s="25">
        <v>334.49</v>
      </c>
      <c r="C31" s="20" t="s">
        <v>31</v>
      </c>
      <c r="D31" s="46">
        <v>34963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8">SUM(D31:M31)</f>
        <v>34963</v>
      </c>
      <c r="O31" s="47">
        <f t="shared" si="1"/>
        <v>0.8752785079484291</v>
      </c>
      <c r="P31" s="9"/>
    </row>
    <row r="32" spans="1:16" ht="15">
      <c r="A32" s="12"/>
      <c r="B32" s="25">
        <v>334.5</v>
      </c>
      <c r="C32" s="20" t="s">
        <v>109</v>
      </c>
      <c r="D32" s="46">
        <v>8129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8129</v>
      </c>
      <c r="O32" s="47">
        <f t="shared" si="1"/>
        <v>0.20350481912629867</v>
      </c>
      <c r="P32" s="9"/>
    </row>
    <row r="33" spans="1:16" ht="15">
      <c r="A33" s="12"/>
      <c r="B33" s="25">
        <v>335.12</v>
      </c>
      <c r="C33" s="20" t="s">
        <v>119</v>
      </c>
      <c r="D33" s="46">
        <v>1515618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1515618</v>
      </c>
      <c r="O33" s="47">
        <f t="shared" si="1"/>
        <v>37.94262110401802</v>
      </c>
      <c r="P33" s="9"/>
    </row>
    <row r="34" spans="1:16" ht="15">
      <c r="A34" s="12"/>
      <c r="B34" s="25">
        <v>335.14</v>
      </c>
      <c r="C34" s="20" t="s">
        <v>120</v>
      </c>
      <c r="D34" s="46">
        <v>8945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8945</v>
      </c>
      <c r="O34" s="47">
        <f t="shared" si="1"/>
        <v>0.22393290774815372</v>
      </c>
      <c r="P34" s="9"/>
    </row>
    <row r="35" spans="1:16" ht="15">
      <c r="A35" s="12"/>
      <c r="B35" s="25">
        <v>335.15</v>
      </c>
      <c r="C35" s="20" t="s">
        <v>121</v>
      </c>
      <c r="D35" s="46">
        <v>3113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3113</v>
      </c>
      <c r="O35" s="47">
        <f t="shared" si="1"/>
        <v>0.07793215671548379</v>
      </c>
      <c r="P35" s="9"/>
    </row>
    <row r="36" spans="1:16" ht="15">
      <c r="A36" s="12"/>
      <c r="B36" s="25">
        <v>335.18</v>
      </c>
      <c r="C36" s="20" t="s">
        <v>122</v>
      </c>
      <c r="D36" s="46">
        <v>2979528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2979528</v>
      </c>
      <c r="O36" s="47">
        <f t="shared" si="1"/>
        <v>74.59076229815997</v>
      </c>
      <c r="P36" s="9"/>
    </row>
    <row r="37" spans="1:16" ht="15">
      <c r="A37" s="12"/>
      <c r="B37" s="25">
        <v>335.21</v>
      </c>
      <c r="C37" s="20" t="s">
        <v>98</v>
      </c>
      <c r="D37" s="46">
        <v>11247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11247</v>
      </c>
      <c r="O37" s="47">
        <f aca="true" t="shared" si="7" ref="O37:O68">(N37/O$70)</f>
        <v>0.281562147953436</v>
      </c>
      <c r="P37" s="9"/>
    </row>
    <row r="38" spans="1:16" ht="15">
      <c r="A38" s="12"/>
      <c r="B38" s="25">
        <v>335.49</v>
      </c>
      <c r="C38" s="20" t="s">
        <v>37</v>
      </c>
      <c r="D38" s="46">
        <v>5109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5109</v>
      </c>
      <c r="O38" s="47">
        <f t="shared" si="7"/>
        <v>0.12790086368757042</v>
      </c>
      <c r="P38" s="9"/>
    </row>
    <row r="39" spans="1:16" ht="15">
      <c r="A39" s="12"/>
      <c r="B39" s="25">
        <v>337.3</v>
      </c>
      <c r="C39" s="20" t="s">
        <v>110</v>
      </c>
      <c r="D39" s="46">
        <v>0</v>
      </c>
      <c r="E39" s="46">
        <v>0</v>
      </c>
      <c r="F39" s="46">
        <v>0</v>
      </c>
      <c r="G39" s="46">
        <v>14929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14929</v>
      </c>
      <c r="O39" s="47">
        <f t="shared" si="7"/>
        <v>0.3737388909750908</v>
      </c>
      <c r="P39" s="9"/>
    </row>
    <row r="40" spans="1:16" ht="15">
      <c r="A40" s="12"/>
      <c r="B40" s="25">
        <v>337.7</v>
      </c>
      <c r="C40" s="20" t="s">
        <v>40</v>
      </c>
      <c r="D40" s="46">
        <v>0</v>
      </c>
      <c r="E40" s="46">
        <v>373448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373448</v>
      </c>
      <c r="O40" s="47">
        <f t="shared" si="7"/>
        <v>9.349054950557015</v>
      </c>
      <c r="P40" s="9"/>
    </row>
    <row r="41" spans="1:16" ht="15">
      <c r="A41" s="12"/>
      <c r="B41" s="25">
        <v>338</v>
      </c>
      <c r="C41" s="20" t="s">
        <v>41</v>
      </c>
      <c r="D41" s="46">
        <v>97892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97892</v>
      </c>
      <c r="O41" s="47">
        <f t="shared" si="7"/>
        <v>2.4506696707973465</v>
      </c>
      <c r="P41" s="9"/>
    </row>
    <row r="42" spans="1:16" ht="15.75">
      <c r="A42" s="29" t="s">
        <v>46</v>
      </c>
      <c r="B42" s="30"/>
      <c r="C42" s="31"/>
      <c r="D42" s="32">
        <f aca="true" t="shared" si="8" ref="D42:M42">SUM(D43:D52)</f>
        <v>4644390</v>
      </c>
      <c r="E42" s="32">
        <f t="shared" si="8"/>
        <v>73374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4717764</v>
      </c>
      <c r="O42" s="45">
        <f t="shared" si="7"/>
        <v>118.10649643259482</v>
      </c>
      <c r="P42" s="10"/>
    </row>
    <row r="43" spans="1:16" ht="15">
      <c r="A43" s="12"/>
      <c r="B43" s="25">
        <v>341.3</v>
      </c>
      <c r="C43" s="20" t="s">
        <v>123</v>
      </c>
      <c r="D43" s="46">
        <v>210090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9" ref="N43:N52">SUM(D43:M43)</f>
        <v>210090</v>
      </c>
      <c r="O43" s="47">
        <f t="shared" si="7"/>
        <v>5.259481787457754</v>
      </c>
      <c r="P43" s="9"/>
    </row>
    <row r="44" spans="1:16" ht="15">
      <c r="A44" s="12"/>
      <c r="B44" s="25">
        <v>341.9</v>
      </c>
      <c r="C44" s="20" t="s">
        <v>124</v>
      </c>
      <c r="D44" s="46">
        <v>149524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149524</v>
      </c>
      <c r="O44" s="47">
        <f t="shared" si="7"/>
        <v>3.7432469645762922</v>
      </c>
      <c r="P44" s="9"/>
    </row>
    <row r="45" spans="1:16" ht="15">
      <c r="A45" s="12"/>
      <c r="B45" s="25">
        <v>342.2</v>
      </c>
      <c r="C45" s="20" t="s">
        <v>99</v>
      </c>
      <c r="D45" s="46">
        <v>940891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940891</v>
      </c>
      <c r="O45" s="47">
        <f t="shared" si="7"/>
        <v>23.554662661159092</v>
      </c>
      <c r="P45" s="9"/>
    </row>
    <row r="46" spans="1:16" ht="15">
      <c r="A46" s="12"/>
      <c r="B46" s="25">
        <v>342.5</v>
      </c>
      <c r="C46" s="20" t="s">
        <v>52</v>
      </c>
      <c r="D46" s="46">
        <v>60834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60834</v>
      </c>
      <c r="O46" s="47">
        <f t="shared" si="7"/>
        <v>1.522944048066091</v>
      </c>
      <c r="P46" s="9"/>
    </row>
    <row r="47" spans="1:16" ht="15">
      <c r="A47" s="12"/>
      <c r="B47" s="25">
        <v>342.6</v>
      </c>
      <c r="C47" s="20" t="s">
        <v>53</v>
      </c>
      <c r="D47" s="46">
        <v>1022399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1022399</v>
      </c>
      <c r="O47" s="47">
        <f t="shared" si="7"/>
        <v>25.595168356490174</v>
      </c>
      <c r="P47" s="9"/>
    </row>
    <row r="48" spans="1:16" ht="15">
      <c r="A48" s="12"/>
      <c r="B48" s="25">
        <v>342.9</v>
      </c>
      <c r="C48" s="20" t="s">
        <v>54</v>
      </c>
      <c r="D48" s="46">
        <v>45478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45478</v>
      </c>
      <c r="O48" s="47">
        <f t="shared" si="7"/>
        <v>1.1385154587557893</v>
      </c>
      <c r="P48" s="9"/>
    </row>
    <row r="49" spans="1:16" ht="15">
      <c r="A49" s="12"/>
      <c r="B49" s="25">
        <v>343.4</v>
      </c>
      <c r="C49" s="20" t="s">
        <v>55</v>
      </c>
      <c r="D49" s="46">
        <v>2155185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2155185</v>
      </c>
      <c r="O49" s="47">
        <f t="shared" si="7"/>
        <v>53.95381149079985</v>
      </c>
      <c r="P49" s="9"/>
    </row>
    <row r="50" spans="1:16" ht="15">
      <c r="A50" s="12"/>
      <c r="B50" s="25">
        <v>347.2</v>
      </c>
      <c r="C50" s="20" t="s">
        <v>57</v>
      </c>
      <c r="D50" s="46">
        <v>50950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50950</v>
      </c>
      <c r="O50" s="47">
        <f t="shared" si="7"/>
        <v>1.2755038177494054</v>
      </c>
      <c r="P50" s="9"/>
    </row>
    <row r="51" spans="1:16" ht="15">
      <c r="A51" s="12"/>
      <c r="B51" s="25">
        <v>347.3</v>
      </c>
      <c r="C51" s="20" t="s">
        <v>100</v>
      </c>
      <c r="D51" s="46">
        <v>0</v>
      </c>
      <c r="E51" s="46">
        <v>73374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73374</v>
      </c>
      <c r="O51" s="47">
        <f t="shared" si="7"/>
        <v>1.836875704093128</v>
      </c>
      <c r="P51" s="9"/>
    </row>
    <row r="52" spans="1:16" ht="15">
      <c r="A52" s="12"/>
      <c r="B52" s="25">
        <v>347.4</v>
      </c>
      <c r="C52" s="20" t="s">
        <v>101</v>
      </c>
      <c r="D52" s="46">
        <v>9039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9039</v>
      </c>
      <c r="O52" s="47">
        <f t="shared" si="7"/>
        <v>0.22628614344723996</v>
      </c>
      <c r="P52" s="9"/>
    </row>
    <row r="53" spans="1:16" ht="15.75">
      <c r="A53" s="29" t="s">
        <v>47</v>
      </c>
      <c r="B53" s="30"/>
      <c r="C53" s="31"/>
      <c r="D53" s="32">
        <f aca="true" t="shared" si="10" ref="D53:M53">SUM(D54:D56)</f>
        <v>48964</v>
      </c>
      <c r="E53" s="32">
        <f t="shared" si="10"/>
        <v>982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aca="true" t="shared" si="11" ref="N53:N58">SUM(D53:M53)</f>
        <v>49946</v>
      </c>
      <c r="O53" s="45">
        <f t="shared" si="7"/>
        <v>1.250369257729378</v>
      </c>
      <c r="P53" s="10"/>
    </row>
    <row r="54" spans="1:16" ht="15">
      <c r="A54" s="13"/>
      <c r="B54" s="39">
        <v>351.5</v>
      </c>
      <c r="C54" s="21" t="s">
        <v>103</v>
      </c>
      <c r="D54" s="46">
        <v>28145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28145</v>
      </c>
      <c r="O54" s="47">
        <f t="shared" si="7"/>
        <v>0.7045938164976843</v>
      </c>
      <c r="P54" s="9"/>
    </row>
    <row r="55" spans="1:16" ht="15">
      <c r="A55" s="13"/>
      <c r="B55" s="39">
        <v>354</v>
      </c>
      <c r="C55" s="21" t="s">
        <v>62</v>
      </c>
      <c r="D55" s="46">
        <v>20674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20674</v>
      </c>
      <c r="O55" s="47">
        <f t="shared" si="7"/>
        <v>0.5175616472649893</v>
      </c>
      <c r="P55" s="9"/>
    </row>
    <row r="56" spans="1:16" ht="15">
      <c r="A56" s="13"/>
      <c r="B56" s="39">
        <v>359</v>
      </c>
      <c r="C56" s="21" t="s">
        <v>63</v>
      </c>
      <c r="D56" s="46">
        <v>145</v>
      </c>
      <c r="E56" s="46">
        <v>982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1127</v>
      </c>
      <c r="O56" s="47">
        <f t="shared" si="7"/>
        <v>0.028213793966704218</v>
      </c>
      <c r="P56" s="9"/>
    </row>
    <row r="57" spans="1:16" ht="15.75">
      <c r="A57" s="29" t="s">
        <v>3</v>
      </c>
      <c r="B57" s="30"/>
      <c r="C57" s="31"/>
      <c r="D57" s="32">
        <f aca="true" t="shared" si="12" ref="D57:M57">SUM(D58:D65)</f>
        <v>629273</v>
      </c>
      <c r="E57" s="32">
        <f t="shared" si="12"/>
        <v>12368</v>
      </c>
      <c r="F57" s="32">
        <f t="shared" si="12"/>
        <v>4804</v>
      </c>
      <c r="G57" s="32">
        <f t="shared" si="12"/>
        <v>545991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4861681</v>
      </c>
      <c r="L57" s="32">
        <f t="shared" si="12"/>
        <v>0</v>
      </c>
      <c r="M57" s="32">
        <f t="shared" si="12"/>
        <v>0</v>
      </c>
      <c r="N57" s="32">
        <f t="shared" si="11"/>
        <v>6054117</v>
      </c>
      <c r="O57" s="45">
        <f t="shared" si="7"/>
        <v>151.56132181749905</v>
      </c>
      <c r="P57" s="10"/>
    </row>
    <row r="58" spans="1:16" ht="15">
      <c r="A58" s="12"/>
      <c r="B58" s="25">
        <v>361.1</v>
      </c>
      <c r="C58" s="20" t="s">
        <v>64</v>
      </c>
      <c r="D58" s="46">
        <v>230374</v>
      </c>
      <c r="E58" s="46">
        <v>1470</v>
      </c>
      <c r="F58" s="46">
        <v>4804</v>
      </c>
      <c r="G58" s="46">
        <v>254149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490797</v>
      </c>
      <c r="O58" s="47">
        <f t="shared" si="7"/>
        <v>12.286819376642883</v>
      </c>
      <c r="P58" s="9"/>
    </row>
    <row r="59" spans="1:16" ht="15">
      <c r="A59" s="12"/>
      <c r="B59" s="25">
        <v>361.3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2975472</v>
      </c>
      <c r="L59" s="46">
        <v>0</v>
      </c>
      <c r="M59" s="46">
        <v>0</v>
      </c>
      <c r="N59" s="46">
        <f aca="true" t="shared" si="13" ref="N59:N65">SUM(D59:M59)</f>
        <v>2975472</v>
      </c>
      <c r="O59" s="47">
        <f t="shared" si="7"/>
        <v>74.48922268118663</v>
      </c>
      <c r="P59" s="9"/>
    </row>
    <row r="60" spans="1:16" ht="15">
      <c r="A60" s="12"/>
      <c r="B60" s="25">
        <v>362</v>
      </c>
      <c r="C60" s="20" t="s">
        <v>66</v>
      </c>
      <c r="D60" s="46">
        <v>300979</v>
      </c>
      <c r="E60" s="46">
        <v>0</v>
      </c>
      <c r="F60" s="46">
        <v>0</v>
      </c>
      <c r="G60" s="46">
        <v>291842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592821</v>
      </c>
      <c r="O60" s="47">
        <f t="shared" si="7"/>
        <v>14.840931280510702</v>
      </c>
      <c r="P60" s="9"/>
    </row>
    <row r="61" spans="1:16" ht="15">
      <c r="A61" s="12"/>
      <c r="B61" s="25">
        <v>364</v>
      </c>
      <c r="C61" s="20" t="s">
        <v>126</v>
      </c>
      <c r="D61" s="46">
        <v>11050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11050</v>
      </c>
      <c r="O61" s="47">
        <f t="shared" si="7"/>
        <v>0.27663036675428715</v>
      </c>
      <c r="P61" s="9"/>
    </row>
    <row r="62" spans="1:16" ht="15">
      <c r="A62" s="12"/>
      <c r="B62" s="25">
        <v>366</v>
      </c>
      <c r="C62" s="20" t="s">
        <v>68</v>
      </c>
      <c r="D62" s="46">
        <v>24097</v>
      </c>
      <c r="E62" s="46">
        <v>10294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34391</v>
      </c>
      <c r="O62" s="47">
        <f t="shared" si="7"/>
        <v>0.860958818375266</v>
      </c>
      <c r="P62" s="9"/>
    </row>
    <row r="63" spans="1:16" ht="15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1886209</v>
      </c>
      <c r="L63" s="46">
        <v>0</v>
      </c>
      <c r="M63" s="46">
        <v>0</v>
      </c>
      <c r="N63" s="46">
        <f t="shared" si="13"/>
        <v>1886209</v>
      </c>
      <c r="O63" s="47">
        <f t="shared" si="7"/>
        <v>47.22015270997622</v>
      </c>
      <c r="P63" s="9"/>
    </row>
    <row r="64" spans="1:16" ht="15">
      <c r="A64" s="12"/>
      <c r="B64" s="25">
        <v>369.3</v>
      </c>
      <c r="C64" s="20" t="s">
        <v>70</v>
      </c>
      <c r="D64" s="46">
        <v>23078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23078</v>
      </c>
      <c r="O64" s="47">
        <f t="shared" si="7"/>
        <v>0.5777443985480035</v>
      </c>
      <c r="P64" s="9"/>
    </row>
    <row r="65" spans="1:16" ht="15">
      <c r="A65" s="12"/>
      <c r="B65" s="25">
        <v>369.9</v>
      </c>
      <c r="C65" s="20" t="s">
        <v>71</v>
      </c>
      <c r="D65" s="46">
        <v>39695</v>
      </c>
      <c r="E65" s="46">
        <v>604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40299</v>
      </c>
      <c r="O65" s="47">
        <f t="shared" si="7"/>
        <v>1.0088621855050695</v>
      </c>
      <c r="P65" s="9"/>
    </row>
    <row r="66" spans="1:16" ht="15.75">
      <c r="A66" s="29" t="s">
        <v>48</v>
      </c>
      <c r="B66" s="30"/>
      <c r="C66" s="31"/>
      <c r="D66" s="32">
        <f aca="true" t="shared" si="14" ref="D66:M66">SUM(D67:D67)</f>
        <v>0</v>
      </c>
      <c r="E66" s="32">
        <f t="shared" si="14"/>
        <v>50000</v>
      </c>
      <c r="F66" s="32">
        <f t="shared" si="14"/>
        <v>410000</v>
      </c>
      <c r="G66" s="32">
        <f t="shared" si="14"/>
        <v>250000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710000</v>
      </c>
      <c r="O66" s="45">
        <f t="shared" si="7"/>
        <v>17.77443985480035</v>
      </c>
      <c r="P66" s="9"/>
    </row>
    <row r="67" spans="1:16" ht="15.75" thickBot="1">
      <c r="A67" s="12"/>
      <c r="B67" s="25">
        <v>381</v>
      </c>
      <c r="C67" s="20" t="s">
        <v>72</v>
      </c>
      <c r="D67" s="46">
        <v>0</v>
      </c>
      <c r="E67" s="46">
        <v>50000</v>
      </c>
      <c r="F67" s="46">
        <v>410000</v>
      </c>
      <c r="G67" s="46">
        <v>250000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710000</v>
      </c>
      <c r="O67" s="47">
        <f t="shared" si="7"/>
        <v>17.77443985480035</v>
      </c>
      <c r="P67" s="9"/>
    </row>
    <row r="68" spans="1:119" ht="16.5" thickBot="1">
      <c r="A68" s="14" t="s">
        <v>59</v>
      </c>
      <c r="B68" s="23"/>
      <c r="C68" s="22"/>
      <c r="D68" s="15">
        <f aca="true" t="shared" si="15" ref="D68:M68">SUM(D5,D18,D27,D42,D53,D57,D66)</f>
        <v>30413137</v>
      </c>
      <c r="E68" s="15">
        <f t="shared" si="15"/>
        <v>519988</v>
      </c>
      <c r="F68" s="15">
        <f t="shared" si="15"/>
        <v>414804</v>
      </c>
      <c r="G68" s="15">
        <f t="shared" si="15"/>
        <v>3868261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5465313</v>
      </c>
      <c r="L68" s="15">
        <f t="shared" si="15"/>
        <v>0</v>
      </c>
      <c r="M68" s="15">
        <f t="shared" si="15"/>
        <v>0</v>
      </c>
      <c r="N68" s="15">
        <f>SUM(D68:M68)</f>
        <v>40681503</v>
      </c>
      <c r="O68" s="38">
        <f t="shared" si="7"/>
        <v>1018.437927149831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144</v>
      </c>
      <c r="M70" s="48"/>
      <c r="N70" s="48"/>
      <c r="O70" s="43">
        <v>39945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89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16673461</v>
      </c>
      <c r="E5" s="27">
        <f t="shared" si="0"/>
        <v>0</v>
      </c>
      <c r="F5" s="27">
        <f t="shared" si="0"/>
        <v>0</v>
      </c>
      <c r="G5" s="27">
        <f t="shared" si="0"/>
        <v>3061272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565933</v>
      </c>
      <c r="L5" s="27">
        <f t="shared" si="0"/>
        <v>0</v>
      </c>
      <c r="M5" s="27">
        <f t="shared" si="0"/>
        <v>0</v>
      </c>
      <c r="N5" s="28">
        <f>SUM(D5:M5)</f>
        <v>20300666</v>
      </c>
      <c r="O5" s="33">
        <f aca="true" t="shared" si="1" ref="O5:O36">(N5/O$69)</f>
        <v>509.9004345314344</v>
      </c>
      <c r="P5" s="6"/>
    </row>
    <row r="6" spans="1:16" ht="15">
      <c r="A6" s="12"/>
      <c r="B6" s="25">
        <v>311</v>
      </c>
      <c r="C6" s="20" t="s">
        <v>2</v>
      </c>
      <c r="D6" s="46">
        <v>11310316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11310316</v>
      </c>
      <c r="O6" s="47">
        <f t="shared" si="1"/>
        <v>284.08600205962875</v>
      </c>
      <c r="P6" s="9"/>
    </row>
    <row r="7" spans="1:16" ht="15">
      <c r="A7" s="12"/>
      <c r="B7" s="25">
        <v>312.41</v>
      </c>
      <c r="C7" s="20" t="s">
        <v>84</v>
      </c>
      <c r="D7" s="46">
        <v>302105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302105</v>
      </c>
      <c r="O7" s="47">
        <f t="shared" si="1"/>
        <v>7.588099364529174</v>
      </c>
      <c r="P7" s="9"/>
    </row>
    <row r="8" spans="1:16" ht="15">
      <c r="A8" s="12"/>
      <c r="B8" s="25">
        <v>312.42</v>
      </c>
      <c r="C8" s="20" t="s">
        <v>85</v>
      </c>
      <c r="D8" s="46">
        <v>0</v>
      </c>
      <c r="E8" s="46">
        <v>0</v>
      </c>
      <c r="F8" s="46">
        <v>0</v>
      </c>
      <c r="G8" s="46">
        <v>140151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140151</v>
      </c>
      <c r="O8" s="47">
        <f t="shared" si="1"/>
        <v>3.5202320849973625</v>
      </c>
      <c r="P8" s="9"/>
    </row>
    <row r="9" spans="1:16" ht="15">
      <c r="A9" s="12"/>
      <c r="B9" s="25">
        <v>312.51</v>
      </c>
      <c r="C9" s="20" t="s">
        <v>80</v>
      </c>
      <c r="D9" s="46">
        <v>242661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242661</v>
      </c>
      <c r="L9" s="46">
        <v>0</v>
      </c>
      <c r="M9" s="46">
        <v>0</v>
      </c>
      <c r="N9" s="46">
        <f>SUM(D9:M9)</f>
        <v>485322</v>
      </c>
      <c r="O9" s="47">
        <f t="shared" si="1"/>
        <v>12.190038429658655</v>
      </c>
      <c r="P9" s="9"/>
    </row>
    <row r="10" spans="1:16" ht="15">
      <c r="A10" s="12"/>
      <c r="B10" s="25">
        <v>312.52</v>
      </c>
      <c r="C10" s="20" t="s">
        <v>115</v>
      </c>
      <c r="D10" s="46">
        <v>323272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323272</v>
      </c>
      <c r="L10" s="46">
        <v>0</v>
      </c>
      <c r="M10" s="46">
        <v>0</v>
      </c>
      <c r="N10" s="46">
        <f>SUM(D10:M10)</f>
        <v>646544</v>
      </c>
      <c r="O10" s="47">
        <f t="shared" si="1"/>
        <v>16.23951975485394</v>
      </c>
      <c r="P10" s="9"/>
    </row>
    <row r="11" spans="1:16" ht="15">
      <c r="A11" s="12"/>
      <c r="B11" s="25">
        <v>312.6</v>
      </c>
      <c r="C11" s="20" t="s">
        <v>135</v>
      </c>
      <c r="D11" s="46">
        <v>0</v>
      </c>
      <c r="E11" s="46">
        <v>0</v>
      </c>
      <c r="F11" s="46">
        <v>0</v>
      </c>
      <c r="G11" s="46">
        <v>2921121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2921121</v>
      </c>
      <c r="O11" s="47">
        <f t="shared" si="1"/>
        <v>73.37103458669279</v>
      </c>
      <c r="P11" s="9"/>
    </row>
    <row r="12" spans="1:16" ht="15">
      <c r="A12" s="12"/>
      <c r="B12" s="25">
        <v>314.1</v>
      </c>
      <c r="C12" s="20" t="s">
        <v>11</v>
      </c>
      <c r="D12" s="46">
        <v>2422317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2422317</v>
      </c>
      <c r="O12" s="47">
        <f t="shared" si="1"/>
        <v>60.842363047245875</v>
      </c>
      <c r="P12" s="9"/>
    </row>
    <row r="13" spans="1:16" ht="15">
      <c r="A13" s="12"/>
      <c r="B13" s="25">
        <v>314.3</v>
      </c>
      <c r="C13" s="20" t="s">
        <v>12</v>
      </c>
      <c r="D13" s="46">
        <v>556612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556612</v>
      </c>
      <c r="O13" s="47">
        <f t="shared" si="1"/>
        <v>13.980659583553111</v>
      </c>
      <c r="P13" s="9"/>
    </row>
    <row r="14" spans="1:16" ht="15">
      <c r="A14" s="12"/>
      <c r="B14" s="25">
        <v>314.4</v>
      </c>
      <c r="C14" s="20" t="s">
        <v>13</v>
      </c>
      <c r="D14" s="46">
        <v>55461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55461</v>
      </c>
      <c r="O14" s="47">
        <f t="shared" si="1"/>
        <v>1.3930374500791198</v>
      </c>
      <c r="P14" s="9"/>
    </row>
    <row r="15" spans="1:16" ht="15">
      <c r="A15" s="12"/>
      <c r="B15" s="25">
        <v>314.8</v>
      </c>
      <c r="C15" s="20" t="s">
        <v>14</v>
      </c>
      <c r="D15" s="46">
        <v>34401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34401</v>
      </c>
      <c r="O15" s="47">
        <f t="shared" si="1"/>
        <v>0.8640645015447216</v>
      </c>
      <c r="P15" s="9"/>
    </row>
    <row r="16" spans="1:16" ht="15">
      <c r="A16" s="12"/>
      <c r="B16" s="25">
        <v>315</v>
      </c>
      <c r="C16" s="20" t="s">
        <v>116</v>
      </c>
      <c r="D16" s="46">
        <v>1088607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1088607</v>
      </c>
      <c r="O16" s="47">
        <f t="shared" si="1"/>
        <v>27.34300354155678</v>
      </c>
      <c r="P16" s="9"/>
    </row>
    <row r="17" spans="1:16" ht="15">
      <c r="A17" s="12"/>
      <c r="B17" s="25">
        <v>316</v>
      </c>
      <c r="C17" s="20" t="s">
        <v>117</v>
      </c>
      <c r="D17" s="46">
        <v>337709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337709</v>
      </c>
      <c r="O17" s="47">
        <f t="shared" si="1"/>
        <v>8.482380127094165</v>
      </c>
      <c r="P17" s="9"/>
    </row>
    <row r="18" spans="1:16" ht="15.75">
      <c r="A18" s="29" t="s">
        <v>17</v>
      </c>
      <c r="B18" s="30"/>
      <c r="C18" s="31"/>
      <c r="D18" s="32">
        <f aca="true" t="shared" si="3" ref="D18:M18">SUM(D19:D26)</f>
        <v>2484263</v>
      </c>
      <c r="E18" s="32">
        <f t="shared" si="3"/>
        <v>1575</v>
      </c>
      <c r="F18" s="32">
        <f t="shared" si="3"/>
        <v>0</v>
      </c>
      <c r="G18" s="32">
        <f t="shared" si="3"/>
        <v>112193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2598031</v>
      </c>
      <c r="O18" s="45">
        <f t="shared" si="1"/>
        <v>65.255846080426</v>
      </c>
      <c r="P18" s="10"/>
    </row>
    <row r="19" spans="1:16" ht="15">
      <c r="A19" s="12"/>
      <c r="B19" s="25">
        <v>322</v>
      </c>
      <c r="C19" s="20" t="s">
        <v>0</v>
      </c>
      <c r="D19" s="46">
        <v>502280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502280</v>
      </c>
      <c r="O19" s="47">
        <f t="shared" si="1"/>
        <v>12.615979705121443</v>
      </c>
      <c r="P19" s="9"/>
    </row>
    <row r="20" spans="1:16" ht="15">
      <c r="A20" s="12"/>
      <c r="B20" s="25">
        <v>323.1</v>
      </c>
      <c r="C20" s="20" t="s">
        <v>18</v>
      </c>
      <c r="D20" s="46">
        <v>1780608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5">SUM(D20:M20)</f>
        <v>1780608</v>
      </c>
      <c r="O20" s="47">
        <f t="shared" si="1"/>
        <v>44.724286037224026</v>
      </c>
      <c r="P20" s="9"/>
    </row>
    <row r="21" spans="1:16" ht="15">
      <c r="A21" s="12"/>
      <c r="B21" s="25">
        <v>323.4</v>
      </c>
      <c r="C21" s="20" t="s">
        <v>19</v>
      </c>
      <c r="D21" s="46">
        <v>39880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39880</v>
      </c>
      <c r="O21" s="47">
        <f t="shared" si="1"/>
        <v>1.001682867405119</v>
      </c>
      <c r="P21" s="9"/>
    </row>
    <row r="22" spans="1:16" ht="15">
      <c r="A22" s="12"/>
      <c r="B22" s="25">
        <v>323.7</v>
      </c>
      <c r="C22" s="20" t="s">
        <v>20</v>
      </c>
      <c r="D22" s="46">
        <v>94548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94548</v>
      </c>
      <c r="O22" s="47">
        <f t="shared" si="1"/>
        <v>2.3748022002863385</v>
      </c>
      <c r="P22" s="9"/>
    </row>
    <row r="23" spans="1:16" ht="15">
      <c r="A23" s="12"/>
      <c r="B23" s="25">
        <v>323.9</v>
      </c>
      <c r="C23" s="20" t="s">
        <v>138</v>
      </c>
      <c r="D23" s="46">
        <v>13680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13680</v>
      </c>
      <c r="O23" s="47">
        <f t="shared" si="1"/>
        <v>0.3436063597317459</v>
      </c>
      <c r="P23" s="9"/>
    </row>
    <row r="24" spans="1:16" ht="15">
      <c r="A24" s="12"/>
      <c r="B24" s="25">
        <v>324.22</v>
      </c>
      <c r="C24" s="20" t="s">
        <v>94</v>
      </c>
      <c r="D24" s="46">
        <v>0</v>
      </c>
      <c r="E24" s="46">
        <v>1575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1575</v>
      </c>
      <c r="O24" s="47">
        <f t="shared" si="1"/>
        <v>0.039559942732273375</v>
      </c>
      <c r="P24" s="9"/>
    </row>
    <row r="25" spans="1:16" ht="15">
      <c r="A25" s="12"/>
      <c r="B25" s="25">
        <v>324.71</v>
      </c>
      <c r="C25" s="20" t="s">
        <v>95</v>
      </c>
      <c r="D25" s="46">
        <v>0</v>
      </c>
      <c r="E25" s="46">
        <v>0</v>
      </c>
      <c r="F25" s="46">
        <v>0</v>
      </c>
      <c r="G25" s="46">
        <v>112193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112193</v>
      </c>
      <c r="O25" s="47">
        <f t="shared" si="1"/>
        <v>2.8179991460075855</v>
      </c>
      <c r="P25" s="9"/>
    </row>
    <row r="26" spans="1:16" ht="15">
      <c r="A26" s="12"/>
      <c r="B26" s="25">
        <v>329</v>
      </c>
      <c r="C26" s="20" t="s">
        <v>24</v>
      </c>
      <c r="D26" s="46">
        <v>53267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53267</v>
      </c>
      <c r="O26" s="47">
        <f t="shared" si="1"/>
        <v>1.3379298219174642</v>
      </c>
      <c r="P26" s="9"/>
    </row>
    <row r="27" spans="1:16" ht="15.75">
      <c r="A27" s="29" t="s">
        <v>26</v>
      </c>
      <c r="B27" s="30"/>
      <c r="C27" s="31"/>
      <c r="D27" s="32">
        <f aca="true" t="shared" si="5" ref="D27:M27">SUM(D28:D40)</f>
        <v>5150931</v>
      </c>
      <c r="E27" s="32">
        <f t="shared" si="5"/>
        <v>372401</v>
      </c>
      <c r="F27" s="32">
        <f t="shared" si="5"/>
        <v>0</v>
      </c>
      <c r="G27" s="32">
        <f t="shared" si="5"/>
        <v>339583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5862915</v>
      </c>
      <c r="O27" s="45">
        <f t="shared" si="1"/>
        <v>147.26132167884862</v>
      </c>
      <c r="P27" s="10"/>
    </row>
    <row r="28" spans="1:16" ht="15">
      <c r="A28" s="12"/>
      <c r="B28" s="25">
        <v>331.2</v>
      </c>
      <c r="C28" s="20" t="s">
        <v>25</v>
      </c>
      <c r="D28" s="46">
        <v>0</v>
      </c>
      <c r="E28" s="46">
        <v>0</v>
      </c>
      <c r="F28" s="46">
        <v>0</v>
      </c>
      <c r="G28" s="46">
        <v>12273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12273</v>
      </c>
      <c r="O28" s="47">
        <f t="shared" si="1"/>
        <v>0.30826614422424836</v>
      </c>
      <c r="P28" s="9"/>
    </row>
    <row r="29" spans="1:16" ht="15">
      <c r="A29" s="12"/>
      <c r="B29" s="25">
        <v>331.5</v>
      </c>
      <c r="C29" s="20" t="s">
        <v>96</v>
      </c>
      <c r="D29" s="46">
        <v>53403</v>
      </c>
      <c r="E29" s="46">
        <v>0</v>
      </c>
      <c r="F29" s="46">
        <v>0</v>
      </c>
      <c r="G29" s="46">
        <v>308036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361439</v>
      </c>
      <c r="O29" s="47">
        <f t="shared" si="1"/>
        <v>9.078416597593751</v>
      </c>
      <c r="P29" s="9"/>
    </row>
    <row r="30" spans="1:16" ht="15">
      <c r="A30" s="12"/>
      <c r="B30" s="25">
        <v>331.7</v>
      </c>
      <c r="C30" s="20" t="s">
        <v>97</v>
      </c>
      <c r="D30" s="46">
        <v>0</v>
      </c>
      <c r="E30" s="46">
        <v>16270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16270</v>
      </c>
      <c r="O30" s="47">
        <f t="shared" si="1"/>
        <v>0.4086604877803732</v>
      </c>
      <c r="P30" s="9"/>
    </row>
    <row r="31" spans="1:16" ht="15">
      <c r="A31" s="12"/>
      <c r="B31" s="25">
        <v>334.49</v>
      </c>
      <c r="C31" s="20" t="s">
        <v>31</v>
      </c>
      <c r="D31" s="46">
        <v>33944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7">SUM(D31:M31)</f>
        <v>33944</v>
      </c>
      <c r="O31" s="47">
        <f t="shared" si="1"/>
        <v>0.8525858387963731</v>
      </c>
      <c r="P31" s="9"/>
    </row>
    <row r="32" spans="1:16" ht="15">
      <c r="A32" s="12"/>
      <c r="B32" s="25">
        <v>335.12</v>
      </c>
      <c r="C32" s="20" t="s">
        <v>119</v>
      </c>
      <c r="D32" s="46">
        <v>1703382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1703382</v>
      </c>
      <c r="O32" s="47">
        <f t="shared" si="1"/>
        <v>42.78456785472082</v>
      </c>
      <c r="P32" s="9"/>
    </row>
    <row r="33" spans="1:16" ht="15">
      <c r="A33" s="12"/>
      <c r="B33" s="25">
        <v>335.14</v>
      </c>
      <c r="C33" s="20" t="s">
        <v>120</v>
      </c>
      <c r="D33" s="46">
        <v>11381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11381</v>
      </c>
      <c r="O33" s="47">
        <f t="shared" si="1"/>
        <v>0.2858614020546053</v>
      </c>
      <c r="P33" s="9"/>
    </row>
    <row r="34" spans="1:16" ht="15">
      <c r="A34" s="12"/>
      <c r="B34" s="25">
        <v>335.15</v>
      </c>
      <c r="C34" s="20" t="s">
        <v>121</v>
      </c>
      <c r="D34" s="46">
        <v>3847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3847</v>
      </c>
      <c r="O34" s="47">
        <f t="shared" si="1"/>
        <v>0.09662672996257504</v>
      </c>
      <c r="P34" s="9"/>
    </row>
    <row r="35" spans="1:16" ht="15">
      <c r="A35" s="12"/>
      <c r="B35" s="25">
        <v>335.18</v>
      </c>
      <c r="C35" s="20" t="s">
        <v>122</v>
      </c>
      <c r="D35" s="46">
        <v>3222723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3222723</v>
      </c>
      <c r="O35" s="47">
        <f t="shared" si="1"/>
        <v>80.9464998869716</v>
      </c>
      <c r="P35" s="9"/>
    </row>
    <row r="36" spans="1:16" ht="15">
      <c r="A36" s="12"/>
      <c r="B36" s="25">
        <v>335.21</v>
      </c>
      <c r="C36" s="20" t="s">
        <v>98</v>
      </c>
      <c r="D36" s="46">
        <v>14891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14891</v>
      </c>
      <c r="O36" s="47">
        <f t="shared" si="1"/>
        <v>0.37402356014367166</v>
      </c>
      <c r="P36" s="9"/>
    </row>
    <row r="37" spans="1:16" ht="15">
      <c r="A37" s="12"/>
      <c r="B37" s="25">
        <v>335.49</v>
      </c>
      <c r="C37" s="20" t="s">
        <v>37</v>
      </c>
      <c r="D37" s="46">
        <v>7157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7157</v>
      </c>
      <c r="O37" s="47">
        <f aca="true" t="shared" si="7" ref="O37:O67">(N37/O$69)</f>
        <v>0.17976540326024162</v>
      </c>
      <c r="P37" s="9"/>
    </row>
    <row r="38" spans="1:16" ht="15">
      <c r="A38" s="12"/>
      <c r="B38" s="25">
        <v>337.3</v>
      </c>
      <c r="C38" s="20" t="s">
        <v>110</v>
      </c>
      <c r="D38" s="46">
        <v>0</v>
      </c>
      <c r="E38" s="46">
        <v>0</v>
      </c>
      <c r="F38" s="46">
        <v>0</v>
      </c>
      <c r="G38" s="46">
        <v>19274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19274</v>
      </c>
      <c r="O38" s="47">
        <f t="shared" si="7"/>
        <v>0.48411322934719814</v>
      </c>
      <c r="P38" s="9"/>
    </row>
    <row r="39" spans="1:16" ht="15">
      <c r="A39" s="12"/>
      <c r="B39" s="25">
        <v>337.7</v>
      </c>
      <c r="C39" s="20" t="s">
        <v>40</v>
      </c>
      <c r="D39" s="46">
        <v>1441</v>
      </c>
      <c r="E39" s="46">
        <v>356131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357572</v>
      </c>
      <c r="O39" s="47">
        <f t="shared" si="7"/>
        <v>8.981287519152035</v>
      </c>
      <c r="P39" s="9"/>
    </row>
    <row r="40" spans="1:16" ht="15">
      <c r="A40" s="12"/>
      <c r="B40" s="25">
        <v>338</v>
      </c>
      <c r="C40" s="20" t="s">
        <v>41</v>
      </c>
      <c r="D40" s="46">
        <v>98762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98762</v>
      </c>
      <c r="O40" s="47">
        <f t="shared" si="7"/>
        <v>2.480647024841132</v>
      </c>
      <c r="P40" s="9"/>
    </row>
    <row r="41" spans="1:16" ht="15.75">
      <c r="A41" s="29" t="s">
        <v>46</v>
      </c>
      <c r="B41" s="30"/>
      <c r="C41" s="31"/>
      <c r="D41" s="32">
        <f aca="true" t="shared" si="8" ref="D41:M41">SUM(D42:D51)</f>
        <v>3928560</v>
      </c>
      <c r="E41" s="32">
        <f t="shared" si="8"/>
        <v>135284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4063844</v>
      </c>
      <c r="O41" s="45">
        <f t="shared" si="7"/>
        <v>102.07329264310653</v>
      </c>
      <c r="P41" s="10"/>
    </row>
    <row r="42" spans="1:16" ht="15">
      <c r="A42" s="12"/>
      <c r="B42" s="25">
        <v>341.3</v>
      </c>
      <c r="C42" s="20" t="s">
        <v>123</v>
      </c>
      <c r="D42" s="46">
        <v>159695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1">SUM(D42:M42)</f>
        <v>159695</v>
      </c>
      <c r="O42" s="47">
        <f t="shared" si="7"/>
        <v>4.01112701881295</v>
      </c>
      <c r="P42" s="9"/>
    </row>
    <row r="43" spans="1:16" ht="15">
      <c r="A43" s="12"/>
      <c r="B43" s="25">
        <v>341.9</v>
      </c>
      <c r="C43" s="20" t="s">
        <v>124</v>
      </c>
      <c r="D43" s="46">
        <v>243092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243092</v>
      </c>
      <c r="O43" s="47">
        <f t="shared" si="7"/>
        <v>6.105844824554794</v>
      </c>
      <c r="P43" s="9"/>
    </row>
    <row r="44" spans="1:16" ht="15">
      <c r="A44" s="12"/>
      <c r="B44" s="25">
        <v>342.2</v>
      </c>
      <c r="C44" s="20" t="s">
        <v>99</v>
      </c>
      <c r="D44" s="46">
        <v>904704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904704</v>
      </c>
      <c r="O44" s="47">
        <f t="shared" si="7"/>
        <v>22.723833923592796</v>
      </c>
      <c r="P44" s="9"/>
    </row>
    <row r="45" spans="1:16" ht="15">
      <c r="A45" s="12"/>
      <c r="B45" s="25">
        <v>342.5</v>
      </c>
      <c r="C45" s="20" t="s">
        <v>52</v>
      </c>
      <c r="D45" s="46">
        <v>66178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66178</v>
      </c>
      <c r="O45" s="47">
        <f t="shared" si="7"/>
        <v>1.6622208826262779</v>
      </c>
      <c r="P45" s="9"/>
    </row>
    <row r="46" spans="1:16" ht="15">
      <c r="A46" s="12"/>
      <c r="B46" s="25">
        <v>342.6</v>
      </c>
      <c r="C46" s="20" t="s">
        <v>53</v>
      </c>
      <c r="D46" s="46">
        <v>950148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950148</v>
      </c>
      <c r="O46" s="47">
        <f t="shared" si="7"/>
        <v>23.865270137894658</v>
      </c>
      <c r="P46" s="9"/>
    </row>
    <row r="47" spans="1:16" ht="15">
      <c r="A47" s="12"/>
      <c r="B47" s="25">
        <v>342.9</v>
      </c>
      <c r="C47" s="20" t="s">
        <v>54</v>
      </c>
      <c r="D47" s="46">
        <v>43748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43748</v>
      </c>
      <c r="O47" s="47">
        <f t="shared" si="7"/>
        <v>1.098837063270791</v>
      </c>
      <c r="P47" s="9"/>
    </row>
    <row r="48" spans="1:16" ht="15">
      <c r="A48" s="12"/>
      <c r="B48" s="25">
        <v>343.4</v>
      </c>
      <c r="C48" s="20" t="s">
        <v>55</v>
      </c>
      <c r="D48" s="46">
        <v>1446863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1446863</v>
      </c>
      <c r="O48" s="47">
        <f t="shared" si="7"/>
        <v>36.3414713786954</v>
      </c>
      <c r="P48" s="9"/>
    </row>
    <row r="49" spans="1:16" ht="15">
      <c r="A49" s="12"/>
      <c r="B49" s="25">
        <v>347.2</v>
      </c>
      <c r="C49" s="20" t="s">
        <v>57</v>
      </c>
      <c r="D49" s="46">
        <v>90260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90260</v>
      </c>
      <c r="O49" s="47">
        <f t="shared" si="7"/>
        <v>2.267098686358727</v>
      </c>
      <c r="P49" s="9"/>
    </row>
    <row r="50" spans="1:16" ht="15">
      <c r="A50" s="12"/>
      <c r="B50" s="25">
        <v>347.3</v>
      </c>
      <c r="C50" s="20" t="s">
        <v>100</v>
      </c>
      <c r="D50" s="46">
        <v>0</v>
      </c>
      <c r="E50" s="46">
        <v>135284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135284</v>
      </c>
      <c r="O50" s="47">
        <f t="shared" si="7"/>
        <v>3.3979855825986487</v>
      </c>
      <c r="P50" s="9"/>
    </row>
    <row r="51" spans="1:16" ht="15">
      <c r="A51" s="12"/>
      <c r="B51" s="25">
        <v>347.4</v>
      </c>
      <c r="C51" s="20" t="s">
        <v>101</v>
      </c>
      <c r="D51" s="46">
        <v>23872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23872</v>
      </c>
      <c r="O51" s="47">
        <f t="shared" si="7"/>
        <v>0.5996031447014795</v>
      </c>
      <c r="P51" s="9"/>
    </row>
    <row r="52" spans="1:16" ht="15.75">
      <c r="A52" s="29" t="s">
        <v>47</v>
      </c>
      <c r="B52" s="30"/>
      <c r="C52" s="31"/>
      <c r="D52" s="32">
        <f aca="true" t="shared" si="10" ref="D52:M52">SUM(D53:D55)</f>
        <v>96233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57">SUM(D52:M52)</f>
        <v>96233</v>
      </c>
      <c r="O52" s="45">
        <f t="shared" si="7"/>
        <v>2.417125059653882</v>
      </c>
      <c r="P52" s="10"/>
    </row>
    <row r="53" spans="1:16" ht="15">
      <c r="A53" s="13"/>
      <c r="B53" s="39">
        <v>351.5</v>
      </c>
      <c r="C53" s="21" t="s">
        <v>103</v>
      </c>
      <c r="D53" s="46">
        <v>70958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70958</v>
      </c>
      <c r="O53" s="47">
        <f t="shared" si="7"/>
        <v>1.782282169140733</v>
      </c>
      <c r="P53" s="9"/>
    </row>
    <row r="54" spans="1:16" ht="15">
      <c r="A54" s="13"/>
      <c r="B54" s="39">
        <v>354</v>
      </c>
      <c r="C54" s="21" t="s">
        <v>62</v>
      </c>
      <c r="D54" s="46">
        <v>25135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25135</v>
      </c>
      <c r="O54" s="47">
        <f t="shared" si="7"/>
        <v>0.6313264511591691</v>
      </c>
      <c r="P54" s="9"/>
    </row>
    <row r="55" spans="1:16" ht="15">
      <c r="A55" s="13"/>
      <c r="B55" s="39">
        <v>359</v>
      </c>
      <c r="C55" s="21" t="s">
        <v>63</v>
      </c>
      <c r="D55" s="46">
        <v>140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140</v>
      </c>
      <c r="O55" s="47">
        <f t="shared" si="7"/>
        <v>0.003516439353979856</v>
      </c>
      <c r="P55" s="9"/>
    </row>
    <row r="56" spans="1:16" ht="15.75">
      <c r="A56" s="29" t="s">
        <v>3</v>
      </c>
      <c r="B56" s="30"/>
      <c r="C56" s="31"/>
      <c r="D56" s="32">
        <f aca="true" t="shared" si="12" ref="D56:M56">SUM(D57:D64)</f>
        <v>1000954</v>
      </c>
      <c r="E56" s="32">
        <f t="shared" si="12"/>
        <v>8467</v>
      </c>
      <c r="F56" s="32">
        <f t="shared" si="12"/>
        <v>9422</v>
      </c>
      <c r="G56" s="32">
        <f t="shared" si="12"/>
        <v>608063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3734842</v>
      </c>
      <c r="L56" s="32">
        <f t="shared" si="12"/>
        <v>0</v>
      </c>
      <c r="M56" s="32">
        <f t="shared" si="12"/>
        <v>0</v>
      </c>
      <c r="N56" s="32">
        <f t="shared" si="11"/>
        <v>5361748</v>
      </c>
      <c r="O56" s="45">
        <f t="shared" si="7"/>
        <v>134.6732976665913</v>
      </c>
      <c r="P56" s="10"/>
    </row>
    <row r="57" spans="1:16" ht="15">
      <c r="A57" s="12"/>
      <c r="B57" s="25">
        <v>361.1</v>
      </c>
      <c r="C57" s="20" t="s">
        <v>64</v>
      </c>
      <c r="D57" s="46">
        <v>322364</v>
      </c>
      <c r="E57" s="46">
        <v>6680</v>
      </c>
      <c r="F57" s="46">
        <v>9422</v>
      </c>
      <c r="G57" s="46">
        <v>334950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673416</v>
      </c>
      <c r="O57" s="47">
        <f t="shared" si="7"/>
        <v>16.914475171426417</v>
      </c>
      <c r="P57" s="9"/>
    </row>
    <row r="58" spans="1:16" ht="15">
      <c r="A58" s="12"/>
      <c r="B58" s="25">
        <v>361.3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2083293</v>
      </c>
      <c r="L58" s="46">
        <v>0</v>
      </c>
      <c r="M58" s="46">
        <v>0</v>
      </c>
      <c r="N58" s="46">
        <f aca="true" t="shared" si="13" ref="N58:N64">SUM(D58:M58)</f>
        <v>2083293</v>
      </c>
      <c r="O58" s="47">
        <f t="shared" si="7"/>
        <v>52.326953507648255</v>
      </c>
      <c r="P58" s="9"/>
    </row>
    <row r="59" spans="1:16" ht="15">
      <c r="A59" s="12"/>
      <c r="B59" s="25">
        <v>362</v>
      </c>
      <c r="C59" s="20" t="s">
        <v>66</v>
      </c>
      <c r="D59" s="46">
        <v>374913</v>
      </c>
      <c r="E59" s="46">
        <v>0</v>
      </c>
      <c r="F59" s="46">
        <v>0</v>
      </c>
      <c r="G59" s="46">
        <v>273113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648026</v>
      </c>
      <c r="O59" s="47">
        <f t="shared" si="7"/>
        <v>16.276743777158213</v>
      </c>
      <c r="P59" s="9"/>
    </row>
    <row r="60" spans="1:16" ht="15">
      <c r="A60" s="12"/>
      <c r="B60" s="25">
        <v>364</v>
      </c>
      <c r="C60" s="20" t="s">
        <v>126</v>
      </c>
      <c r="D60" s="46">
        <v>200296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200296</v>
      </c>
      <c r="O60" s="47">
        <f t="shared" si="7"/>
        <v>5.030919548891066</v>
      </c>
      <c r="P60" s="9"/>
    </row>
    <row r="61" spans="1:16" ht="15">
      <c r="A61" s="12"/>
      <c r="B61" s="25">
        <v>366</v>
      </c>
      <c r="C61" s="20" t="s">
        <v>68</v>
      </c>
      <c r="D61" s="46">
        <v>16802</v>
      </c>
      <c r="E61" s="46">
        <v>125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16927</v>
      </c>
      <c r="O61" s="47">
        <f t="shared" si="7"/>
        <v>0.42516263532012155</v>
      </c>
      <c r="P61" s="9"/>
    </row>
    <row r="62" spans="1:16" ht="15">
      <c r="A62" s="12"/>
      <c r="B62" s="25">
        <v>368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1651549</v>
      </c>
      <c r="L62" s="46">
        <v>0</v>
      </c>
      <c r="M62" s="46">
        <v>0</v>
      </c>
      <c r="N62" s="46">
        <f t="shared" si="13"/>
        <v>1651549</v>
      </c>
      <c r="O62" s="47">
        <f t="shared" si="7"/>
        <v>41.48265641875769</v>
      </c>
      <c r="P62" s="9"/>
    </row>
    <row r="63" spans="1:16" ht="15">
      <c r="A63" s="12"/>
      <c r="B63" s="25">
        <v>369.3</v>
      </c>
      <c r="C63" s="20" t="s">
        <v>70</v>
      </c>
      <c r="D63" s="46">
        <v>8902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8902</v>
      </c>
      <c r="O63" s="47">
        <f t="shared" si="7"/>
        <v>0.22359530806520483</v>
      </c>
      <c r="P63" s="9"/>
    </row>
    <row r="64" spans="1:16" ht="15">
      <c r="A64" s="12"/>
      <c r="B64" s="25">
        <v>369.9</v>
      </c>
      <c r="C64" s="20" t="s">
        <v>71</v>
      </c>
      <c r="D64" s="46">
        <v>77677</v>
      </c>
      <c r="E64" s="46">
        <v>1662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79339</v>
      </c>
      <c r="O64" s="47">
        <f t="shared" si="7"/>
        <v>1.9927912993243413</v>
      </c>
      <c r="P64" s="9"/>
    </row>
    <row r="65" spans="1:16" ht="15.75">
      <c r="A65" s="29" t="s">
        <v>48</v>
      </c>
      <c r="B65" s="30"/>
      <c r="C65" s="31"/>
      <c r="D65" s="32">
        <f aca="true" t="shared" si="14" ref="D65:M65">SUM(D66:D66)</f>
        <v>0</v>
      </c>
      <c r="E65" s="32">
        <f t="shared" si="14"/>
        <v>55000</v>
      </c>
      <c r="F65" s="32">
        <f t="shared" si="14"/>
        <v>410000</v>
      </c>
      <c r="G65" s="32">
        <f t="shared" si="14"/>
        <v>500000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965000</v>
      </c>
      <c r="O65" s="45">
        <f t="shared" si="7"/>
        <v>24.238314118504007</v>
      </c>
      <c r="P65" s="9"/>
    </row>
    <row r="66" spans="1:16" ht="15.75" thickBot="1">
      <c r="A66" s="12"/>
      <c r="B66" s="25">
        <v>381</v>
      </c>
      <c r="C66" s="20" t="s">
        <v>72</v>
      </c>
      <c r="D66" s="46">
        <v>0</v>
      </c>
      <c r="E66" s="46">
        <v>55000</v>
      </c>
      <c r="F66" s="46">
        <v>410000</v>
      </c>
      <c r="G66" s="46">
        <v>500000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965000</v>
      </c>
      <c r="O66" s="47">
        <f t="shared" si="7"/>
        <v>24.238314118504007</v>
      </c>
      <c r="P66" s="9"/>
    </row>
    <row r="67" spans="1:119" ht="16.5" thickBot="1">
      <c r="A67" s="14" t="s">
        <v>59</v>
      </c>
      <c r="B67" s="23"/>
      <c r="C67" s="22"/>
      <c r="D67" s="15">
        <f aca="true" t="shared" si="15" ref="D67:M67">SUM(D5,D18,D27,D41,D52,D56,D65)</f>
        <v>29334402</v>
      </c>
      <c r="E67" s="15">
        <f t="shared" si="15"/>
        <v>572727</v>
      </c>
      <c r="F67" s="15">
        <f t="shared" si="15"/>
        <v>419422</v>
      </c>
      <c r="G67" s="15">
        <f t="shared" si="15"/>
        <v>4621111</v>
      </c>
      <c r="H67" s="15">
        <f t="shared" si="15"/>
        <v>0</v>
      </c>
      <c r="I67" s="15">
        <f t="shared" si="15"/>
        <v>0</v>
      </c>
      <c r="J67" s="15">
        <f t="shared" si="15"/>
        <v>0</v>
      </c>
      <c r="K67" s="15">
        <f t="shared" si="15"/>
        <v>4300775</v>
      </c>
      <c r="L67" s="15">
        <f t="shared" si="15"/>
        <v>0</v>
      </c>
      <c r="M67" s="15">
        <f t="shared" si="15"/>
        <v>0</v>
      </c>
      <c r="N67" s="15">
        <f>SUM(D67:M67)</f>
        <v>39248437</v>
      </c>
      <c r="O67" s="38">
        <f t="shared" si="7"/>
        <v>985.8196317785648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142</v>
      </c>
      <c r="M69" s="48"/>
      <c r="N69" s="48"/>
      <c r="O69" s="43">
        <v>39813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89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15156479</v>
      </c>
      <c r="E5" s="27">
        <f t="shared" si="0"/>
        <v>0</v>
      </c>
      <c r="F5" s="27">
        <f t="shared" si="0"/>
        <v>0</v>
      </c>
      <c r="G5" s="27">
        <f t="shared" si="0"/>
        <v>2961434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502912</v>
      </c>
      <c r="L5" s="27">
        <f t="shared" si="0"/>
        <v>0</v>
      </c>
      <c r="M5" s="27">
        <f t="shared" si="0"/>
        <v>0</v>
      </c>
      <c r="N5" s="28">
        <f>SUM(D5:M5)</f>
        <v>18620825</v>
      </c>
      <c r="O5" s="33">
        <f aca="true" t="shared" si="1" ref="O5:O36">(N5/O$69)</f>
        <v>470.60313890012134</v>
      </c>
      <c r="P5" s="6"/>
    </row>
    <row r="6" spans="1:16" ht="15">
      <c r="A6" s="12"/>
      <c r="B6" s="25">
        <v>311</v>
      </c>
      <c r="C6" s="20" t="s">
        <v>2</v>
      </c>
      <c r="D6" s="46">
        <v>9866149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9866149</v>
      </c>
      <c r="O6" s="47">
        <f t="shared" si="1"/>
        <v>249.34666902547514</v>
      </c>
      <c r="P6" s="9"/>
    </row>
    <row r="7" spans="1:16" ht="15">
      <c r="A7" s="12"/>
      <c r="B7" s="25">
        <v>312.41</v>
      </c>
      <c r="C7" s="20" t="s">
        <v>84</v>
      </c>
      <c r="D7" s="46">
        <v>299042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299042</v>
      </c>
      <c r="O7" s="47">
        <f t="shared" si="1"/>
        <v>7.557672866963203</v>
      </c>
      <c r="P7" s="9"/>
    </row>
    <row r="8" spans="1:16" ht="15">
      <c r="A8" s="12"/>
      <c r="B8" s="25">
        <v>312.42</v>
      </c>
      <c r="C8" s="20" t="s">
        <v>85</v>
      </c>
      <c r="D8" s="46">
        <v>0</v>
      </c>
      <c r="E8" s="46">
        <v>0</v>
      </c>
      <c r="F8" s="46">
        <v>0</v>
      </c>
      <c r="G8" s="46">
        <v>138407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138407</v>
      </c>
      <c r="O8" s="47">
        <f t="shared" si="1"/>
        <v>3.4979528912252325</v>
      </c>
      <c r="P8" s="9"/>
    </row>
    <row r="9" spans="1:16" ht="15">
      <c r="A9" s="12"/>
      <c r="B9" s="25">
        <v>312.51</v>
      </c>
      <c r="C9" s="20" t="s">
        <v>80</v>
      </c>
      <c r="D9" s="46">
        <v>222236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222236</v>
      </c>
      <c r="L9" s="46">
        <v>0</v>
      </c>
      <c r="M9" s="46">
        <v>0</v>
      </c>
      <c r="N9" s="46">
        <f>SUM(D9:M9)</f>
        <v>444472</v>
      </c>
      <c r="O9" s="47">
        <f t="shared" si="1"/>
        <v>11.233117670845127</v>
      </c>
      <c r="P9" s="9"/>
    </row>
    <row r="10" spans="1:16" ht="15">
      <c r="A10" s="12"/>
      <c r="B10" s="25">
        <v>312.52</v>
      </c>
      <c r="C10" s="20" t="s">
        <v>115</v>
      </c>
      <c r="D10" s="46">
        <v>280676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280676</v>
      </c>
      <c r="L10" s="46">
        <v>0</v>
      </c>
      <c r="M10" s="46">
        <v>0</v>
      </c>
      <c r="N10" s="46">
        <f>SUM(D10:M10)</f>
        <v>561352</v>
      </c>
      <c r="O10" s="47">
        <f t="shared" si="1"/>
        <v>14.187019813991103</v>
      </c>
      <c r="P10" s="9"/>
    </row>
    <row r="11" spans="1:16" ht="15">
      <c r="A11" s="12"/>
      <c r="B11" s="25">
        <v>312.6</v>
      </c>
      <c r="C11" s="20" t="s">
        <v>135</v>
      </c>
      <c r="D11" s="46">
        <v>0</v>
      </c>
      <c r="E11" s="46">
        <v>0</v>
      </c>
      <c r="F11" s="46">
        <v>0</v>
      </c>
      <c r="G11" s="46">
        <v>2823027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2823027</v>
      </c>
      <c r="O11" s="47">
        <f t="shared" si="1"/>
        <v>71.34621411241407</v>
      </c>
      <c r="P11" s="9"/>
    </row>
    <row r="12" spans="1:16" ht="15">
      <c r="A12" s="12"/>
      <c r="B12" s="25">
        <v>314.1</v>
      </c>
      <c r="C12" s="20" t="s">
        <v>11</v>
      </c>
      <c r="D12" s="46">
        <v>2369353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2369353</v>
      </c>
      <c r="O12" s="47">
        <f t="shared" si="1"/>
        <v>59.88053477557622</v>
      </c>
      <c r="P12" s="9"/>
    </row>
    <row r="13" spans="1:16" ht="15">
      <c r="A13" s="12"/>
      <c r="B13" s="25">
        <v>314.3</v>
      </c>
      <c r="C13" s="20" t="s">
        <v>12</v>
      </c>
      <c r="D13" s="46">
        <v>539918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539918</v>
      </c>
      <c r="O13" s="47">
        <f t="shared" si="1"/>
        <v>13.645319450060654</v>
      </c>
      <c r="P13" s="9"/>
    </row>
    <row r="14" spans="1:16" ht="15">
      <c r="A14" s="12"/>
      <c r="B14" s="25">
        <v>314.4</v>
      </c>
      <c r="C14" s="20" t="s">
        <v>13</v>
      </c>
      <c r="D14" s="46">
        <v>60953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60953</v>
      </c>
      <c r="O14" s="47">
        <f t="shared" si="1"/>
        <v>1.5404619894864537</v>
      </c>
      <c r="P14" s="9"/>
    </row>
    <row r="15" spans="1:16" ht="15">
      <c r="A15" s="12"/>
      <c r="B15" s="25">
        <v>314.8</v>
      </c>
      <c r="C15" s="20" t="s">
        <v>14</v>
      </c>
      <c r="D15" s="46">
        <v>33831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33831</v>
      </c>
      <c r="O15" s="47">
        <f t="shared" si="1"/>
        <v>0.8550090982612212</v>
      </c>
      <c r="P15" s="9"/>
    </row>
    <row r="16" spans="1:16" ht="15">
      <c r="A16" s="12"/>
      <c r="B16" s="25">
        <v>315</v>
      </c>
      <c r="C16" s="20" t="s">
        <v>116</v>
      </c>
      <c r="D16" s="46">
        <v>1178590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1178590</v>
      </c>
      <c r="O16" s="47">
        <f t="shared" si="1"/>
        <v>29.78644359078043</v>
      </c>
      <c r="P16" s="9"/>
    </row>
    <row r="17" spans="1:16" ht="15">
      <c r="A17" s="12"/>
      <c r="B17" s="25">
        <v>316</v>
      </c>
      <c r="C17" s="20" t="s">
        <v>117</v>
      </c>
      <c r="D17" s="46">
        <v>305731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305731</v>
      </c>
      <c r="O17" s="47">
        <f t="shared" si="1"/>
        <v>7.7267236150424585</v>
      </c>
      <c r="P17" s="9"/>
    </row>
    <row r="18" spans="1:16" ht="15.75">
      <c r="A18" s="29" t="s">
        <v>17</v>
      </c>
      <c r="B18" s="30"/>
      <c r="C18" s="31"/>
      <c r="D18" s="32">
        <f aca="true" t="shared" si="3" ref="D18:M18">SUM(D19:D26)</f>
        <v>2632053</v>
      </c>
      <c r="E18" s="32">
        <f t="shared" si="3"/>
        <v>8750</v>
      </c>
      <c r="F18" s="32">
        <f t="shared" si="3"/>
        <v>0</v>
      </c>
      <c r="G18" s="32">
        <f t="shared" si="3"/>
        <v>99417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2740220</v>
      </c>
      <c r="O18" s="45">
        <f t="shared" si="1"/>
        <v>69.25343712090579</v>
      </c>
      <c r="P18" s="10"/>
    </row>
    <row r="19" spans="1:16" ht="15">
      <c r="A19" s="12"/>
      <c r="B19" s="25">
        <v>322</v>
      </c>
      <c r="C19" s="20" t="s">
        <v>0</v>
      </c>
      <c r="D19" s="46">
        <v>684272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684272</v>
      </c>
      <c r="O19" s="47">
        <f t="shared" si="1"/>
        <v>17.29357056207036</v>
      </c>
      <c r="P19" s="9"/>
    </row>
    <row r="20" spans="1:16" ht="15">
      <c r="A20" s="12"/>
      <c r="B20" s="25">
        <v>323.1</v>
      </c>
      <c r="C20" s="20" t="s">
        <v>18</v>
      </c>
      <c r="D20" s="46">
        <v>1729992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5">SUM(D20:M20)</f>
        <v>1729992</v>
      </c>
      <c r="O20" s="47">
        <f t="shared" si="1"/>
        <v>43.721997573797005</v>
      </c>
      <c r="P20" s="9"/>
    </row>
    <row r="21" spans="1:16" ht="15">
      <c r="A21" s="12"/>
      <c r="B21" s="25">
        <v>323.4</v>
      </c>
      <c r="C21" s="20" t="s">
        <v>19</v>
      </c>
      <c r="D21" s="46">
        <v>34512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34512</v>
      </c>
      <c r="O21" s="47">
        <f t="shared" si="1"/>
        <v>0.87221997573797</v>
      </c>
      <c r="P21" s="9"/>
    </row>
    <row r="22" spans="1:16" ht="15">
      <c r="A22" s="12"/>
      <c r="B22" s="25">
        <v>323.7</v>
      </c>
      <c r="C22" s="20" t="s">
        <v>20</v>
      </c>
      <c r="D22" s="46">
        <v>97805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97805</v>
      </c>
      <c r="O22" s="47">
        <f t="shared" si="1"/>
        <v>2.471820663162151</v>
      </c>
      <c r="P22" s="9"/>
    </row>
    <row r="23" spans="1:16" ht="15">
      <c r="A23" s="12"/>
      <c r="B23" s="25">
        <v>323.9</v>
      </c>
      <c r="C23" s="20" t="s">
        <v>138</v>
      </c>
      <c r="D23" s="46">
        <v>4167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4167</v>
      </c>
      <c r="O23" s="47">
        <f t="shared" si="1"/>
        <v>0.10531237363526082</v>
      </c>
      <c r="P23" s="9"/>
    </row>
    <row r="24" spans="1:16" ht="15">
      <c r="A24" s="12"/>
      <c r="B24" s="25">
        <v>324.22</v>
      </c>
      <c r="C24" s="20" t="s">
        <v>94</v>
      </c>
      <c r="D24" s="46">
        <v>0</v>
      </c>
      <c r="E24" s="46">
        <v>8750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8750</v>
      </c>
      <c r="O24" s="47">
        <f t="shared" si="1"/>
        <v>0.22113829357056208</v>
      </c>
      <c r="P24" s="9"/>
    </row>
    <row r="25" spans="1:16" ht="15">
      <c r="A25" s="12"/>
      <c r="B25" s="25">
        <v>324.72</v>
      </c>
      <c r="C25" s="20" t="s">
        <v>118</v>
      </c>
      <c r="D25" s="46">
        <v>0</v>
      </c>
      <c r="E25" s="46">
        <v>0</v>
      </c>
      <c r="F25" s="46">
        <v>0</v>
      </c>
      <c r="G25" s="46">
        <v>99417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99417</v>
      </c>
      <c r="O25" s="47">
        <f t="shared" si="1"/>
        <v>2.512560655074808</v>
      </c>
      <c r="P25" s="9"/>
    </row>
    <row r="26" spans="1:16" ht="15">
      <c r="A26" s="12"/>
      <c r="B26" s="25">
        <v>329</v>
      </c>
      <c r="C26" s="20" t="s">
        <v>24</v>
      </c>
      <c r="D26" s="46">
        <v>81305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81305</v>
      </c>
      <c r="O26" s="47">
        <f t="shared" si="1"/>
        <v>2.054817023857663</v>
      </c>
      <c r="P26" s="9"/>
    </row>
    <row r="27" spans="1:16" ht="15.75">
      <c r="A27" s="29" t="s">
        <v>26</v>
      </c>
      <c r="B27" s="30"/>
      <c r="C27" s="31"/>
      <c r="D27" s="32">
        <f aca="true" t="shared" si="5" ref="D27:M27">SUM(D28:D40)</f>
        <v>5049679</v>
      </c>
      <c r="E27" s="32">
        <f t="shared" si="5"/>
        <v>325845</v>
      </c>
      <c r="F27" s="32">
        <f t="shared" si="5"/>
        <v>0</v>
      </c>
      <c r="G27" s="32">
        <f t="shared" si="5"/>
        <v>142228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5517752</v>
      </c>
      <c r="O27" s="45">
        <f t="shared" si="1"/>
        <v>139.44985847149212</v>
      </c>
      <c r="P27" s="10"/>
    </row>
    <row r="28" spans="1:16" ht="15">
      <c r="A28" s="12"/>
      <c r="B28" s="25">
        <v>331.2</v>
      </c>
      <c r="C28" s="20" t="s">
        <v>25</v>
      </c>
      <c r="D28" s="46">
        <v>0</v>
      </c>
      <c r="E28" s="46">
        <v>0</v>
      </c>
      <c r="F28" s="46">
        <v>0</v>
      </c>
      <c r="G28" s="46">
        <v>646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646</v>
      </c>
      <c r="O28" s="47">
        <f t="shared" si="1"/>
        <v>0.016326324302466638</v>
      </c>
      <c r="P28" s="9"/>
    </row>
    <row r="29" spans="1:16" ht="15">
      <c r="A29" s="12"/>
      <c r="B29" s="25">
        <v>331.5</v>
      </c>
      <c r="C29" s="20" t="s">
        <v>96</v>
      </c>
      <c r="D29" s="46">
        <v>52646</v>
      </c>
      <c r="E29" s="46">
        <v>0</v>
      </c>
      <c r="F29" s="46">
        <v>0</v>
      </c>
      <c r="G29" s="46">
        <v>126018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178664</v>
      </c>
      <c r="O29" s="47">
        <f t="shared" si="1"/>
        <v>4.515365952284674</v>
      </c>
      <c r="P29" s="9"/>
    </row>
    <row r="30" spans="1:16" ht="15">
      <c r="A30" s="12"/>
      <c r="B30" s="25">
        <v>331.7</v>
      </c>
      <c r="C30" s="20" t="s">
        <v>97</v>
      </c>
      <c r="D30" s="46">
        <v>0</v>
      </c>
      <c r="E30" s="46">
        <v>17492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17492</v>
      </c>
      <c r="O30" s="47">
        <f t="shared" si="1"/>
        <v>0.44207440355843103</v>
      </c>
      <c r="P30" s="9"/>
    </row>
    <row r="31" spans="1:16" ht="15">
      <c r="A31" s="12"/>
      <c r="B31" s="25">
        <v>334.49</v>
      </c>
      <c r="C31" s="20" t="s">
        <v>31</v>
      </c>
      <c r="D31" s="46">
        <v>32956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7">SUM(D31:M31)</f>
        <v>32956</v>
      </c>
      <c r="O31" s="47">
        <f t="shared" si="1"/>
        <v>0.832895268904165</v>
      </c>
      <c r="P31" s="9"/>
    </row>
    <row r="32" spans="1:16" ht="15">
      <c r="A32" s="12"/>
      <c r="B32" s="25">
        <v>335.12</v>
      </c>
      <c r="C32" s="20" t="s">
        <v>119</v>
      </c>
      <c r="D32" s="46">
        <v>1643699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1643699</v>
      </c>
      <c r="O32" s="47">
        <f t="shared" si="1"/>
        <v>41.54111908613021</v>
      </c>
      <c r="P32" s="9"/>
    </row>
    <row r="33" spans="1:16" ht="15">
      <c r="A33" s="12"/>
      <c r="B33" s="25">
        <v>335.14</v>
      </c>
      <c r="C33" s="20" t="s">
        <v>120</v>
      </c>
      <c r="D33" s="46">
        <v>9418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9418</v>
      </c>
      <c r="O33" s="47">
        <f t="shared" si="1"/>
        <v>0.2380206227254347</v>
      </c>
      <c r="P33" s="9"/>
    </row>
    <row r="34" spans="1:16" ht="15">
      <c r="A34" s="12"/>
      <c r="B34" s="25">
        <v>335.15</v>
      </c>
      <c r="C34" s="20" t="s">
        <v>121</v>
      </c>
      <c r="D34" s="46">
        <v>4112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4112</v>
      </c>
      <c r="O34" s="47">
        <f t="shared" si="1"/>
        <v>0.10392236150424586</v>
      </c>
      <c r="P34" s="9"/>
    </row>
    <row r="35" spans="1:16" ht="15">
      <c r="A35" s="12"/>
      <c r="B35" s="25">
        <v>335.18</v>
      </c>
      <c r="C35" s="20" t="s">
        <v>122</v>
      </c>
      <c r="D35" s="46">
        <v>3179290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3179290</v>
      </c>
      <c r="O35" s="47">
        <f t="shared" si="1"/>
        <v>80.35003032753741</v>
      </c>
      <c r="P35" s="9"/>
    </row>
    <row r="36" spans="1:16" ht="15">
      <c r="A36" s="12"/>
      <c r="B36" s="25">
        <v>335.19</v>
      </c>
      <c r="C36" s="20" t="s">
        <v>139</v>
      </c>
      <c r="D36" s="46">
        <v>14370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14370</v>
      </c>
      <c r="O36" s="47">
        <f t="shared" si="1"/>
        <v>0.3631722604124545</v>
      </c>
      <c r="P36" s="9"/>
    </row>
    <row r="37" spans="1:16" ht="15">
      <c r="A37" s="12"/>
      <c r="B37" s="25">
        <v>335.49</v>
      </c>
      <c r="C37" s="20" t="s">
        <v>37</v>
      </c>
      <c r="D37" s="46">
        <v>5132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5132</v>
      </c>
      <c r="O37" s="47">
        <f aca="true" t="shared" si="7" ref="O37:O67">(N37/O$69)</f>
        <v>0.12970076829761423</v>
      </c>
      <c r="P37" s="9"/>
    </row>
    <row r="38" spans="1:16" ht="15">
      <c r="A38" s="12"/>
      <c r="B38" s="25">
        <v>337.3</v>
      </c>
      <c r="C38" s="20" t="s">
        <v>110</v>
      </c>
      <c r="D38" s="46">
        <v>0</v>
      </c>
      <c r="E38" s="46">
        <v>0</v>
      </c>
      <c r="F38" s="46">
        <v>0</v>
      </c>
      <c r="G38" s="46">
        <v>15564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15564</v>
      </c>
      <c r="O38" s="47">
        <f t="shared" si="7"/>
        <v>0.3933481601293975</v>
      </c>
      <c r="P38" s="9"/>
    </row>
    <row r="39" spans="1:16" ht="15">
      <c r="A39" s="12"/>
      <c r="B39" s="25">
        <v>337.7</v>
      </c>
      <c r="C39" s="20" t="s">
        <v>40</v>
      </c>
      <c r="D39" s="46">
        <v>248</v>
      </c>
      <c r="E39" s="46">
        <v>308353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308601</v>
      </c>
      <c r="O39" s="47">
        <f t="shared" si="7"/>
        <v>7.799256975333603</v>
      </c>
      <c r="P39" s="9"/>
    </row>
    <row r="40" spans="1:16" ht="15">
      <c r="A40" s="12"/>
      <c r="B40" s="25">
        <v>338</v>
      </c>
      <c r="C40" s="20" t="s">
        <v>41</v>
      </c>
      <c r="D40" s="46">
        <v>107808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107808</v>
      </c>
      <c r="O40" s="47">
        <f t="shared" si="7"/>
        <v>2.724625960372018</v>
      </c>
      <c r="P40" s="9"/>
    </row>
    <row r="41" spans="1:16" ht="15.75">
      <c r="A41" s="29" t="s">
        <v>46</v>
      </c>
      <c r="B41" s="30"/>
      <c r="C41" s="31"/>
      <c r="D41" s="32">
        <f aca="true" t="shared" si="8" ref="D41:M41">SUM(D42:D51)</f>
        <v>3424135</v>
      </c>
      <c r="E41" s="32">
        <f t="shared" si="8"/>
        <v>132846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3556981</v>
      </c>
      <c r="O41" s="45">
        <f t="shared" si="7"/>
        <v>89.89539526890417</v>
      </c>
      <c r="P41" s="10"/>
    </row>
    <row r="42" spans="1:16" ht="15">
      <c r="A42" s="12"/>
      <c r="B42" s="25">
        <v>341.3</v>
      </c>
      <c r="C42" s="20" t="s">
        <v>123</v>
      </c>
      <c r="D42" s="46">
        <v>156111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1">SUM(D42:M42)</f>
        <v>156111</v>
      </c>
      <c r="O42" s="47">
        <f t="shared" si="7"/>
        <v>3.9453851597250305</v>
      </c>
      <c r="P42" s="9"/>
    </row>
    <row r="43" spans="1:16" ht="15">
      <c r="A43" s="12"/>
      <c r="B43" s="25">
        <v>341.9</v>
      </c>
      <c r="C43" s="20" t="s">
        <v>124</v>
      </c>
      <c r="D43" s="46">
        <v>148759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148759</v>
      </c>
      <c r="O43" s="47">
        <f t="shared" si="7"/>
        <v>3.759578447230085</v>
      </c>
      <c r="P43" s="9"/>
    </row>
    <row r="44" spans="1:16" ht="15">
      <c r="A44" s="12"/>
      <c r="B44" s="25">
        <v>342.2</v>
      </c>
      <c r="C44" s="20" t="s">
        <v>99</v>
      </c>
      <c r="D44" s="46">
        <v>869903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869903</v>
      </c>
      <c r="O44" s="47">
        <f t="shared" si="7"/>
        <v>21.985013141932875</v>
      </c>
      <c r="P44" s="9"/>
    </row>
    <row r="45" spans="1:16" ht="15">
      <c r="A45" s="12"/>
      <c r="B45" s="25">
        <v>342.5</v>
      </c>
      <c r="C45" s="20" t="s">
        <v>52</v>
      </c>
      <c r="D45" s="46">
        <v>56203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56203</v>
      </c>
      <c r="O45" s="47">
        <f t="shared" si="7"/>
        <v>1.4204154872624344</v>
      </c>
      <c r="P45" s="9"/>
    </row>
    <row r="46" spans="1:16" ht="15">
      <c r="A46" s="12"/>
      <c r="B46" s="25">
        <v>342.6</v>
      </c>
      <c r="C46" s="20" t="s">
        <v>53</v>
      </c>
      <c r="D46" s="46">
        <v>798816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798816</v>
      </c>
      <c r="O46" s="47">
        <f t="shared" si="7"/>
        <v>20.188435099069956</v>
      </c>
      <c r="P46" s="9"/>
    </row>
    <row r="47" spans="1:16" ht="15">
      <c r="A47" s="12"/>
      <c r="B47" s="25">
        <v>342.9</v>
      </c>
      <c r="C47" s="20" t="s">
        <v>54</v>
      </c>
      <c r="D47" s="46">
        <v>42701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42701</v>
      </c>
      <c r="O47" s="47">
        <f t="shared" si="7"/>
        <v>1.0791801455721795</v>
      </c>
      <c r="P47" s="9"/>
    </row>
    <row r="48" spans="1:16" ht="15">
      <c r="A48" s="12"/>
      <c r="B48" s="25">
        <v>343.4</v>
      </c>
      <c r="C48" s="20" t="s">
        <v>55</v>
      </c>
      <c r="D48" s="46">
        <v>1265165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1265165</v>
      </c>
      <c r="O48" s="47">
        <f t="shared" si="7"/>
        <v>31.97444904973716</v>
      </c>
      <c r="P48" s="9"/>
    </row>
    <row r="49" spans="1:16" ht="15">
      <c r="A49" s="12"/>
      <c r="B49" s="25">
        <v>347.2</v>
      </c>
      <c r="C49" s="20" t="s">
        <v>57</v>
      </c>
      <c r="D49" s="46">
        <v>69069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69069</v>
      </c>
      <c r="O49" s="47">
        <f t="shared" si="7"/>
        <v>1.7455772341285887</v>
      </c>
      <c r="P49" s="9"/>
    </row>
    <row r="50" spans="1:16" ht="15">
      <c r="A50" s="12"/>
      <c r="B50" s="25">
        <v>347.3</v>
      </c>
      <c r="C50" s="20" t="s">
        <v>100</v>
      </c>
      <c r="D50" s="46">
        <v>0</v>
      </c>
      <c r="E50" s="46">
        <v>132846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132846</v>
      </c>
      <c r="O50" s="47">
        <f t="shared" si="7"/>
        <v>3.3574100283057016</v>
      </c>
      <c r="P50" s="9"/>
    </row>
    <row r="51" spans="1:16" ht="15">
      <c r="A51" s="12"/>
      <c r="B51" s="25">
        <v>347.4</v>
      </c>
      <c r="C51" s="20" t="s">
        <v>101</v>
      </c>
      <c r="D51" s="46">
        <v>17408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17408</v>
      </c>
      <c r="O51" s="47">
        <f t="shared" si="7"/>
        <v>0.43995147594015366</v>
      </c>
      <c r="P51" s="9"/>
    </row>
    <row r="52" spans="1:16" ht="15.75">
      <c r="A52" s="29" t="s">
        <v>47</v>
      </c>
      <c r="B52" s="30"/>
      <c r="C52" s="31"/>
      <c r="D52" s="32">
        <f aca="true" t="shared" si="10" ref="D52:M52">SUM(D53:D55)</f>
        <v>111778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57">SUM(D52:M52)</f>
        <v>111778</v>
      </c>
      <c r="O52" s="45">
        <f t="shared" si="7"/>
        <v>2.8249595632834614</v>
      </c>
      <c r="P52" s="10"/>
    </row>
    <row r="53" spans="1:16" ht="15">
      <c r="A53" s="13"/>
      <c r="B53" s="39">
        <v>351.5</v>
      </c>
      <c r="C53" s="21" t="s">
        <v>103</v>
      </c>
      <c r="D53" s="46">
        <v>79964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79964</v>
      </c>
      <c r="O53" s="47">
        <f t="shared" si="7"/>
        <v>2.020926000808734</v>
      </c>
      <c r="P53" s="9"/>
    </row>
    <row r="54" spans="1:16" ht="15">
      <c r="A54" s="13"/>
      <c r="B54" s="39">
        <v>354</v>
      </c>
      <c r="C54" s="21" t="s">
        <v>62</v>
      </c>
      <c r="D54" s="46">
        <v>31574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31574</v>
      </c>
      <c r="O54" s="47">
        <f t="shared" si="7"/>
        <v>0.7979680549939345</v>
      </c>
      <c r="P54" s="9"/>
    </row>
    <row r="55" spans="1:16" ht="15">
      <c r="A55" s="13"/>
      <c r="B55" s="39">
        <v>359</v>
      </c>
      <c r="C55" s="21" t="s">
        <v>63</v>
      </c>
      <c r="D55" s="46">
        <v>240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240</v>
      </c>
      <c r="O55" s="47">
        <f t="shared" si="7"/>
        <v>0.00606550748079256</v>
      </c>
      <c r="P55" s="9"/>
    </row>
    <row r="56" spans="1:16" ht="15.75">
      <c r="A56" s="29" t="s">
        <v>3</v>
      </c>
      <c r="B56" s="30"/>
      <c r="C56" s="31"/>
      <c r="D56" s="32">
        <f aca="true" t="shared" si="12" ref="D56:M56">SUM(D57:D64)</f>
        <v>676928</v>
      </c>
      <c r="E56" s="32">
        <f t="shared" si="12"/>
        <v>6427</v>
      </c>
      <c r="F56" s="32">
        <f t="shared" si="12"/>
        <v>6805</v>
      </c>
      <c r="G56" s="32">
        <f t="shared" si="12"/>
        <v>277589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4607934</v>
      </c>
      <c r="L56" s="32">
        <f t="shared" si="12"/>
        <v>0</v>
      </c>
      <c r="M56" s="32">
        <f t="shared" si="12"/>
        <v>0</v>
      </c>
      <c r="N56" s="32">
        <f t="shared" si="11"/>
        <v>5575683</v>
      </c>
      <c r="O56" s="45">
        <f t="shared" si="7"/>
        <v>140.91394561261626</v>
      </c>
      <c r="P56" s="10"/>
    </row>
    <row r="57" spans="1:16" ht="15">
      <c r="A57" s="12"/>
      <c r="B57" s="25">
        <v>361.1</v>
      </c>
      <c r="C57" s="20" t="s">
        <v>64</v>
      </c>
      <c r="D57" s="46">
        <v>188401</v>
      </c>
      <c r="E57" s="46">
        <v>6028</v>
      </c>
      <c r="F57" s="46">
        <v>6805</v>
      </c>
      <c r="G57" s="46">
        <v>55064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256298</v>
      </c>
      <c r="O57" s="47">
        <f t="shared" si="7"/>
        <v>6.477405984634048</v>
      </c>
      <c r="P57" s="9"/>
    </row>
    <row r="58" spans="1:16" ht="15">
      <c r="A58" s="12"/>
      <c r="B58" s="25">
        <v>361.3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2893342</v>
      </c>
      <c r="L58" s="46">
        <v>0</v>
      </c>
      <c r="M58" s="46">
        <v>0</v>
      </c>
      <c r="N58" s="46">
        <f aca="true" t="shared" si="13" ref="N58:N64">SUM(D58:M58)</f>
        <v>2893342</v>
      </c>
      <c r="O58" s="47">
        <f t="shared" si="7"/>
        <v>73.12328143954711</v>
      </c>
      <c r="P58" s="9"/>
    </row>
    <row r="59" spans="1:16" ht="15">
      <c r="A59" s="12"/>
      <c r="B59" s="25">
        <v>362</v>
      </c>
      <c r="C59" s="20" t="s">
        <v>66</v>
      </c>
      <c r="D59" s="46">
        <v>343500</v>
      </c>
      <c r="E59" s="46">
        <v>0</v>
      </c>
      <c r="F59" s="46">
        <v>0</v>
      </c>
      <c r="G59" s="46">
        <v>222525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566025</v>
      </c>
      <c r="O59" s="47">
        <f t="shared" si="7"/>
        <v>14.305120299231703</v>
      </c>
      <c r="P59" s="9"/>
    </row>
    <row r="60" spans="1:16" ht="15">
      <c r="A60" s="12"/>
      <c r="B60" s="25">
        <v>364</v>
      </c>
      <c r="C60" s="20" t="s">
        <v>126</v>
      </c>
      <c r="D60" s="46">
        <v>35885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35885</v>
      </c>
      <c r="O60" s="47">
        <f t="shared" si="7"/>
        <v>0.9069197331176708</v>
      </c>
      <c r="P60" s="9"/>
    </row>
    <row r="61" spans="1:16" ht="15">
      <c r="A61" s="12"/>
      <c r="B61" s="25">
        <v>366</v>
      </c>
      <c r="C61" s="20" t="s">
        <v>68</v>
      </c>
      <c r="D61" s="46">
        <v>10058</v>
      </c>
      <c r="E61" s="46">
        <v>325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10383</v>
      </c>
      <c r="O61" s="47">
        <f t="shared" si="7"/>
        <v>0.2624090173877881</v>
      </c>
      <c r="P61" s="9"/>
    </row>
    <row r="62" spans="1:16" ht="15">
      <c r="A62" s="12"/>
      <c r="B62" s="25">
        <v>368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1714592</v>
      </c>
      <c r="L62" s="46">
        <v>0</v>
      </c>
      <c r="M62" s="46">
        <v>0</v>
      </c>
      <c r="N62" s="46">
        <f t="shared" si="13"/>
        <v>1714592</v>
      </c>
      <c r="O62" s="47">
        <f t="shared" si="7"/>
        <v>43.33279417711282</v>
      </c>
      <c r="P62" s="9"/>
    </row>
    <row r="63" spans="1:16" ht="15">
      <c r="A63" s="12"/>
      <c r="B63" s="25">
        <v>369.3</v>
      </c>
      <c r="C63" s="20" t="s">
        <v>70</v>
      </c>
      <c r="D63" s="46">
        <v>68427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68427</v>
      </c>
      <c r="O63" s="47">
        <f t="shared" si="7"/>
        <v>1.7293520016174686</v>
      </c>
      <c r="P63" s="9"/>
    </row>
    <row r="64" spans="1:16" ht="15">
      <c r="A64" s="12"/>
      <c r="B64" s="25">
        <v>369.9</v>
      </c>
      <c r="C64" s="20" t="s">
        <v>71</v>
      </c>
      <c r="D64" s="46">
        <v>30657</v>
      </c>
      <c r="E64" s="46">
        <v>74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30731</v>
      </c>
      <c r="O64" s="47">
        <f t="shared" si="7"/>
        <v>0.7766629599676507</v>
      </c>
      <c r="P64" s="9"/>
    </row>
    <row r="65" spans="1:16" ht="15.75">
      <c r="A65" s="29" t="s">
        <v>48</v>
      </c>
      <c r="B65" s="30"/>
      <c r="C65" s="31"/>
      <c r="D65" s="32">
        <f aca="true" t="shared" si="14" ref="D65:M65">SUM(D66:D66)</f>
        <v>0</v>
      </c>
      <c r="E65" s="32">
        <f t="shared" si="14"/>
        <v>110000</v>
      </c>
      <c r="F65" s="32">
        <f t="shared" si="14"/>
        <v>0</v>
      </c>
      <c r="G65" s="32">
        <f t="shared" si="14"/>
        <v>500000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610000</v>
      </c>
      <c r="O65" s="45">
        <f t="shared" si="7"/>
        <v>15.416498180347755</v>
      </c>
      <c r="P65" s="9"/>
    </row>
    <row r="66" spans="1:16" ht="15.75" thickBot="1">
      <c r="A66" s="12"/>
      <c r="B66" s="25">
        <v>381</v>
      </c>
      <c r="C66" s="20" t="s">
        <v>72</v>
      </c>
      <c r="D66" s="46">
        <v>0</v>
      </c>
      <c r="E66" s="46">
        <v>110000</v>
      </c>
      <c r="F66" s="46">
        <v>0</v>
      </c>
      <c r="G66" s="46">
        <v>500000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610000</v>
      </c>
      <c r="O66" s="47">
        <f t="shared" si="7"/>
        <v>15.416498180347755</v>
      </c>
      <c r="P66" s="9"/>
    </row>
    <row r="67" spans="1:119" ht="16.5" thickBot="1">
      <c r="A67" s="14" t="s">
        <v>59</v>
      </c>
      <c r="B67" s="23"/>
      <c r="C67" s="22"/>
      <c r="D67" s="15">
        <f aca="true" t="shared" si="15" ref="D67:M67">SUM(D5,D18,D27,D41,D52,D56,D65)</f>
        <v>27051052</v>
      </c>
      <c r="E67" s="15">
        <f t="shared" si="15"/>
        <v>583868</v>
      </c>
      <c r="F67" s="15">
        <f t="shared" si="15"/>
        <v>6805</v>
      </c>
      <c r="G67" s="15">
        <f t="shared" si="15"/>
        <v>3980668</v>
      </c>
      <c r="H67" s="15">
        <f t="shared" si="15"/>
        <v>0</v>
      </c>
      <c r="I67" s="15">
        <f t="shared" si="15"/>
        <v>0</v>
      </c>
      <c r="J67" s="15">
        <f t="shared" si="15"/>
        <v>0</v>
      </c>
      <c r="K67" s="15">
        <f t="shared" si="15"/>
        <v>5110846</v>
      </c>
      <c r="L67" s="15">
        <f t="shared" si="15"/>
        <v>0</v>
      </c>
      <c r="M67" s="15">
        <f t="shared" si="15"/>
        <v>0</v>
      </c>
      <c r="N67" s="15">
        <f>SUM(D67:M67)</f>
        <v>36733239</v>
      </c>
      <c r="O67" s="38">
        <f t="shared" si="7"/>
        <v>928.3572331176708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140</v>
      </c>
      <c r="M69" s="48"/>
      <c r="N69" s="48"/>
      <c r="O69" s="43">
        <v>39568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89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14120614</v>
      </c>
      <c r="E5" s="27">
        <f t="shared" si="0"/>
        <v>0</v>
      </c>
      <c r="F5" s="27">
        <f t="shared" si="0"/>
        <v>0</v>
      </c>
      <c r="G5" s="27">
        <f t="shared" si="0"/>
        <v>2085206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469244</v>
      </c>
      <c r="L5" s="27">
        <f t="shared" si="0"/>
        <v>0</v>
      </c>
      <c r="M5" s="27">
        <f t="shared" si="0"/>
        <v>0</v>
      </c>
      <c r="N5" s="28">
        <f>SUM(D5:M5)</f>
        <v>16675064</v>
      </c>
      <c r="O5" s="33">
        <f aca="true" t="shared" si="1" ref="O5:O36">(N5/O$70)</f>
        <v>419.2875031430727</v>
      </c>
      <c r="P5" s="6"/>
    </row>
    <row r="6" spans="1:16" ht="15">
      <c r="A6" s="12"/>
      <c r="B6" s="25">
        <v>311</v>
      </c>
      <c r="C6" s="20" t="s">
        <v>2</v>
      </c>
      <c r="D6" s="46">
        <v>8999275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8999275</v>
      </c>
      <c r="O6" s="47">
        <f t="shared" si="1"/>
        <v>226.28300226301232</v>
      </c>
      <c r="P6" s="9"/>
    </row>
    <row r="7" spans="1:16" ht="15">
      <c r="A7" s="12"/>
      <c r="B7" s="25">
        <v>312.41</v>
      </c>
      <c r="C7" s="20" t="s">
        <v>84</v>
      </c>
      <c r="D7" s="46">
        <v>304655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304655</v>
      </c>
      <c r="O7" s="47">
        <f t="shared" si="1"/>
        <v>7.660422428966558</v>
      </c>
      <c r="P7" s="9"/>
    </row>
    <row r="8" spans="1:16" ht="15">
      <c r="A8" s="12"/>
      <c r="B8" s="25">
        <v>312.42</v>
      </c>
      <c r="C8" s="20" t="s">
        <v>85</v>
      </c>
      <c r="D8" s="46">
        <v>0</v>
      </c>
      <c r="E8" s="46">
        <v>0</v>
      </c>
      <c r="F8" s="46">
        <v>0</v>
      </c>
      <c r="G8" s="46">
        <v>142073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142073</v>
      </c>
      <c r="O8" s="47">
        <f t="shared" si="1"/>
        <v>3.57236610510435</v>
      </c>
      <c r="P8" s="9"/>
    </row>
    <row r="9" spans="1:16" ht="15">
      <c r="A9" s="12"/>
      <c r="B9" s="25">
        <v>312.51</v>
      </c>
      <c r="C9" s="20" t="s">
        <v>80</v>
      </c>
      <c r="D9" s="46">
        <v>213087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213087</v>
      </c>
      <c r="L9" s="46">
        <v>0</v>
      </c>
      <c r="M9" s="46">
        <v>0</v>
      </c>
      <c r="N9" s="46">
        <f>SUM(D9:M9)</f>
        <v>426174</v>
      </c>
      <c r="O9" s="47">
        <f t="shared" si="1"/>
        <v>10.715966809152627</v>
      </c>
      <c r="P9" s="9"/>
    </row>
    <row r="10" spans="1:16" ht="15">
      <c r="A10" s="12"/>
      <c r="B10" s="25">
        <v>312.52</v>
      </c>
      <c r="C10" s="20" t="s">
        <v>115</v>
      </c>
      <c r="D10" s="46">
        <v>256157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256157</v>
      </c>
      <c r="L10" s="46">
        <v>0</v>
      </c>
      <c r="M10" s="46">
        <v>0</v>
      </c>
      <c r="N10" s="46">
        <f>SUM(D10:M10)</f>
        <v>512314</v>
      </c>
      <c r="O10" s="47">
        <f t="shared" si="1"/>
        <v>12.881921046014584</v>
      </c>
      <c r="P10" s="9"/>
    </row>
    <row r="11" spans="1:16" ht="15">
      <c r="A11" s="12"/>
      <c r="B11" s="25">
        <v>312.6</v>
      </c>
      <c r="C11" s="20" t="s">
        <v>135</v>
      </c>
      <c r="D11" s="46">
        <v>0</v>
      </c>
      <c r="E11" s="46">
        <v>0</v>
      </c>
      <c r="F11" s="46">
        <v>0</v>
      </c>
      <c r="G11" s="46">
        <v>1943133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1943133</v>
      </c>
      <c r="O11" s="47">
        <f t="shared" si="1"/>
        <v>48.859265778224795</v>
      </c>
      <c r="P11" s="9"/>
    </row>
    <row r="12" spans="1:16" ht="15">
      <c r="A12" s="12"/>
      <c r="B12" s="25">
        <v>314.1</v>
      </c>
      <c r="C12" s="20" t="s">
        <v>11</v>
      </c>
      <c r="D12" s="46">
        <v>2294157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2294157</v>
      </c>
      <c r="O12" s="47">
        <f t="shared" si="1"/>
        <v>57.685617299471964</v>
      </c>
      <c r="P12" s="9"/>
    </row>
    <row r="13" spans="1:16" ht="15">
      <c r="A13" s="12"/>
      <c r="B13" s="25">
        <v>314.3</v>
      </c>
      <c r="C13" s="20" t="s">
        <v>12</v>
      </c>
      <c r="D13" s="46">
        <v>505699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505699</v>
      </c>
      <c r="O13" s="47">
        <f t="shared" si="1"/>
        <v>12.715589640432487</v>
      </c>
      <c r="P13" s="9"/>
    </row>
    <row r="14" spans="1:16" ht="15">
      <c r="A14" s="12"/>
      <c r="B14" s="25">
        <v>314.4</v>
      </c>
      <c r="C14" s="20" t="s">
        <v>13</v>
      </c>
      <c r="D14" s="46">
        <v>66621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66621</v>
      </c>
      <c r="O14" s="47">
        <f t="shared" si="1"/>
        <v>1.675157153633392</v>
      </c>
      <c r="P14" s="9"/>
    </row>
    <row r="15" spans="1:16" ht="15">
      <c r="A15" s="12"/>
      <c r="B15" s="25">
        <v>314.8</v>
      </c>
      <c r="C15" s="20" t="s">
        <v>14</v>
      </c>
      <c r="D15" s="46">
        <v>37537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37537</v>
      </c>
      <c r="O15" s="47">
        <f t="shared" si="1"/>
        <v>0.9438521498617048</v>
      </c>
      <c r="P15" s="9"/>
    </row>
    <row r="16" spans="1:16" ht="15">
      <c r="A16" s="12"/>
      <c r="B16" s="25">
        <v>315</v>
      </c>
      <c r="C16" s="20" t="s">
        <v>116</v>
      </c>
      <c r="D16" s="46">
        <v>1164809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1164809</v>
      </c>
      <c r="O16" s="47">
        <f t="shared" si="1"/>
        <v>29.28863464923309</v>
      </c>
      <c r="P16" s="9"/>
    </row>
    <row r="17" spans="1:16" ht="15">
      <c r="A17" s="12"/>
      <c r="B17" s="25">
        <v>316</v>
      </c>
      <c r="C17" s="20" t="s">
        <v>117</v>
      </c>
      <c r="D17" s="46">
        <v>278617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278617</v>
      </c>
      <c r="O17" s="47">
        <f t="shared" si="1"/>
        <v>7.0057078199647975</v>
      </c>
      <c r="P17" s="9"/>
    </row>
    <row r="18" spans="1:16" ht="15.75">
      <c r="A18" s="29" t="s">
        <v>17</v>
      </c>
      <c r="B18" s="30"/>
      <c r="C18" s="31"/>
      <c r="D18" s="32">
        <f aca="true" t="shared" si="3" ref="D18:M18">SUM(D19:D26)</f>
        <v>2720616</v>
      </c>
      <c r="E18" s="32">
        <f t="shared" si="3"/>
        <v>6308</v>
      </c>
      <c r="F18" s="32">
        <f t="shared" si="3"/>
        <v>0</v>
      </c>
      <c r="G18" s="32">
        <f t="shared" si="3"/>
        <v>285169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3012093</v>
      </c>
      <c r="O18" s="45">
        <f t="shared" si="1"/>
        <v>75.73781745033945</v>
      </c>
      <c r="P18" s="10"/>
    </row>
    <row r="19" spans="1:16" ht="15">
      <c r="A19" s="12"/>
      <c r="B19" s="25">
        <v>322</v>
      </c>
      <c r="C19" s="20" t="s">
        <v>0</v>
      </c>
      <c r="D19" s="46">
        <v>732351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732351</v>
      </c>
      <c r="O19" s="47">
        <f t="shared" si="1"/>
        <v>18.414659290922806</v>
      </c>
      <c r="P19" s="9"/>
    </row>
    <row r="20" spans="1:16" ht="15">
      <c r="A20" s="12"/>
      <c r="B20" s="25">
        <v>323.1</v>
      </c>
      <c r="C20" s="20" t="s">
        <v>18</v>
      </c>
      <c r="D20" s="46">
        <v>1744014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5">SUM(D20:M20)</f>
        <v>1744014</v>
      </c>
      <c r="O20" s="47">
        <f t="shared" si="1"/>
        <v>43.8525018858436</v>
      </c>
      <c r="P20" s="9"/>
    </row>
    <row r="21" spans="1:16" ht="15">
      <c r="A21" s="12"/>
      <c r="B21" s="25">
        <v>323.4</v>
      </c>
      <c r="C21" s="20" t="s">
        <v>19</v>
      </c>
      <c r="D21" s="46">
        <v>40561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40561</v>
      </c>
      <c r="O21" s="47">
        <f t="shared" si="1"/>
        <v>1.019889363842092</v>
      </c>
      <c r="P21" s="9"/>
    </row>
    <row r="22" spans="1:16" ht="15">
      <c r="A22" s="12"/>
      <c r="B22" s="25">
        <v>323.7</v>
      </c>
      <c r="C22" s="20" t="s">
        <v>20</v>
      </c>
      <c r="D22" s="46">
        <v>100538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100538</v>
      </c>
      <c r="O22" s="47">
        <f t="shared" si="1"/>
        <v>2.5279859190344482</v>
      </c>
      <c r="P22" s="9"/>
    </row>
    <row r="23" spans="1:16" ht="15">
      <c r="A23" s="12"/>
      <c r="B23" s="25">
        <v>324.22</v>
      </c>
      <c r="C23" s="20" t="s">
        <v>94</v>
      </c>
      <c r="D23" s="46">
        <v>0</v>
      </c>
      <c r="E23" s="46">
        <v>6308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6308</v>
      </c>
      <c r="O23" s="47">
        <f t="shared" si="1"/>
        <v>0.15861201910988182</v>
      </c>
      <c r="P23" s="9"/>
    </row>
    <row r="24" spans="1:16" ht="15">
      <c r="A24" s="12"/>
      <c r="B24" s="25">
        <v>324.71</v>
      </c>
      <c r="C24" s="20" t="s">
        <v>95</v>
      </c>
      <c r="D24" s="46">
        <v>0</v>
      </c>
      <c r="E24" s="46">
        <v>0</v>
      </c>
      <c r="F24" s="46">
        <v>0</v>
      </c>
      <c r="G24" s="46">
        <v>225709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225709</v>
      </c>
      <c r="O24" s="47">
        <f t="shared" si="1"/>
        <v>5.675358310284134</v>
      </c>
      <c r="P24" s="9"/>
    </row>
    <row r="25" spans="1:16" ht="15">
      <c r="A25" s="12"/>
      <c r="B25" s="25">
        <v>324.72</v>
      </c>
      <c r="C25" s="20" t="s">
        <v>118</v>
      </c>
      <c r="D25" s="46">
        <v>0</v>
      </c>
      <c r="E25" s="46">
        <v>0</v>
      </c>
      <c r="F25" s="46">
        <v>0</v>
      </c>
      <c r="G25" s="46">
        <v>59460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59460</v>
      </c>
      <c r="O25" s="47">
        <f t="shared" si="1"/>
        <v>1.4950968066381696</v>
      </c>
      <c r="P25" s="9"/>
    </row>
    <row r="26" spans="1:16" ht="15">
      <c r="A26" s="12"/>
      <c r="B26" s="25">
        <v>329</v>
      </c>
      <c r="C26" s="20" t="s">
        <v>24</v>
      </c>
      <c r="D26" s="46">
        <v>103152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103152</v>
      </c>
      <c r="O26" s="47">
        <f t="shared" si="1"/>
        <v>2.59371385466432</v>
      </c>
      <c r="P26" s="9"/>
    </row>
    <row r="27" spans="1:16" ht="15.75">
      <c r="A27" s="29" t="s">
        <v>26</v>
      </c>
      <c r="B27" s="30"/>
      <c r="C27" s="31"/>
      <c r="D27" s="32">
        <f aca="true" t="shared" si="5" ref="D27:M27">SUM(D28:D41)</f>
        <v>4860571</v>
      </c>
      <c r="E27" s="32">
        <f t="shared" si="5"/>
        <v>274555</v>
      </c>
      <c r="F27" s="32">
        <f t="shared" si="5"/>
        <v>0</v>
      </c>
      <c r="G27" s="32">
        <f t="shared" si="5"/>
        <v>175706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5310832</v>
      </c>
      <c r="O27" s="45">
        <f t="shared" si="1"/>
        <v>133.53864722152377</v>
      </c>
      <c r="P27" s="10"/>
    </row>
    <row r="28" spans="1:16" ht="15">
      <c r="A28" s="12"/>
      <c r="B28" s="25">
        <v>331.2</v>
      </c>
      <c r="C28" s="20" t="s">
        <v>25</v>
      </c>
      <c r="D28" s="46">
        <v>0</v>
      </c>
      <c r="E28" s="46">
        <v>0</v>
      </c>
      <c r="F28" s="46">
        <v>0</v>
      </c>
      <c r="G28" s="46">
        <v>16961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16961</v>
      </c>
      <c r="O28" s="47">
        <f t="shared" si="1"/>
        <v>0.4264772441538848</v>
      </c>
      <c r="P28" s="9"/>
    </row>
    <row r="29" spans="1:16" ht="15">
      <c r="A29" s="12"/>
      <c r="B29" s="25">
        <v>331.5</v>
      </c>
      <c r="C29" s="20" t="s">
        <v>96</v>
      </c>
      <c r="D29" s="46">
        <v>13814</v>
      </c>
      <c r="E29" s="46">
        <v>0</v>
      </c>
      <c r="F29" s="46">
        <v>0</v>
      </c>
      <c r="G29" s="46">
        <v>134436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148250</v>
      </c>
      <c r="O29" s="47">
        <f t="shared" si="1"/>
        <v>3.7276841840583352</v>
      </c>
      <c r="P29" s="9"/>
    </row>
    <row r="30" spans="1:16" ht="15">
      <c r="A30" s="12"/>
      <c r="B30" s="25">
        <v>331.7</v>
      </c>
      <c r="C30" s="20" t="s">
        <v>97</v>
      </c>
      <c r="D30" s="46">
        <v>0</v>
      </c>
      <c r="E30" s="46">
        <v>14021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14021</v>
      </c>
      <c r="O30" s="47">
        <f t="shared" si="1"/>
        <v>0.35255217500628616</v>
      </c>
      <c r="P30" s="9"/>
    </row>
    <row r="31" spans="1:16" ht="15">
      <c r="A31" s="12"/>
      <c r="B31" s="25">
        <v>334.49</v>
      </c>
      <c r="C31" s="20" t="s">
        <v>31</v>
      </c>
      <c r="D31" s="46">
        <v>31996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7">SUM(D31:M31)</f>
        <v>31996</v>
      </c>
      <c r="O31" s="47">
        <f t="shared" si="1"/>
        <v>0.8045260246416898</v>
      </c>
      <c r="P31" s="9"/>
    </row>
    <row r="32" spans="1:16" ht="15">
      <c r="A32" s="12"/>
      <c r="B32" s="25">
        <v>335.12</v>
      </c>
      <c r="C32" s="20" t="s">
        <v>119</v>
      </c>
      <c r="D32" s="46">
        <v>1600973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1600973</v>
      </c>
      <c r="O32" s="47">
        <f t="shared" si="1"/>
        <v>40.2557958259995</v>
      </c>
      <c r="P32" s="9"/>
    </row>
    <row r="33" spans="1:16" ht="15">
      <c r="A33" s="12"/>
      <c r="B33" s="25">
        <v>335.14</v>
      </c>
      <c r="C33" s="20" t="s">
        <v>120</v>
      </c>
      <c r="D33" s="46">
        <v>9212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9212</v>
      </c>
      <c r="O33" s="47">
        <f t="shared" si="1"/>
        <v>0.23163188332914256</v>
      </c>
      <c r="P33" s="9"/>
    </row>
    <row r="34" spans="1:16" ht="15">
      <c r="A34" s="12"/>
      <c r="B34" s="25">
        <v>335.15</v>
      </c>
      <c r="C34" s="20" t="s">
        <v>121</v>
      </c>
      <c r="D34" s="46">
        <v>4211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4211</v>
      </c>
      <c r="O34" s="47">
        <f t="shared" si="1"/>
        <v>0.10588383203419663</v>
      </c>
      <c r="P34" s="9"/>
    </row>
    <row r="35" spans="1:16" ht="15">
      <c r="A35" s="12"/>
      <c r="B35" s="25">
        <v>335.18</v>
      </c>
      <c r="C35" s="20" t="s">
        <v>122</v>
      </c>
      <c r="D35" s="46">
        <v>3054176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3054176</v>
      </c>
      <c r="O35" s="47">
        <f t="shared" si="1"/>
        <v>76.79597686698517</v>
      </c>
      <c r="P35" s="9"/>
    </row>
    <row r="36" spans="1:16" ht="15">
      <c r="A36" s="12"/>
      <c r="B36" s="25">
        <v>335.21</v>
      </c>
      <c r="C36" s="20" t="s">
        <v>98</v>
      </c>
      <c r="D36" s="46">
        <v>13370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13370</v>
      </c>
      <c r="O36" s="47">
        <f t="shared" si="1"/>
        <v>0.336183052552175</v>
      </c>
      <c r="P36" s="9"/>
    </row>
    <row r="37" spans="1:16" ht="15">
      <c r="A37" s="12"/>
      <c r="B37" s="25">
        <v>335.49</v>
      </c>
      <c r="C37" s="20" t="s">
        <v>37</v>
      </c>
      <c r="D37" s="46">
        <v>5411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5411</v>
      </c>
      <c r="O37" s="47">
        <f aca="true" t="shared" si="7" ref="O37:O68">(N37/O$70)</f>
        <v>0.1360573296454614</v>
      </c>
      <c r="P37" s="9"/>
    </row>
    <row r="38" spans="1:16" ht="15">
      <c r="A38" s="12"/>
      <c r="B38" s="25">
        <v>337.3</v>
      </c>
      <c r="C38" s="20" t="s">
        <v>110</v>
      </c>
      <c r="D38" s="46">
        <v>0</v>
      </c>
      <c r="E38" s="46">
        <v>0</v>
      </c>
      <c r="F38" s="46">
        <v>0</v>
      </c>
      <c r="G38" s="46">
        <v>21309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21309</v>
      </c>
      <c r="O38" s="47">
        <f t="shared" si="7"/>
        <v>0.5358058838320342</v>
      </c>
      <c r="P38" s="9"/>
    </row>
    <row r="39" spans="1:16" ht="15">
      <c r="A39" s="12"/>
      <c r="B39" s="25">
        <v>337.7</v>
      </c>
      <c r="C39" s="20" t="s">
        <v>40</v>
      </c>
      <c r="D39" s="46">
        <v>0</v>
      </c>
      <c r="E39" s="46">
        <v>260534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260534</v>
      </c>
      <c r="O39" s="47">
        <f t="shared" si="7"/>
        <v>6.551018355544381</v>
      </c>
      <c r="P39" s="9"/>
    </row>
    <row r="40" spans="1:16" ht="15">
      <c r="A40" s="12"/>
      <c r="B40" s="25">
        <v>337.9</v>
      </c>
      <c r="C40" s="20" t="s">
        <v>111</v>
      </c>
      <c r="D40" s="46">
        <v>0</v>
      </c>
      <c r="E40" s="46">
        <v>0</v>
      </c>
      <c r="F40" s="46">
        <v>0</v>
      </c>
      <c r="G40" s="46">
        <v>3000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3000</v>
      </c>
      <c r="O40" s="47">
        <f t="shared" si="7"/>
        <v>0.07543374402816193</v>
      </c>
      <c r="P40" s="9"/>
    </row>
    <row r="41" spans="1:16" ht="15">
      <c r="A41" s="12"/>
      <c r="B41" s="25">
        <v>338</v>
      </c>
      <c r="C41" s="20" t="s">
        <v>41</v>
      </c>
      <c r="D41" s="46">
        <v>127408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127408</v>
      </c>
      <c r="O41" s="47">
        <f t="shared" si="7"/>
        <v>3.2036208197133518</v>
      </c>
      <c r="P41" s="9"/>
    </row>
    <row r="42" spans="1:16" ht="15.75">
      <c r="A42" s="29" t="s">
        <v>46</v>
      </c>
      <c r="B42" s="30"/>
      <c r="C42" s="31"/>
      <c r="D42" s="32">
        <f aca="true" t="shared" si="8" ref="D42:M42">SUM(D43:D52)</f>
        <v>3428546</v>
      </c>
      <c r="E42" s="32">
        <f t="shared" si="8"/>
        <v>186180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3614726</v>
      </c>
      <c r="O42" s="45">
        <f t="shared" si="7"/>
        <v>90.89077193864722</v>
      </c>
      <c r="P42" s="10"/>
    </row>
    <row r="43" spans="1:16" ht="15">
      <c r="A43" s="12"/>
      <c r="B43" s="25">
        <v>341.3</v>
      </c>
      <c r="C43" s="20" t="s">
        <v>123</v>
      </c>
      <c r="D43" s="46">
        <v>147551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9" ref="N43:N52">SUM(D43:M43)</f>
        <v>147551</v>
      </c>
      <c r="O43" s="47">
        <f t="shared" si="7"/>
        <v>3.7101081216997738</v>
      </c>
      <c r="P43" s="9"/>
    </row>
    <row r="44" spans="1:16" ht="15">
      <c r="A44" s="12"/>
      <c r="B44" s="25">
        <v>341.9</v>
      </c>
      <c r="C44" s="20" t="s">
        <v>124</v>
      </c>
      <c r="D44" s="46">
        <v>70835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70835</v>
      </c>
      <c r="O44" s="47">
        <f t="shared" si="7"/>
        <v>1.7811164194116167</v>
      </c>
      <c r="P44" s="9"/>
    </row>
    <row r="45" spans="1:16" ht="15">
      <c r="A45" s="12"/>
      <c r="B45" s="25">
        <v>342.2</v>
      </c>
      <c r="C45" s="20" t="s">
        <v>99</v>
      </c>
      <c r="D45" s="46">
        <v>836449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836449</v>
      </c>
      <c r="O45" s="47">
        <f t="shared" si="7"/>
        <v>21.03215991953734</v>
      </c>
      <c r="P45" s="9"/>
    </row>
    <row r="46" spans="1:16" ht="15">
      <c r="A46" s="12"/>
      <c r="B46" s="25">
        <v>342.5</v>
      </c>
      <c r="C46" s="20" t="s">
        <v>52</v>
      </c>
      <c r="D46" s="46">
        <v>83315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83315</v>
      </c>
      <c r="O46" s="47">
        <f t="shared" si="7"/>
        <v>2.0949207945687705</v>
      </c>
      <c r="P46" s="9"/>
    </row>
    <row r="47" spans="1:16" ht="15">
      <c r="A47" s="12"/>
      <c r="B47" s="25">
        <v>342.6</v>
      </c>
      <c r="C47" s="20" t="s">
        <v>53</v>
      </c>
      <c r="D47" s="46">
        <v>939624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939624</v>
      </c>
      <c r="O47" s="47">
        <f t="shared" si="7"/>
        <v>23.626452099572543</v>
      </c>
      <c r="P47" s="9"/>
    </row>
    <row r="48" spans="1:16" ht="15">
      <c r="A48" s="12"/>
      <c r="B48" s="25">
        <v>342.9</v>
      </c>
      <c r="C48" s="20" t="s">
        <v>54</v>
      </c>
      <c r="D48" s="46">
        <v>35135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35135</v>
      </c>
      <c r="O48" s="47">
        <f t="shared" si="7"/>
        <v>0.8834548654764898</v>
      </c>
      <c r="P48" s="9"/>
    </row>
    <row r="49" spans="1:16" ht="15">
      <c r="A49" s="12"/>
      <c r="B49" s="25">
        <v>343.4</v>
      </c>
      <c r="C49" s="20" t="s">
        <v>55</v>
      </c>
      <c r="D49" s="46">
        <v>1251425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1251425</v>
      </c>
      <c r="O49" s="47">
        <f t="shared" si="7"/>
        <v>31.466557706814182</v>
      </c>
      <c r="P49" s="9"/>
    </row>
    <row r="50" spans="1:16" ht="15">
      <c r="A50" s="12"/>
      <c r="B50" s="25">
        <v>347.2</v>
      </c>
      <c r="C50" s="20" t="s">
        <v>57</v>
      </c>
      <c r="D50" s="46">
        <v>47086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47086</v>
      </c>
      <c r="O50" s="47">
        <f t="shared" si="7"/>
        <v>1.1839577571033442</v>
      </c>
      <c r="P50" s="9"/>
    </row>
    <row r="51" spans="1:16" ht="15">
      <c r="A51" s="12"/>
      <c r="B51" s="25">
        <v>347.3</v>
      </c>
      <c r="C51" s="20" t="s">
        <v>100</v>
      </c>
      <c r="D51" s="46">
        <v>0</v>
      </c>
      <c r="E51" s="46">
        <v>186180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186180</v>
      </c>
      <c r="O51" s="47">
        <f t="shared" si="7"/>
        <v>4.681418154387729</v>
      </c>
      <c r="P51" s="9"/>
    </row>
    <row r="52" spans="1:16" ht="15">
      <c r="A52" s="12"/>
      <c r="B52" s="25">
        <v>347.4</v>
      </c>
      <c r="C52" s="20" t="s">
        <v>101</v>
      </c>
      <c r="D52" s="46">
        <v>17126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17126</v>
      </c>
      <c r="O52" s="47">
        <f t="shared" si="7"/>
        <v>0.4306261000754337</v>
      </c>
      <c r="P52" s="9"/>
    </row>
    <row r="53" spans="1:16" ht="15.75">
      <c r="A53" s="29" t="s">
        <v>47</v>
      </c>
      <c r="B53" s="30"/>
      <c r="C53" s="31"/>
      <c r="D53" s="32">
        <f aca="true" t="shared" si="10" ref="D53:M53">SUM(D54:D56)</f>
        <v>118523</v>
      </c>
      <c r="E53" s="32">
        <f t="shared" si="10"/>
        <v>8165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aca="true" t="shared" si="11" ref="N53:N58">SUM(D53:M53)</f>
        <v>126688</v>
      </c>
      <c r="O53" s="45">
        <f t="shared" si="7"/>
        <v>3.185516721146593</v>
      </c>
      <c r="P53" s="10"/>
    </row>
    <row r="54" spans="1:16" ht="15">
      <c r="A54" s="13"/>
      <c r="B54" s="39">
        <v>351.5</v>
      </c>
      <c r="C54" s="21" t="s">
        <v>103</v>
      </c>
      <c r="D54" s="46">
        <v>96029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96029</v>
      </c>
      <c r="O54" s="47">
        <f t="shared" si="7"/>
        <v>2.4146090017601205</v>
      </c>
      <c r="P54" s="9"/>
    </row>
    <row r="55" spans="1:16" ht="15">
      <c r="A55" s="13"/>
      <c r="B55" s="39">
        <v>354</v>
      </c>
      <c r="C55" s="21" t="s">
        <v>62</v>
      </c>
      <c r="D55" s="46">
        <v>22224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22224</v>
      </c>
      <c r="O55" s="47">
        <f t="shared" si="7"/>
        <v>0.5588131757606236</v>
      </c>
      <c r="P55" s="9"/>
    </row>
    <row r="56" spans="1:16" ht="15">
      <c r="A56" s="13"/>
      <c r="B56" s="39">
        <v>359</v>
      </c>
      <c r="C56" s="21" t="s">
        <v>63</v>
      </c>
      <c r="D56" s="46">
        <v>270</v>
      </c>
      <c r="E56" s="46">
        <v>8165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8435</v>
      </c>
      <c r="O56" s="47">
        <f t="shared" si="7"/>
        <v>0.21209454362584862</v>
      </c>
      <c r="P56" s="9"/>
    </row>
    <row r="57" spans="1:16" ht="15.75">
      <c r="A57" s="29" t="s">
        <v>3</v>
      </c>
      <c r="B57" s="30"/>
      <c r="C57" s="31"/>
      <c r="D57" s="32">
        <f aca="true" t="shared" si="12" ref="D57:M57">SUM(D58:D65)</f>
        <v>501796</v>
      </c>
      <c r="E57" s="32">
        <f t="shared" si="12"/>
        <v>5415</v>
      </c>
      <c r="F57" s="32">
        <f t="shared" si="12"/>
        <v>5948</v>
      </c>
      <c r="G57" s="32">
        <f t="shared" si="12"/>
        <v>228167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5528143</v>
      </c>
      <c r="L57" s="32">
        <f t="shared" si="12"/>
        <v>0</v>
      </c>
      <c r="M57" s="32">
        <f t="shared" si="12"/>
        <v>0</v>
      </c>
      <c r="N57" s="32">
        <f t="shared" si="11"/>
        <v>6269469</v>
      </c>
      <c r="O57" s="45">
        <f t="shared" si="7"/>
        <v>157.64317324616545</v>
      </c>
      <c r="P57" s="10"/>
    </row>
    <row r="58" spans="1:16" ht="15">
      <c r="A58" s="12"/>
      <c r="B58" s="25">
        <v>361.1</v>
      </c>
      <c r="C58" s="20" t="s">
        <v>64</v>
      </c>
      <c r="D58" s="46">
        <v>74475</v>
      </c>
      <c r="E58" s="46">
        <v>2963</v>
      </c>
      <c r="F58" s="46">
        <v>5948</v>
      </c>
      <c r="G58" s="46">
        <v>22176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105562</v>
      </c>
      <c r="O58" s="47">
        <f t="shared" si="7"/>
        <v>2.6543122957002767</v>
      </c>
      <c r="P58" s="9"/>
    </row>
    <row r="59" spans="1:16" ht="15">
      <c r="A59" s="12"/>
      <c r="B59" s="25">
        <v>361.3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3988167</v>
      </c>
      <c r="L59" s="46">
        <v>0</v>
      </c>
      <c r="M59" s="46">
        <v>0</v>
      </c>
      <c r="N59" s="46">
        <f aca="true" t="shared" si="13" ref="N59:N65">SUM(D59:M59)</f>
        <v>3988167</v>
      </c>
      <c r="O59" s="47">
        <f t="shared" si="7"/>
        <v>100.28078953985415</v>
      </c>
      <c r="P59" s="9"/>
    </row>
    <row r="60" spans="1:16" ht="15">
      <c r="A60" s="12"/>
      <c r="B60" s="25">
        <v>362</v>
      </c>
      <c r="C60" s="20" t="s">
        <v>66</v>
      </c>
      <c r="D60" s="46">
        <v>301853</v>
      </c>
      <c r="E60" s="46">
        <v>0</v>
      </c>
      <c r="F60" s="46">
        <v>0</v>
      </c>
      <c r="G60" s="46">
        <v>205991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507844</v>
      </c>
      <c r="O60" s="47">
        <f t="shared" si="7"/>
        <v>12.769524767412623</v>
      </c>
      <c r="P60" s="9"/>
    </row>
    <row r="61" spans="1:16" ht="15">
      <c r="A61" s="12"/>
      <c r="B61" s="25">
        <v>364</v>
      </c>
      <c r="C61" s="20" t="s">
        <v>126</v>
      </c>
      <c r="D61" s="46">
        <v>6583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6583</v>
      </c>
      <c r="O61" s="47">
        <f t="shared" si="7"/>
        <v>0.16552677897912998</v>
      </c>
      <c r="P61" s="9"/>
    </row>
    <row r="62" spans="1:16" ht="15">
      <c r="A62" s="12"/>
      <c r="B62" s="25">
        <v>366</v>
      </c>
      <c r="C62" s="20" t="s">
        <v>68</v>
      </c>
      <c r="D62" s="46">
        <v>24482</v>
      </c>
      <c r="E62" s="46">
        <v>1130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25612</v>
      </c>
      <c r="O62" s="47">
        <f t="shared" si="7"/>
        <v>0.6440030173497612</v>
      </c>
      <c r="P62" s="9"/>
    </row>
    <row r="63" spans="1:16" ht="15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1539976</v>
      </c>
      <c r="L63" s="46">
        <v>0</v>
      </c>
      <c r="M63" s="46">
        <v>0</v>
      </c>
      <c r="N63" s="46">
        <f t="shared" si="13"/>
        <v>1539976</v>
      </c>
      <c r="O63" s="47">
        <f t="shared" si="7"/>
        <v>38.722051797837565</v>
      </c>
      <c r="P63" s="9"/>
    </row>
    <row r="64" spans="1:16" ht="15">
      <c r="A64" s="12"/>
      <c r="B64" s="25">
        <v>369.3</v>
      </c>
      <c r="C64" s="20" t="s">
        <v>70</v>
      </c>
      <c r="D64" s="46">
        <v>39409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39409</v>
      </c>
      <c r="O64" s="47">
        <f t="shared" si="7"/>
        <v>0.9909228061352778</v>
      </c>
      <c r="P64" s="9"/>
    </row>
    <row r="65" spans="1:16" ht="15">
      <c r="A65" s="12"/>
      <c r="B65" s="25">
        <v>369.9</v>
      </c>
      <c r="C65" s="20" t="s">
        <v>71</v>
      </c>
      <c r="D65" s="46">
        <v>54994</v>
      </c>
      <c r="E65" s="46">
        <v>1322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56316</v>
      </c>
      <c r="O65" s="47">
        <f t="shared" si="7"/>
        <v>1.4160422428966557</v>
      </c>
      <c r="P65" s="9"/>
    </row>
    <row r="66" spans="1:16" ht="15.75">
      <c r="A66" s="29" t="s">
        <v>48</v>
      </c>
      <c r="B66" s="30"/>
      <c r="C66" s="31"/>
      <c r="D66" s="32">
        <f aca="true" t="shared" si="14" ref="D66:M66">SUM(D67:D67)</f>
        <v>0</v>
      </c>
      <c r="E66" s="32">
        <f t="shared" si="14"/>
        <v>20000</v>
      </c>
      <c r="F66" s="32">
        <f t="shared" si="14"/>
        <v>410000</v>
      </c>
      <c r="G66" s="32">
        <f t="shared" si="14"/>
        <v>1000000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1430000</v>
      </c>
      <c r="O66" s="45">
        <f t="shared" si="7"/>
        <v>35.95675132009052</v>
      </c>
      <c r="P66" s="9"/>
    </row>
    <row r="67" spans="1:16" ht="15.75" thickBot="1">
      <c r="A67" s="12"/>
      <c r="B67" s="25">
        <v>381</v>
      </c>
      <c r="C67" s="20" t="s">
        <v>72</v>
      </c>
      <c r="D67" s="46">
        <v>0</v>
      </c>
      <c r="E67" s="46">
        <v>20000</v>
      </c>
      <c r="F67" s="46">
        <v>410000</v>
      </c>
      <c r="G67" s="46">
        <v>1000000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1430000</v>
      </c>
      <c r="O67" s="47">
        <f t="shared" si="7"/>
        <v>35.95675132009052</v>
      </c>
      <c r="P67" s="9"/>
    </row>
    <row r="68" spans="1:119" ht="16.5" thickBot="1">
      <c r="A68" s="14" t="s">
        <v>59</v>
      </c>
      <c r="B68" s="23"/>
      <c r="C68" s="22"/>
      <c r="D68" s="15">
        <f aca="true" t="shared" si="15" ref="D68:M68">SUM(D5,D18,D27,D42,D53,D57,D66)</f>
        <v>25750666</v>
      </c>
      <c r="E68" s="15">
        <f t="shared" si="15"/>
        <v>500623</v>
      </c>
      <c r="F68" s="15">
        <f t="shared" si="15"/>
        <v>415948</v>
      </c>
      <c r="G68" s="15">
        <f t="shared" si="15"/>
        <v>3774248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5997387</v>
      </c>
      <c r="L68" s="15">
        <f t="shared" si="15"/>
        <v>0</v>
      </c>
      <c r="M68" s="15">
        <f t="shared" si="15"/>
        <v>0</v>
      </c>
      <c r="N68" s="15">
        <f>SUM(D68:M68)</f>
        <v>36438872</v>
      </c>
      <c r="O68" s="38">
        <f t="shared" si="7"/>
        <v>916.2401810409857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136</v>
      </c>
      <c r="M70" s="48"/>
      <c r="N70" s="48"/>
      <c r="O70" s="43">
        <v>39770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89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13285641</v>
      </c>
      <c r="E5" s="27">
        <f t="shared" si="0"/>
        <v>0</v>
      </c>
      <c r="F5" s="27">
        <f t="shared" si="0"/>
        <v>0</v>
      </c>
      <c r="G5" s="27">
        <f t="shared" si="0"/>
        <v>135747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458920</v>
      </c>
      <c r="L5" s="27">
        <f t="shared" si="0"/>
        <v>0</v>
      </c>
      <c r="M5" s="27">
        <f t="shared" si="0"/>
        <v>0</v>
      </c>
      <c r="N5" s="28">
        <f>SUM(D5:M5)</f>
        <v>13880308</v>
      </c>
      <c r="O5" s="33">
        <f aca="true" t="shared" si="1" ref="O5:O36">(N5/O$68)</f>
        <v>355.30404955715966</v>
      </c>
      <c r="P5" s="6"/>
    </row>
    <row r="6" spans="1:16" ht="15">
      <c r="A6" s="12"/>
      <c r="B6" s="25">
        <v>311</v>
      </c>
      <c r="C6" s="20" t="s">
        <v>2</v>
      </c>
      <c r="D6" s="46">
        <v>8272819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8272819</v>
      </c>
      <c r="O6" s="47">
        <f t="shared" si="1"/>
        <v>211.7651922387754</v>
      </c>
      <c r="P6" s="9"/>
    </row>
    <row r="7" spans="1:16" ht="15">
      <c r="A7" s="12"/>
      <c r="B7" s="25">
        <v>312.41</v>
      </c>
      <c r="C7" s="20" t="s">
        <v>84</v>
      </c>
      <c r="D7" s="46">
        <v>291239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291239</v>
      </c>
      <c r="O7" s="47">
        <f t="shared" si="1"/>
        <v>7.455050427481698</v>
      </c>
      <c r="P7" s="9"/>
    </row>
    <row r="8" spans="1:16" ht="15">
      <c r="A8" s="12"/>
      <c r="B8" s="25">
        <v>312.42</v>
      </c>
      <c r="C8" s="20" t="s">
        <v>85</v>
      </c>
      <c r="D8" s="46">
        <v>0</v>
      </c>
      <c r="E8" s="46">
        <v>0</v>
      </c>
      <c r="F8" s="46">
        <v>0</v>
      </c>
      <c r="G8" s="46">
        <v>135747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135747</v>
      </c>
      <c r="O8" s="47">
        <f t="shared" si="1"/>
        <v>3.4748118568576256</v>
      </c>
      <c r="P8" s="9"/>
    </row>
    <row r="9" spans="1:16" ht="15">
      <c r="A9" s="12"/>
      <c r="B9" s="25">
        <v>312.51</v>
      </c>
      <c r="C9" s="20" t="s">
        <v>80</v>
      </c>
      <c r="D9" s="46">
        <v>211191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211191</v>
      </c>
      <c r="L9" s="46">
        <v>0</v>
      </c>
      <c r="M9" s="46">
        <v>0</v>
      </c>
      <c r="N9" s="46">
        <f>SUM(D9:M9)</f>
        <v>422382</v>
      </c>
      <c r="O9" s="47">
        <f t="shared" si="1"/>
        <v>10.81201044386423</v>
      </c>
      <c r="P9" s="9"/>
    </row>
    <row r="10" spans="1:16" ht="15">
      <c r="A10" s="12"/>
      <c r="B10" s="25">
        <v>312.52</v>
      </c>
      <c r="C10" s="20" t="s">
        <v>115</v>
      </c>
      <c r="D10" s="46">
        <v>247729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247729</v>
      </c>
      <c r="L10" s="46">
        <v>0</v>
      </c>
      <c r="M10" s="46">
        <v>0</v>
      </c>
      <c r="N10" s="46">
        <f>SUM(D10:M10)</f>
        <v>495458</v>
      </c>
      <c r="O10" s="47">
        <f t="shared" si="1"/>
        <v>12.682588440075769</v>
      </c>
      <c r="P10" s="9"/>
    </row>
    <row r="11" spans="1:16" ht="15">
      <c r="A11" s="12"/>
      <c r="B11" s="25">
        <v>314.1</v>
      </c>
      <c r="C11" s="20" t="s">
        <v>11</v>
      </c>
      <c r="D11" s="46">
        <v>2220619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2220619</v>
      </c>
      <c r="O11" s="47">
        <f t="shared" si="1"/>
        <v>56.84275328930528</v>
      </c>
      <c r="P11" s="9"/>
    </row>
    <row r="12" spans="1:16" ht="15">
      <c r="A12" s="12"/>
      <c r="B12" s="25">
        <v>314.3</v>
      </c>
      <c r="C12" s="20" t="s">
        <v>12</v>
      </c>
      <c r="D12" s="46">
        <v>501576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501576</v>
      </c>
      <c r="O12" s="47">
        <f t="shared" si="1"/>
        <v>12.839195208109354</v>
      </c>
      <c r="P12" s="9"/>
    </row>
    <row r="13" spans="1:16" ht="15">
      <c r="A13" s="12"/>
      <c r="B13" s="25">
        <v>314.4</v>
      </c>
      <c r="C13" s="20" t="s">
        <v>13</v>
      </c>
      <c r="D13" s="46">
        <v>63459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63459</v>
      </c>
      <c r="O13" s="47">
        <f t="shared" si="1"/>
        <v>1.624404853325142</v>
      </c>
      <c r="P13" s="9"/>
    </row>
    <row r="14" spans="1:16" ht="15">
      <c r="A14" s="12"/>
      <c r="B14" s="25">
        <v>314.8</v>
      </c>
      <c r="C14" s="20" t="s">
        <v>14</v>
      </c>
      <c r="D14" s="46">
        <v>32612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32612</v>
      </c>
      <c r="O14" s="47">
        <f t="shared" si="1"/>
        <v>0.834792402600727</v>
      </c>
      <c r="P14" s="9"/>
    </row>
    <row r="15" spans="1:16" ht="15">
      <c r="A15" s="12"/>
      <c r="B15" s="25">
        <v>315</v>
      </c>
      <c r="C15" s="20" t="s">
        <v>116</v>
      </c>
      <c r="D15" s="46">
        <v>1184747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1184747</v>
      </c>
      <c r="O15" s="47">
        <f t="shared" si="1"/>
        <v>30.32680591818973</v>
      </c>
      <c r="P15" s="9"/>
    </row>
    <row r="16" spans="1:16" ht="15">
      <c r="A16" s="12"/>
      <c r="B16" s="25">
        <v>316</v>
      </c>
      <c r="C16" s="20" t="s">
        <v>117</v>
      </c>
      <c r="D16" s="46">
        <v>259650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259650</v>
      </c>
      <c r="O16" s="47">
        <f t="shared" si="1"/>
        <v>6.64644447857472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SUM(D18:D24)</f>
        <v>2710914</v>
      </c>
      <c r="E17" s="32">
        <f t="shared" si="3"/>
        <v>21125</v>
      </c>
      <c r="F17" s="32">
        <f t="shared" si="3"/>
        <v>0</v>
      </c>
      <c r="G17" s="32">
        <f t="shared" si="3"/>
        <v>194318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7">SUM(D17:M17)</f>
        <v>2926357</v>
      </c>
      <c r="O17" s="45">
        <f t="shared" si="1"/>
        <v>74.90802744074131</v>
      </c>
      <c r="P17" s="10"/>
    </row>
    <row r="18" spans="1:16" ht="15">
      <c r="A18" s="12"/>
      <c r="B18" s="25">
        <v>322</v>
      </c>
      <c r="C18" s="20" t="s">
        <v>0</v>
      </c>
      <c r="D18" s="46">
        <v>813523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813523</v>
      </c>
      <c r="O18" s="47">
        <f t="shared" si="1"/>
        <v>20.824322940664516</v>
      </c>
      <c r="P18" s="9"/>
    </row>
    <row r="19" spans="1:16" ht="15">
      <c r="A19" s="12"/>
      <c r="B19" s="25">
        <v>323.1</v>
      </c>
      <c r="C19" s="20" t="s">
        <v>18</v>
      </c>
      <c r="D19" s="46">
        <v>1685905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1685905</v>
      </c>
      <c r="O19" s="47">
        <f t="shared" si="1"/>
        <v>43.15530128500486</v>
      </c>
      <c r="P19" s="9"/>
    </row>
    <row r="20" spans="1:16" ht="15">
      <c r="A20" s="12"/>
      <c r="B20" s="25">
        <v>323.4</v>
      </c>
      <c r="C20" s="20" t="s">
        <v>19</v>
      </c>
      <c r="D20" s="46">
        <v>30397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30397</v>
      </c>
      <c r="O20" s="47">
        <f t="shared" si="1"/>
        <v>0.778093482823939</v>
      </c>
      <c r="P20" s="9"/>
    </row>
    <row r="21" spans="1:16" ht="15">
      <c r="A21" s="12"/>
      <c r="B21" s="25">
        <v>323.7</v>
      </c>
      <c r="C21" s="20" t="s">
        <v>20</v>
      </c>
      <c r="D21" s="46">
        <v>92514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92514</v>
      </c>
      <c r="O21" s="47">
        <f t="shared" si="1"/>
        <v>2.368146214099217</v>
      </c>
      <c r="P21" s="9"/>
    </row>
    <row r="22" spans="1:16" ht="15">
      <c r="A22" s="12"/>
      <c r="B22" s="25">
        <v>324.22</v>
      </c>
      <c r="C22" s="20" t="s">
        <v>94</v>
      </c>
      <c r="D22" s="46">
        <v>0</v>
      </c>
      <c r="E22" s="46">
        <v>21125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21125</v>
      </c>
      <c r="O22" s="47">
        <f t="shared" si="1"/>
        <v>0.54075154866124</v>
      </c>
      <c r="P22" s="9"/>
    </row>
    <row r="23" spans="1:16" ht="15">
      <c r="A23" s="12"/>
      <c r="B23" s="25">
        <v>324.72</v>
      </c>
      <c r="C23" s="20" t="s">
        <v>118</v>
      </c>
      <c r="D23" s="46">
        <v>0</v>
      </c>
      <c r="E23" s="46">
        <v>0</v>
      </c>
      <c r="F23" s="46">
        <v>0</v>
      </c>
      <c r="G23" s="46">
        <v>194318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194318</v>
      </c>
      <c r="O23" s="47">
        <f t="shared" si="1"/>
        <v>4.974095121077151</v>
      </c>
      <c r="P23" s="9"/>
    </row>
    <row r="24" spans="1:16" ht="15">
      <c r="A24" s="12"/>
      <c r="B24" s="25">
        <v>329</v>
      </c>
      <c r="C24" s="20" t="s">
        <v>24</v>
      </c>
      <c r="D24" s="46">
        <v>88575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88575</v>
      </c>
      <c r="O24" s="47">
        <f t="shared" si="1"/>
        <v>2.2673168484103825</v>
      </c>
      <c r="P24" s="9"/>
    </row>
    <row r="25" spans="1:16" ht="15.75">
      <c r="A25" s="29" t="s">
        <v>26</v>
      </c>
      <c r="B25" s="30"/>
      <c r="C25" s="31"/>
      <c r="D25" s="32">
        <f aca="true" t="shared" si="5" ref="D25:M25">SUM(D26:D37)</f>
        <v>4762378</v>
      </c>
      <c r="E25" s="32">
        <f t="shared" si="5"/>
        <v>328333</v>
      </c>
      <c r="F25" s="32">
        <f t="shared" si="5"/>
        <v>0</v>
      </c>
      <c r="G25" s="32">
        <f t="shared" si="5"/>
        <v>89230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5179941</v>
      </c>
      <c r="O25" s="45">
        <f t="shared" si="1"/>
        <v>132.59460912302256</v>
      </c>
      <c r="P25" s="10"/>
    </row>
    <row r="26" spans="1:16" ht="15">
      <c r="A26" s="12"/>
      <c r="B26" s="25">
        <v>331.5</v>
      </c>
      <c r="C26" s="20" t="s">
        <v>96</v>
      </c>
      <c r="D26" s="46">
        <v>0</v>
      </c>
      <c r="E26" s="46">
        <v>0</v>
      </c>
      <c r="F26" s="46">
        <v>0</v>
      </c>
      <c r="G26" s="46">
        <v>89230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89230</v>
      </c>
      <c r="O26" s="47">
        <f t="shared" si="1"/>
        <v>2.2840833461321868</v>
      </c>
      <c r="P26" s="9"/>
    </row>
    <row r="27" spans="1:16" ht="15">
      <c r="A27" s="12"/>
      <c r="B27" s="25">
        <v>331.7</v>
      </c>
      <c r="C27" s="20" t="s">
        <v>97</v>
      </c>
      <c r="D27" s="46">
        <v>0</v>
      </c>
      <c r="E27" s="46">
        <v>15263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15263</v>
      </c>
      <c r="O27" s="47">
        <f t="shared" si="1"/>
        <v>0.3906977934777044</v>
      </c>
      <c r="P27" s="9"/>
    </row>
    <row r="28" spans="1:16" ht="15">
      <c r="A28" s="12"/>
      <c r="B28" s="25">
        <v>334.49</v>
      </c>
      <c r="C28" s="20" t="s">
        <v>31</v>
      </c>
      <c r="D28" s="46">
        <v>26429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4">SUM(D28:M28)</f>
        <v>26429</v>
      </c>
      <c r="O28" s="47">
        <f t="shared" si="1"/>
        <v>0.6765217836481852</v>
      </c>
      <c r="P28" s="9"/>
    </row>
    <row r="29" spans="1:16" ht="15">
      <c r="A29" s="12"/>
      <c r="B29" s="25">
        <v>335.12</v>
      </c>
      <c r="C29" s="20" t="s">
        <v>119</v>
      </c>
      <c r="D29" s="46">
        <v>1504986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1504986</v>
      </c>
      <c r="O29" s="47">
        <f t="shared" si="1"/>
        <v>38.524189832591</v>
      </c>
      <c r="P29" s="9"/>
    </row>
    <row r="30" spans="1:16" ht="15">
      <c r="A30" s="12"/>
      <c r="B30" s="25">
        <v>335.14</v>
      </c>
      <c r="C30" s="20" t="s">
        <v>120</v>
      </c>
      <c r="D30" s="46">
        <v>9866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9866</v>
      </c>
      <c r="O30" s="47">
        <f t="shared" si="1"/>
        <v>0.2525469717913275</v>
      </c>
      <c r="P30" s="9"/>
    </row>
    <row r="31" spans="1:16" ht="15">
      <c r="A31" s="12"/>
      <c r="B31" s="25">
        <v>335.15</v>
      </c>
      <c r="C31" s="20" t="s">
        <v>121</v>
      </c>
      <c r="D31" s="46">
        <v>4358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4358</v>
      </c>
      <c r="O31" s="47">
        <f t="shared" si="1"/>
        <v>0.11155480468949983</v>
      </c>
      <c r="P31" s="9"/>
    </row>
    <row r="32" spans="1:16" ht="15">
      <c r="A32" s="12"/>
      <c r="B32" s="25">
        <v>335.18</v>
      </c>
      <c r="C32" s="20" t="s">
        <v>122</v>
      </c>
      <c r="D32" s="46">
        <v>3070353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3070353</v>
      </c>
      <c r="O32" s="47">
        <f t="shared" si="1"/>
        <v>78.59399477806788</v>
      </c>
      <c r="P32" s="9"/>
    </row>
    <row r="33" spans="1:16" ht="15">
      <c r="A33" s="12"/>
      <c r="B33" s="25">
        <v>335.21</v>
      </c>
      <c r="C33" s="20" t="s">
        <v>98</v>
      </c>
      <c r="D33" s="46">
        <v>11230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11230</v>
      </c>
      <c r="O33" s="47">
        <f t="shared" si="1"/>
        <v>0.28746224338299287</v>
      </c>
      <c r="P33" s="9"/>
    </row>
    <row r="34" spans="1:16" ht="15">
      <c r="A34" s="12"/>
      <c r="B34" s="25">
        <v>335.49</v>
      </c>
      <c r="C34" s="20" t="s">
        <v>37</v>
      </c>
      <c r="D34" s="46">
        <v>9729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9729</v>
      </c>
      <c r="O34" s="47">
        <f t="shared" si="1"/>
        <v>0.24904008600829367</v>
      </c>
      <c r="P34" s="9"/>
    </row>
    <row r="35" spans="1:16" ht="15">
      <c r="A35" s="12"/>
      <c r="B35" s="25">
        <v>337.2</v>
      </c>
      <c r="C35" s="20" t="s">
        <v>39</v>
      </c>
      <c r="D35" s="46">
        <v>22925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22925</v>
      </c>
      <c r="O35" s="47">
        <f t="shared" si="1"/>
        <v>0.5868274202631444</v>
      </c>
      <c r="P35" s="9"/>
    </row>
    <row r="36" spans="1:16" ht="15">
      <c r="A36" s="12"/>
      <c r="B36" s="25">
        <v>337.7</v>
      </c>
      <c r="C36" s="20" t="s">
        <v>40</v>
      </c>
      <c r="D36" s="46">
        <v>0</v>
      </c>
      <c r="E36" s="46">
        <v>313070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313070</v>
      </c>
      <c r="O36" s="47">
        <f t="shared" si="1"/>
        <v>8.013873956893462</v>
      </c>
      <c r="P36" s="9"/>
    </row>
    <row r="37" spans="1:16" ht="15">
      <c r="A37" s="12"/>
      <c r="B37" s="25">
        <v>338</v>
      </c>
      <c r="C37" s="20" t="s">
        <v>41</v>
      </c>
      <c r="D37" s="46">
        <v>102502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102502</v>
      </c>
      <c r="O37" s="47">
        <f aca="true" t="shared" si="7" ref="O37:O66">(N37/O$68)</f>
        <v>2.6238161060768954</v>
      </c>
      <c r="P37" s="9"/>
    </row>
    <row r="38" spans="1:16" ht="15.75">
      <c r="A38" s="29" t="s">
        <v>46</v>
      </c>
      <c r="B38" s="30"/>
      <c r="C38" s="31"/>
      <c r="D38" s="32">
        <f aca="true" t="shared" si="8" ref="D38:M38">SUM(D39:D49)</f>
        <v>3368248</v>
      </c>
      <c r="E38" s="32">
        <f t="shared" si="8"/>
        <v>174040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3542288</v>
      </c>
      <c r="O38" s="45">
        <f t="shared" si="7"/>
        <v>90.6744483694261</v>
      </c>
      <c r="P38" s="10"/>
    </row>
    <row r="39" spans="1:16" ht="15">
      <c r="A39" s="12"/>
      <c r="B39" s="25">
        <v>341.3</v>
      </c>
      <c r="C39" s="20" t="s">
        <v>123</v>
      </c>
      <c r="D39" s="46">
        <v>187845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9">SUM(D39:M39)</f>
        <v>187845</v>
      </c>
      <c r="O39" s="47">
        <f t="shared" si="7"/>
        <v>4.808401167255414</v>
      </c>
      <c r="P39" s="9"/>
    </row>
    <row r="40" spans="1:16" ht="15">
      <c r="A40" s="12"/>
      <c r="B40" s="25">
        <v>341.9</v>
      </c>
      <c r="C40" s="20" t="s">
        <v>124</v>
      </c>
      <c r="D40" s="46">
        <v>71035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71035</v>
      </c>
      <c r="O40" s="47">
        <f t="shared" si="7"/>
        <v>1.818333077356269</v>
      </c>
      <c r="P40" s="9"/>
    </row>
    <row r="41" spans="1:16" ht="15">
      <c r="A41" s="12"/>
      <c r="B41" s="25">
        <v>342.1</v>
      </c>
      <c r="C41" s="20" t="s">
        <v>51</v>
      </c>
      <c r="D41" s="46">
        <v>5088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5088</v>
      </c>
      <c r="O41" s="47">
        <f t="shared" si="7"/>
        <v>0.13024113039471663</v>
      </c>
      <c r="P41" s="9"/>
    </row>
    <row r="42" spans="1:16" ht="15">
      <c r="A42" s="12"/>
      <c r="B42" s="25">
        <v>342.2</v>
      </c>
      <c r="C42" s="20" t="s">
        <v>99</v>
      </c>
      <c r="D42" s="46">
        <v>804278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804278</v>
      </c>
      <c r="O42" s="47">
        <f t="shared" si="7"/>
        <v>20.587672144575848</v>
      </c>
      <c r="P42" s="9"/>
    </row>
    <row r="43" spans="1:16" ht="15">
      <c r="A43" s="12"/>
      <c r="B43" s="25">
        <v>342.5</v>
      </c>
      <c r="C43" s="20" t="s">
        <v>52</v>
      </c>
      <c r="D43" s="46">
        <v>59177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59177</v>
      </c>
      <c r="O43" s="47">
        <f t="shared" si="7"/>
        <v>1.5147954743255005</v>
      </c>
      <c r="P43" s="9"/>
    </row>
    <row r="44" spans="1:16" ht="15">
      <c r="A44" s="12"/>
      <c r="B44" s="25">
        <v>342.6</v>
      </c>
      <c r="C44" s="20" t="s">
        <v>53</v>
      </c>
      <c r="D44" s="46">
        <v>891739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891739</v>
      </c>
      <c r="O44" s="47">
        <f t="shared" si="7"/>
        <v>22.826473148005938</v>
      </c>
      <c r="P44" s="9"/>
    </row>
    <row r="45" spans="1:16" ht="15">
      <c r="A45" s="12"/>
      <c r="B45" s="25">
        <v>342.9</v>
      </c>
      <c r="C45" s="20" t="s">
        <v>54</v>
      </c>
      <c r="D45" s="46">
        <v>49250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49250</v>
      </c>
      <c r="O45" s="47">
        <f t="shared" si="7"/>
        <v>1.2606870424409973</v>
      </c>
      <c r="P45" s="9"/>
    </row>
    <row r="46" spans="1:16" ht="15">
      <c r="A46" s="12"/>
      <c r="B46" s="25">
        <v>343.4</v>
      </c>
      <c r="C46" s="20" t="s">
        <v>55</v>
      </c>
      <c r="D46" s="46">
        <v>1236427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1236427</v>
      </c>
      <c r="O46" s="47">
        <f t="shared" si="7"/>
        <v>31.6496953872933</v>
      </c>
      <c r="P46" s="9"/>
    </row>
    <row r="47" spans="1:16" ht="15">
      <c r="A47" s="12"/>
      <c r="B47" s="25">
        <v>347.2</v>
      </c>
      <c r="C47" s="20" t="s">
        <v>57</v>
      </c>
      <c r="D47" s="46">
        <v>46078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46078</v>
      </c>
      <c r="O47" s="47">
        <f t="shared" si="7"/>
        <v>1.1794911175958633</v>
      </c>
      <c r="P47" s="9"/>
    </row>
    <row r="48" spans="1:16" ht="15">
      <c r="A48" s="12"/>
      <c r="B48" s="25">
        <v>347.3</v>
      </c>
      <c r="C48" s="20" t="s">
        <v>100</v>
      </c>
      <c r="D48" s="46">
        <v>0</v>
      </c>
      <c r="E48" s="46">
        <v>174040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174040</v>
      </c>
      <c r="O48" s="47">
        <f t="shared" si="7"/>
        <v>4.455024829775252</v>
      </c>
      <c r="P48" s="9"/>
    </row>
    <row r="49" spans="1:16" ht="15">
      <c r="A49" s="12"/>
      <c r="B49" s="25">
        <v>347.4</v>
      </c>
      <c r="C49" s="20" t="s">
        <v>101</v>
      </c>
      <c r="D49" s="46">
        <v>17331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17331</v>
      </c>
      <c r="O49" s="47">
        <f t="shared" si="7"/>
        <v>0.44363385040700354</v>
      </c>
      <c r="P49" s="9"/>
    </row>
    <row r="50" spans="1:16" ht="15.75">
      <c r="A50" s="29" t="s">
        <v>47</v>
      </c>
      <c r="B50" s="30"/>
      <c r="C50" s="31"/>
      <c r="D50" s="32">
        <f aca="true" t="shared" si="10" ref="D50:M50">SUM(D51:D54)</f>
        <v>91630</v>
      </c>
      <c r="E50" s="32">
        <f t="shared" si="10"/>
        <v>18160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56">SUM(D50:M50)</f>
        <v>109790</v>
      </c>
      <c r="O50" s="45">
        <f t="shared" si="7"/>
        <v>2.8103721906517176</v>
      </c>
      <c r="P50" s="10"/>
    </row>
    <row r="51" spans="1:16" ht="15">
      <c r="A51" s="13"/>
      <c r="B51" s="39">
        <v>351.5</v>
      </c>
      <c r="C51" s="21" t="s">
        <v>103</v>
      </c>
      <c r="D51" s="46">
        <v>53614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53614</v>
      </c>
      <c r="O51" s="47">
        <f t="shared" si="7"/>
        <v>1.3723954333691701</v>
      </c>
      <c r="P51" s="9"/>
    </row>
    <row r="52" spans="1:16" ht="15">
      <c r="A52" s="13"/>
      <c r="B52" s="39">
        <v>351.7</v>
      </c>
      <c r="C52" s="21" t="s">
        <v>125</v>
      </c>
      <c r="D52" s="46">
        <v>17832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17832</v>
      </c>
      <c r="O52" s="47">
        <f t="shared" si="7"/>
        <v>0.4564583013362003</v>
      </c>
      <c r="P52" s="9"/>
    </row>
    <row r="53" spans="1:16" ht="15">
      <c r="A53" s="13"/>
      <c r="B53" s="39">
        <v>354</v>
      </c>
      <c r="C53" s="21" t="s">
        <v>62</v>
      </c>
      <c r="D53" s="46">
        <v>16852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16852</v>
      </c>
      <c r="O53" s="47">
        <f t="shared" si="7"/>
        <v>0.43137254901960786</v>
      </c>
      <c r="P53" s="9"/>
    </row>
    <row r="54" spans="1:16" ht="15">
      <c r="A54" s="13"/>
      <c r="B54" s="39">
        <v>359</v>
      </c>
      <c r="C54" s="21" t="s">
        <v>63</v>
      </c>
      <c r="D54" s="46">
        <v>3332</v>
      </c>
      <c r="E54" s="46">
        <v>18160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21492</v>
      </c>
      <c r="O54" s="47">
        <f t="shared" si="7"/>
        <v>0.5501459069267394</v>
      </c>
      <c r="P54" s="9"/>
    </row>
    <row r="55" spans="1:16" ht="15.75">
      <c r="A55" s="29" t="s">
        <v>3</v>
      </c>
      <c r="B55" s="30"/>
      <c r="C55" s="31"/>
      <c r="D55" s="32">
        <f aca="true" t="shared" si="12" ref="D55:M55">SUM(D56:D63)</f>
        <v>605343</v>
      </c>
      <c r="E55" s="32">
        <f t="shared" si="12"/>
        <v>6694</v>
      </c>
      <c r="F55" s="32">
        <f t="shared" si="12"/>
        <v>4605</v>
      </c>
      <c r="G55" s="32">
        <f t="shared" si="12"/>
        <v>380134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3106625</v>
      </c>
      <c r="L55" s="32">
        <f t="shared" si="12"/>
        <v>0</v>
      </c>
      <c r="M55" s="32">
        <f t="shared" si="12"/>
        <v>0</v>
      </c>
      <c r="N55" s="32">
        <f t="shared" si="11"/>
        <v>4103401</v>
      </c>
      <c r="O55" s="45">
        <f t="shared" si="7"/>
        <v>105.03765422618133</v>
      </c>
      <c r="P55" s="10"/>
    </row>
    <row r="56" spans="1:16" ht="15">
      <c r="A56" s="12"/>
      <c r="B56" s="25">
        <v>361.1</v>
      </c>
      <c r="C56" s="20" t="s">
        <v>64</v>
      </c>
      <c r="D56" s="46">
        <v>130254</v>
      </c>
      <c r="E56" s="46">
        <v>2229</v>
      </c>
      <c r="F56" s="46">
        <v>4605</v>
      </c>
      <c r="G56" s="46">
        <v>120920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258008</v>
      </c>
      <c r="O56" s="47">
        <f t="shared" si="7"/>
        <v>6.604413044591205</v>
      </c>
      <c r="P56" s="9"/>
    </row>
    <row r="57" spans="1:16" ht="15">
      <c r="A57" s="12"/>
      <c r="B57" s="25">
        <v>361.3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2007188</v>
      </c>
      <c r="L57" s="46">
        <v>0</v>
      </c>
      <c r="M57" s="46">
        <v>0</v>
      </c>
      <c r="N57" s="46">
        <f aca="true" t="shared" si="13" ref="N57:N63">SUM(D57:M57)</f>
        <v>2007188</v>
      </c>
      <c r="O57" s="47">
        <f t="shared" si="7"/>
        <v>51.379409204935236</v>
      </c>
      <c r="P57" s="9"/>
    </row>
    <row r="58" spans="1:16" ht="15">
      <c r="A58" s="12"/>
      <c r="B58" s="25">
        <v>362</v>
      </c>
      <c r="C58" s="20" t="s">
        <v>66</v>
      </c>
      <c r="D58" s="46">
        <v>290520</v>
      </c>
      <c r="E58" s="46">
        <v>0</v>
      </c>
      <c r="F58" s="46">
        <v>0</v>
      </c>
      <c r="G58" s="46">
        <v>249214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539734</v>
      </c>
      <c r="O58" s="47">
        <f t="shared" si="7"/>
        <v>13.815952490656837</v>
      </c>
      <c r="P58" s="9"/>
    </row>
    <row r="59" spans="1:16" ht="15">
      <c r="A59" s="12"/>
      <c r="B59" s="25">
        <v>364</v>
      </c>
      <c r="C59" s="20" t="s">
        <v>126</v>
      </c>
      <c r="D59" s="46">
        <v>55713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55713</v>
      </c>
      <c r="O59" s="47">
        <f t="shared" si="7"/>
        <v>1.42612501919828</v>
      </c>
      <c r="P59" s="9"/>
    </row>
    <row r="60" spans="1:16" ht="15">
      <c r="A60" s="12"/>
      <c r="B60" s="25">
        <v>366</v>
      </c>
      <c r="C60" s="20" t="s">
        <v>68</v>
      </c>
      <c r="D60" s="46">
        <v>12587</v>
      </c>
      <c r="E60" s="46">
        <v>3775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16362</v>
      </c>
      <c r="O60" s="47">
        <f t="shared" si="7"/>
        <v>0.4188296728613116</v>
      </c>
      <c r="P60" s="9"/>
    </row>
    <row r="61" spans="1:16" ht="15">
      <c r="A61" s="12"/>
      <c r="B61" s="25">
        <v>368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1099437</v>
      </c>
      <c r="L61" s="46">
        <v>0</v>
      </c>
      <c r="M61" s="46">
        <v>0</v>
      </c>
      <c r="N61" s="46">
        <f t="shared" si="13"/>
        <v>1099437</v>
      </c>
      <c r="O61" s="47">
        <f t="shared" si="7"/>
        <v>28.143065581323913</v>
      </c>
      <c r="P61" s="9"/>
    </row>
    <row r="62" spans="1:16" ht="15">
      <c r="A62" s="12"/>
      <c r="B62" s="25">
        <v>369.3</v>
      </c>
      <c r="C62" s="20" t="s">
        <v>70</v>
      </c>
      <c r="D62" s="46">
        <v>33374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33374</v>
      </c>
      <c r="O62" s="47">
        <f t="shared" si="7"/>
        <v>0.8542978549121999</v>
      </c>
      <c r="P62" s="9"/>
    </row>
    <row r="63" spans="1:16" ht="15">
      <c r="A63" s="12"/>
      <c r="B63" s="25">
        <v>369.9</v>
      </c>
      <c r="C63" s="20" t="s">
        <v>71</v>
      </c>
      <c r="D63" s="46">
        <v>82895</v>
      </c>
      <c r="E63" s="46">
        <v>690</v>
      </c>
      <c r="F63" s="46">
        <v>0</v>
      </c>
      <c r="G63" s="46">
        <v>10000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93585</v>
      </c>
      <c r="O63" s="47">
        <f t="shared" si="7"/>
        <v>2.39556135770235</v>
      </c>
      <c r="P63" s="9"/>
    </row>
    <row r="64" spans="1:16" ht="15.75">
      <c r="A64" s="29" t="s">
        <v>48</v>
      </c>
      <c r="B64" s="30"/>
      <c r="C64" s="31"/>
      <c r="D64" s="32">
        <f aca="true" t="shared" si="14" ref="D64:M64">SUM(D65:D65)</f>
        <v>1000000</v>
      </c>
      <c r="E64" s="32">
        <f t="shared" si="14"/>
        <v>20000</v>
      </c>
      <c r="F64" s="32">
        <f t="shared" si="14"/>
        <v>410000</v>
      </c>
      <c r="G64" s="32">
        <f t="shared" si="14"/>
        <v>3863381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5293381</v>
      </c>
      <c r="O64" s="45">
        <f t="shared" si="7"/>
        <v>135.4984129422004</v>
      </c>
      <c r="P64" s="9"/>
    </row>
    <row r="65" spans="1:16" ht="15.75" thickBot="1">
      <c r="A65" s="12"/>
      <c r="B65" s="25">
        <v>381</v>
      </c>
      <c r="C65" s="20" t="s">
        <v>72</v>
      </c>
      <c r="D65" s="46">
        <v>1000000</v>
      </c>
      <c r="E65" s="46">
        <v>20000</v>
      </c>
      <c r="F65" s="46">
        <v>410000</v>
      </c>
      <c r="G65" s="46">
        <v>3863381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5293381</v>
      </c>
      <c r="O65" s="47">
        <f t="shared" si="7"/>
        <v>135.4984129422004</v>
      </c>
      <c r="P65" s="9"/>
    </row>
    <row r="66" spans="1:119" ht="16.5" thickBot="1">
      <c r="A66" s="14" t="s">
        <v>59</v>
      </c>
      <c r="B66" s="23"/>
      <c r="C66" s="22"/>
      <c r="D66" s="15">
        <f aca="true" t="shared" si="15" ref="D66:M66">SUM(D5,D17,D25,D38,D50,D55,D64)</f>
        <v>25824154</v>
      </c>
      <c r="E66" s="15">
        <f t="shared" si="15"/>
        <v>568352</v>
      </c>
      <c r="F66" s="15">
        <f t="shared" si="15"/>
        <v>414605</v>
      </c>
      <c r="G66" s="15">
        <f t="shared" si="15"/>
        <v>4662810</v>
      </c>
      <c r="H66" s="15">
        <f t="shared" si="15"/>
        <v>0</v>
      </c>
      <c r="I66" s="15">
        <f t="shared" si="15"/>
        <v>0</v>
      </c>
      <c r="J66" s="15">
        <f t="shared" si="15"/>
        <v>0</v>
      </c>
      <c r="K66" s="15">
        <f t="shared" si="15"/>
        <v>3565545</v>
      </c>
      <c r="L66" s="15">
        <f t="shared" si="15"/>
        <v>0</v>
      </c>
      <c r="M66" s="15">
        <f t="shared" si="15"/>
        <v>0</v>
      </c>
      <c r="N66" s="15">
        <f>SUM(D66:M66)</f>
        <v>35035466</v>
      </c>
      <c r="O66" s="38">
        <f t="shared" si="7"/>
        <v>896.827573849383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133</v>
      </c>
      <c r="M68" s="48"/>
      <c r="N68" s="48"/>
      <c r="O68" s="43">
        <v>39066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89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11671876</v>
      </c>
      <c r="E5" s="27">
        <f t="shared" si="0"/>
        <v>0</v>
      </c>
      <c r="F5" s="27">
        <f t="shared" si="0"/>
        <v>0</v>
      </c>
      <c r="G5" s="27">
        <f t="shared" si="0"/>
        <v>133919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460649</v>
      </c>
      <c r="L5" s="27">
        <f t="shared" si="0"/>
        <v>0</v>
      </c>
      <c r="M5" s="27">
        <f t="shared" si="0"/>
        <v>0</v>
      </c>
      <c r="N5" s="28">
        <f>SUM(D5:M5)</f>
        <v>12266444</v>
      </c>
      <c r="O5" s="33">
        <f aca="true" t="shared" si="1" ref="O5:O36">(N5/O$70)</f>
        <v>314.98456718794137</v>
      </c>
      <c r="P5" s="6"/>
    </row>
    <row r="6" spans="1:16" ht="15">
      <c r="A6" s="12"/>
      <c r="B6" s="25">
        <v>311</v>
      </c>
      <c r="C6" s="20" t="s">
        <v>2</v>
      </c>
      <c r="D6" s="46">
        <v>6652247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6652247</v>
      </c>
      <c r="O6" s="47">
        <f t="shared" si="1"/>
        <v>170.82009603779883</v>
      </c>
      <c r="P6" s="9"/>
    </row>
    <row r="7" spans="1:16" ht="15">
      <c r="A7" s="12"/>
      <c r="B7" s="25">
        <v>312.41</v>
      </c>
      <c r="C7" s="20" t="s">
        <v>84</v>
      </c>
      <c r="D7" s="46">
        <v>285799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285799</v>
      </c>
      <c r="O7" s="47">
        <f t="shared" si="1"/>
        <v>7.3389055799501834</v>
      </c>
      <c r="P7" s="9"/>
    </row>
    <row r="8" spans="1:16" ht="15">
      <c r="A8" s="12"/>
      <c r="B8" s="25">
        <v>312.42</v>
      </c>
      <c r="C8" s="20" t="s">
        <v>85</v>
      </c>
      <c r="D8" s="46">
        <v>0</v>
      </c>
      <c r="E8" s="46">
        <v>0</v>
      </c>
      <c r="F8" s="46">
        <v>0</v>
      </c>
      <c r="G8" s="46">
        <v>133919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133919</v>
      </c>
      <c r="O8" s="47">
        <f t="shared" si="1"/>
        <v>3.438846519271756</v>
      </c>
      <c r="P8" s="9"/>
    </row>
    <row r="9" spans="1:16" ht="15">
      <c r="A9" s="12"/>
      <c r="B9" s="25">
        <v>312.51</v>
      </c>
      <c r="C9" s="20" t="s">
        <v>80</v>
      </c>
      <c r="D9" s="46">
        <v>229017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229017</v>
      </c>
      <c r="L9" s="46">
        <v>0</v>
      </c>
      <c r="M9" s="46">
        <v>0</v>
      </c>
      <c r="N9" s="46">
        <f>SUM(D9:M9)</f>
        <v>458034</v>
      </c>
      <c r="O9" s="47">
        <f t="shared" si="1"/>
        <v>11.7616516447115</v>
      </c>
      <c r="P9" s="9"/>
    </row>
    <row r="10" spans="1:16" ht="15">
      <c r="A10" s="12"/>
      <c r="B10" s="25">
        <v>312.52</v>
      </c>
      <c r="C10" s="20" t="s">
        <v>115</v>
      </c>
      <c r="D10" s="46">
        <v>231632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231632</v>
      </c>
      <c r="L10" s="46">
        <v>0</v>
      </c>
      <c r="M10" s="46">
        <v>0</v>
      </c>
      <c r="N10" s="46">
        <f>SUM(D10:M10)</f>
        <v>463264</v>
      </c>
      <c r="O10" s="47">
        <f t="shared" si="1"/>
        <v>11.895950491744344</v>
      </c>
      <c r="P10" s="9"/>
    </row>
    <row r="11" spans="1:16" ht="15">
      <c r="A11" s="12"/>
      <c r="B11" s="25">
        <v>314.1</v>
      </c>
      <c r="C11" s="20" t="s">
        <v>11</v>
      </c>
      <c r="D11" s="46">
        <v>2147932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2147932</v>
      </c>
      <c r="O11" s="47">
        <f t="shared" si="1"/>
        <v>55.15579179826926</v>
      </c>
      <c r="P11" s="9"/>
    </row>
    <row r="12" spans="1:16" ht="15">
      <c r="A12" s="12"/>
      <c r="B12" s="25">
        <v>314.3</v>
      </c>
      <c r="C12" s="20" t="s">
        <v>12</v>
      </c>
      <c r="D12" s="46">
        <v>482680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482680</v>
      </c>
      <c r="O12" s="47">
        <f t="shared" si="1"/>
        <v>12.394525331895334</v>
      </c>
      <c r="P12" s="9"/>
    </row>
    <row r="13" spans="1:16" ht="15">
      <c r="A13" s="12"/>
      <c r="B13" s="25">
        <v>314.4</v>
      </c>
      <c r="C13" s="20" t="s">
        <v>13</v>
      </c>
      <c r="D13" s="46">
        <v>55778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55778</v>
      </c>
      <c r="O13" s="47">
        <f t="shared" si="1"/>
        <v>1.432298487533061</v>
      </c>
      <c r="P13" s="9"/>
    </row>
    <row r="14" spans="1:16" ht="15">
      <c r="A14" s="12"/>
      <c r="B14" s="25">
        <v>314.8</v>
      </c>
      <c r="C14" s="20" t="s">
        <v>14</v>
      </c>
      <c r="D14" s="46">
        <v>32772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32772</v>
      </c>
      <c r="O14" s="47">
        <f t="shared" si="1"/>
        <v>0.8415376319235807</v>
      </c>
      <c r="P14" s="9"/>
    </row>
    <row r="15" spans="1:16" ht="15">
      <c r="A15" s="12"/>
      <c r="B15" s="25">
        <v>315</v>
      </c>
      <c r="C15" s="20" t="s">
        <v>116</v>
      </c>
      <c r="D15" s="46">
        <v>1286647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1286647</v>
      </c>
      <c r="O15" s="47">
        <f t="shared" si="1"/>
        <v>33.039236833320494</v>
      </c>
      <c r="P15" s="9"/>
    </row>
    <row r="16" spans="1:16" ht="15">
      <c r="A16" s="12"/>
      <c r="B16" s="25">
        <v>316</v>
      </c>
      <c r="C16" s="20" t="s">
        <v>117</v>
      </c>
      <c r="D16" s="46">
        <v>267372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267372</v>
      </c>
      <c r="O16" s="47">
        <f t="shared" si="1"/>
        <v>6.865726831522995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SUM(D18:D24)</f>
        <v>2316146</v>
      </c>
      <c r="E17" s="32">
        <f t="shared" si="3"/>
        <v>0</v>
      </c>
      <c r="F17" s="32">
        <f t="shared" si="3"/>
        <v>0</v>
      </c>
      <c r="G17" s="32">
        <f t="shared" si="3"/>
        <v>355642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9">SUM(D17:M17)</f>
        <v>2671788</v>
      </c>
      <c r="O17" s="45">
        <f t="shared" si="1"/>
        <v>68.6076573453509</v>
      </c>
      <c r="P17" s="10"/>
    </row>
    <row r="18" spans="1:16" ht="15">
      <c r="A18" s="12"/>
      <c r="B18" s="25">
        <v>322</v>
      </c>
      <c r="C18" s="20" t="s">
        <v>0</v>
      </c>
      <c r="D18" s="46">
        <v>400266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400266</v>
      </c>
      <c r="O18" s="47">
        <f t="shared" si="1"/>
        <v>10.278252831060781</v>
      </c>
      <c r="P18" s="9"/>
    </row>
    <row r="19" spans="1:16" ht="15">
      <c r="A19" s="12"/>
      <c r="B19" s="25">
        <v>323.1</v>
      </c>
      <c r="C19" s="20" t="s">
        <v>18</v>
      </c>
      <c r="D19" s="46">
        <v>1706622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1706622</v>
      </c>
      <c r="O19" s="47">
        <f t="shared" si="1"/>
        <v>43.823588321392805</v>
      </c>
      <c r="P19" s="9"/>
    </row>
    <row r="20" spans="1:16" ht="15">
      <c r="A20" s="12"/>
      <c r="B20" s="25">
        <v>323.4</v>
      </c>
      <c r="C20" s="20" t="s">
        <v>19</v>
      </c>
      <c r="D20" s="46">
        <v>29832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29832</v>
      </c>
      <c r="O20" s="47">
        <f t="shared" si="1"/>
        <v>0.7660426777598028</v>
      </c>
      <c r="P20" s="9"/>
    </row>
    <row r="21" spans="1:16" ht="15">
      <c r="A21" s="12"/>
      <c r="B21" s="25">
        <v>323.7</v>
      </c>
      <c r="C21" s="20" t="s">
        <v>20</v>
      </c>
      <c r="D21" s="46">
        <v>90734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90734</v>
      </c>
      <c r="O21" s="47">
        <f t="shared" si="1"/>
        <v>2.329918085406877</v>
      </c>
      <c r="P21" s="9"/>
    </row>
    <row r="22" spans="1:16" ht="15">
      <c r="A22" s="12"/>
      <c r="B22" s="25">
        <v>324.71</v>
      </c>
      <c r="C22" s="20" t="s">
        <v>95</v>
      </c>
      <c r="D22" s="46">
        <v>0</v>
      </c>
      <c r="E22" s="46">
        <v>0</v>
      </c>
      <c r="F22" s="46">
        <v>0</v>
      </c>
      <c r="G22" s="46">
        <v>339317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339317</v>
      </c>
      <c r="O22" s="47">
        <f t="shared" si="1"/>
        <v>8.71317053128932</v>
      </c>
      <c r="P22" s="9"/>
    </row>
    <row r="23" spans="1:16" ht="15">
      <c r="A23" s="12"/>
      <c r="B23" s="25">
        <v>324.72</v>
      </c>
      <c r="C23" s="20" t="s">
        <v>118</v>
      </c>
      <c r="D23" s="46">
        <v>0</v>
      </c>
      <c r="E23" s="46">
        <v>0</v>
      </c>
      <c r="F23" s="46">
        <v>0</v>
      </c>
      <c r="G23" s="46">
        <v>16325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16325</v>
      </c>
      <c r="O23" s="47">
        <f t="shared" si="1"/>
        <v>0.4192024240556711</v>
      </c>
      <c r="P23" s="9"/>
    </row>
    <row r="24" spans="1:16" ht="15">
      <c r="A24" s="12"/>
      <c r="B24" s="25">
        <v>329</v>
      </c>
      <c r="C24" s="20" t="s">
        <v>24</v>
      </c>
      <c r="D24" s="46">
        <v>88692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88692</v>
      </c>
      <c r="O24" s="47">
        <f t="shared" si="1"/>
        <v>2.2774824743856406</v>
      </c>
      <c r="P24" s="9"/>
    </row>
    <row r="25" spans="1:16" ht="15.75">
      <c r="A25" s="29" t="s">
        <v>26</v>
      </c>
      <c r="B25" s="30"/>
      <c r="C25" s="31"/>
      <c r="D25" s="32">
        <f aca="true" t="shared" si="5" ref="D25:M25">SUM(D26:D39)</f>
        <v>4627160</v>
      </c>
      <c r="E25" s="32">
        <f t="shared" si="5"/>
        <v>297936</v>
      </c>
      <c r="F25" s="32">
        <f t="shared" si="5"/>
        <v>0</v>
      </c>
      <c r="G25" s="32">
        <f t="shared" si="5"/>
        <v>746915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5672011</v>
      </c>
      <c r="O25" s="45">
        <f t="shared" si="1"/>
        <v>145.6490511773618</v>
      </c>
      <c r="P25" s="10"/>
    </row>
    <row r="26" spans="1:16" ht="15">
      <c r="A26" s="12"/>
      <c r="B26" s="25">
        <v>331.2</v>
      </c>
      <c r="C26" s="20" t="s">
        <v>25</v>
      </c>
      <c r="D26" s="46">
        <v>2456</v>
      </c>
      <c r="E26" s="46">
        <v>0</v>
      </c>
      <c r="F26" s="46">
        <v>0</v>
      </c>
      <c r="G26" s="46">
        <v>21603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24059</v>
      </c>
      <c r="O26" s="47">
        <f t="shared" si="1"/>
        <v>0.6178003749069152</v>
      </c>
      <c r="P26" s="9"/>
    </row>
    <row r="27" spans="1:16" ht="15">
      <c r="A27" s="12"/>
      <c r="B27" s="25">
        <v>331.39</v>
      </c>
      <c r="C27" s="20" t="s">
        <v>29</v>
      </c>
      <c r="D27" s="46">
        <v>0</v>
      </c>
      <c r="E27" s="46">
        <v>0</v>
      </c>
      <c r="F27" s="46">
        <v>0</v>
      </c>
      <c r="G27" s="46">
        <v>675304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675304</v>
      </c>
      <c r="O27" s="47">
        <f t="shared" si="1"/>
        <v>17.340831471638037</v>
      </c>
      <c r="P27" s="9"/>
    </row>
    <row r="28" spans="1:16" ht="15">
      <c r="A28" s="12"/>
      <c r="B28" s="25">
        <v>331.7</v>
      </c>
      <c r="C28" s="20" t="s">
        <v>97</v>
      </c>
      <c r="D28" s="46">
        <v>0</v>
      </c>
      <c r="E28" s="46">
        <v>14543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14543</v>
      </c>
      <c r="O28" s="47">
        <f t="shared" si="1"/>
        <v>0.37344323755232006</v>
      </c>
      <c r="P28" s="9"/>
    </row>
    <row r="29" spans="1:16" ht="15">
      <c r="A29" s="12"/>
      <c r="B29" s="25">
        <v>334.2</v>
      </c>
      <c r="C29" s="20" t="s">
        <v>28</v>
      </c>
      <c r="D29" s="46">
        <v>0</v>
      </c>
      <c r="E29" s="46">
        <v>0</v>
      </c>
      <c r="F29" s="46">
        <v>0</v>
      </c>
      <c r="G29" s="46">
        <v>50008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50008</v>
      </c>
      <c r="O29" s="47">
        <f t="shared" si="1"/>
        <v>1.2841332203476876</v>
      </c>
      <c r="P29" s="9"/>
    </row>
    <row r="30" spans="1:16" ht="15">
      <c r="A30" s="12"/>
      <c r="B30" s="25">
        <v>334.49</v>
      </c>
      <c r="C30" s="20" t="s">
        <v>31</v>
      </c>
      <c r="D30" s="46">
        <v>25660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6">SUM(D30:M30)</f>
        <v>25660</v>
      </c>
      <c r="O30" s="47">
        <f t="shared" si="1"/>
        <v>0.6589117428035848</v>
      </c>
      <c r="P30" s="9"/>
    </row>
    <row r="31" spans="1:16" ht="15">
      <c r="A31" s="12"/>
      <c r="B31" s="25">
        <v>335.12</v>
      </c>
      <c r="C31" s="20" t="s">
        <v>119</v>
      </c>
      <c r="D31" s="46">
        <v>1449510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1449510</v>
      </c>
      <c r="O31" s="47">
        <f t="shared" si="1"/>
        <v>37.22132347276789</v>
      </c>
      <c r="P31" s="9"/>
    </row>
    <row r="32" spans="1:16" ht="15">
      <c r="A32" s="12"/>
      <c r="B32" s="25">
        <v>335.14</v>
      </c>
      <c r="C32" s="20" t="s">
        <v>120</v>
      </c>
      <c r="D32" s="46">
        <v>12745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12745</v>
      </c>
      <c r="O32" s="47">
        <f t="shared" si="1"/>
        <v>0.32727319415556066</v>
      </c>
      <c r="P32" s="9"/>
    </row>
    <row r="33" spans="1:16" ht="15">
      <c r="A33" s="12"/>
      <c r="B33" s="25">
        <v>335.15</v>
      </c>
      <c r="C33" s="20" t="s">
        <v>121</v>
      </c>
      <c r="D33" s="46">
        <v>5073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5073</v>
      </c>
      <c r="O33" s="47">
        <f t="shared" si="1"/>
        <v>0.1302673137662738</v>
      </c>
      <c r="P33" s="9"/>
    </row>
    <row r="34" spans="1:16" ht="15">
      <c r="A34" s="12"/>
      <c r="B34" s="25">
        <v>335.18</v>
      </c>
      <c r="C34" s="20" t="s">
        <v>122</v>
      </c>
      <c r="D34" s="46">
        <v>2968489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2968489</v>
      </c>
      <c r="O34" s="47">
        <f t="shared" si="1"/>
        <v>76.22651054104718</v>
      </c>
      <c r="P34" s="9"/>
    </row>
    <row r="35" spans="1:16" ht="15">
      <c r="A35" s="12"/>
      <c r="B35" s="25">
        <v>335.21</v>
      </c>
      <c r="C35" s="20" t="s">
        <v>98</v>
      </c>
      <c r="D35" s="46">
        <v>8731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8731</v>
      </c>
      <c r="O35" s="47">
        <f t="shared" si="1"/>
        <v>0.22419947102174972</v>
      </c>
      <c r="P35" s="9"/>
    </row>
    <row r="36" spans="1:16" ht="15">
      <c r="A36" s="12"/>
      <c r="B36" s="25">
        <v>335.49</v>
      </c>
      <c r="C36" s="20" t="s">
        <v>37</v>
      </c>
      <c r="D36" s="46">
        <v>11788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11788</v>
      </c>
      <c r="O36" s="47">
        <f t="shared" si="1"/>
        <v>0.30269881621857586</v>
      </c>
      <c r="P36" s="9"/>
    </row>
    <row r="37" spans="1:16" ht="15">
      <c r="A37" s="12"/>
      <c r="B37" s="25">
        <v>337.2</v>
      </c>
      <c r="C37" s="20" t="s">
        <v>39</v>
      </c>
      <c r="D37" s="46">
        <v>30910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30910</v>
      </c>
      <c r="O37" s="47">
        <f aca="true" t="shared" si="7" ref="O37:O68">(N37/O$70)</f>
        <v>0.793724160953188</v>
      </c>
      <c r="P37" s="9"/>
    </row>
    <row r="38" spans="1:16" ht="15">
      <c r="A38" s="12"/>
      <c r="B38" s="25">
        <v>337.7</v>
      </c>
      <c r="C38" s="20" t="s">
        <v>40</v>
      </c>
      <c r="D38" s="46">
        <v>0</v>
      </c>
      <c r="E38" s="46">
        <v>283393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283393</v>
      </c>
      <c r="O38" s="47">
        <f t="shared" si="7"/>
        <v>7.277122974603908</v>
      </c>
      <c r="P38" s="9"/>
    </row>
    <row r="39" spans="1:16" ht="15">
      <c r="A39" s="12"/>
      <c r="B39" s="25">
        <v>338</v>
      </c>
      <c r="C39" s="20" t="s">
        <v>41</v>
      </c>
      <c r="D39" s="46">
        <v>111798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111798</v>
      </c>
      <c r="O39" s="47">
        <f t="shared" si="7"/>
        <v>2.870811185578923</v>
      </c>
      <c r="P39" s="9"/>
    </row>
    <row r="40" spans="1:16" ht="15.75">
      <c r="A40" s="29" t="s">
        <v>46</v>
      </c>
      <c r="B40" s="30"/>
      <c r="C40" s="31"/>
      <c r="D40" s="32">
        <f aca="true" t="shared" si="8" ref="D40:M40">SUM(D41:D51)</f>
        <v>3125622</v>
      </c>
      <c r="E40" s="32">
        <f t="shared" si="8"/>
        <v>139715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3265337</v>
      </c>
      <c r="O40" s="45">
        <f t="shared" si="7"/>
        <v>83.84913848445163</v>
      </c>
      <c r="P40" s="10"/>
    </row>
    <row r="41" spans="1:16" ht="15">
      <c r="A41" s="12"/>
      <c r="B41" s="25">
        <v>341.3</v>
      </c>
      <c r="C41" s="20" t="s">
        <v>123</v>
      </c>
      <c r="D41" s="46">
        <v>151864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1">SUM(D41:M41)</f>
        <v>151864</v>
      </c>
      <c r="O41" s="47">
        <f t="shared" si="7"/>
        <v>3.899648203785019</v>
      </c>
      <c r="P41" s="9"/>
    </row>
    <row r="42" spans="1:16" ht="15">
      <c r="A42" s="12"/>
      <c r="B42" s="25">
        <v>341.9</v>
      </c>
      <c r="C42" s="20" t="s">
        <v>124</v>
      </c>
      <c r="D42" s="46">
        <v>40730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40730</v>
      </c>
      <c r="O42" s="47">
        <f t="shared" si="7"/>
        <v>1.045887579282541</v>
      </c>
      <c r="P42" s="9"/>
    </row>
    <row r="43" spans="1:16" ht="15">
      <c r="A43" s="12"/>
      <c r="B43" s="25">
        <v>342.1</v>
      </c>
      <c r="C43" s="20" t="s">
        <v>51</v>
      </c>
      <c r="D43" s="46">
        <v>13712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13712</v>
      </c>
      <c r="O43" s="47">
        <f t="shared" si="7"/>
        <v>0.35210435765092574</v>
      </c>
      <c r="P43" s="9"/>
    </row>
    <row r="44" spans="1:16" ht="15">
      <c r="A44" s="12"/>
      <c r="B44" s="25">
        <v>342.2</v>
      </c>
      <c r="C44" s="20" t="s">
        <v>99</v>
      </c>
      <c r="D44" s="46">
        <v>773344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773344</v>
      </c>
      <c r="O44" s="47">
        <f t="shared" si="7"/>
        <v>19.858357085997483</v>
      </c>
      <c r="P44" s="9"/>
    </row>
    <row r="45" spans="1:16" ht="15">
      <c r="A45" s="12"/>
      <c r="B45" s="25">
        <v>342.5</v>
      </c>
      <c r="C45" s="20" t="s">
        <v>52</v>
      </c>
      <c r="D45" s="46">
        <v>48028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48028</v>
      </c>
      <c r="O45" s="47">
        <f t="shared" si="7"/>
        <v>1.2332896797884088</v>
      </c>
      <c r="P45" s="9"/>
    </row>
    <row r="46" spans="1:16" ht="15">
      <c r="A46" s="12"/>
      <c r="B46" s="25">
        <v>342.6</v>
      </c>
      <c r="C46" s="20" t="s">
        <v>53</v>
      </c>
      <c r="D46" s="46">
        <v>793381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793381</v>
      </c>
      <c r="O46" s="47">
        <f t="shared" si="7"/>
        <v>20.372878309323884</v>
      </c>
      <c r="P46" s="9"/>
    </row>
    <row r="47" spans="1:16" ht="15">
      <c r="A47" s="12"/>
      <c r="B47" s="25">
        <v>342.9</v>
      </c>
      <c r="C47" s="20" t="s">
        <v>54</v>
      </c>
      <c r="D47" s="46">
        <v>17058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17058</v>
      </c>
      <c r="O47" s="47">
        <f t="shared" si="7"/>
        <v>0.43802480548493955</v>
      </c>
      <c r="P47" s="9"/>
    </row>
    <row r="48" spans="1:16" ht="15">
      <c r="A48" s="12"/>
      <c r="B48" s="25">
        <v>343.4</v>
      </c>
      <c r="C48" s="20" t="s">
        <v>55</v>
      </c>
      <c r="D48" s="46">
        <v>1217625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1217625</v>
      </c>
      <c r="O48" s="47">
        <f t="shared" si="7"/>
        <v>31.2668515522687</v>
      </c>
      <c r="P48" s="9"/>
    </row>
    <row r="49" spans="1:16" ht="15">
      <c r="A49" s="12"/>
      <c r="B49" s="25">
        <v>347.2</v>
      </c>
      <c r="C49" s="20" t="s">
        <v>57</v>
      </c>
      <c r="D49" s="46">
        <v>56182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56182</v>
      </c>
      <c r="O49" s="47">
        <f t="shared" si="7"/>
        <v>1.442672624091621</v>
      </c>
      <c r="P49" s="9"/>
    </row>
    <row r="50" spans="1:16" ht="15">
      <c r="A50" s="12"/>
      <c r="B50" s="25">
        <v>347.3</v>
      </c>
      <c r="C50" s="20" t="s">
        <v>100</v>
      </c>
      <c r="D50" s="46">
        <v>0</v>
      </c>
      <c r="E50" s="46">
        <v>139715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139715</v>
      </c>
      <c r="O50" s="47">
        <f t="shared" si="7"/>
        <v>3.5876794289089182</v>
      </c>
      <c r="P50" s="9"/>
    </row>
    <row r="51" spans="1:16" ht="15">
      <c r="A51" s="12"/>
      <c r="B51" s="25">
        <v>347.4</v>
      </c>
      <c r="C51" s="20" t="s">
        <v>101</v>
      </c>
      <c r="D51" s="46">
        <v>13698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13698</v>
      </c>
      <c r="O51" s="47">
        <f t="shared" si="7"/>
        <v>0.35174485786919346</v>
      </c>
      <c r="P51" s="9"/>
    </row>
    <row r="52" spans="1:16" ht="15.75">
      <c r="A52" s="29" t="s">
        <v>47</v>
      </c>
      <c r="B52" s="30"/>
      <c r="C52" s="31"/>
      <c r="D52" s="32">
        <f aca="true" t="shared" si="10" ref="D52:M52">SUM(D53:D56)</f>
        <v>104758</v>
      </c>
      <c r="E52" s="32">
        <f t="shared" si="10"/>
        <v>111576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58">SUM(D52:M52)</f>
        <v>216334</v>
      </c>
      <c r="O52" s="45">
        <f t="shared" si="7"/>
        <v>5.555144698662147</v>
      </c>
      <c r="P52" s="10"/>
    </row>
    <row r="53" spans="1:16" ht="15">
      <c r="A53" s="13"/>
      <c r="B53" s="39">
        <v>351.5</v>
      </c>
      <c r="C53" s="21" t="s">
        <v>103</v>
      </c>
      <c r="D53" s="46">
        <v>39665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39665</v>
      </c>
      <c r="O53" s="47">
        <f t="shared" si="7"/>
        <v>1.0185399173150502</v>
      </c>
      <c r="P53" s="9"/>
    </row>
    <row r="54" spans="1:16" ht="15">
      <c r="A54" s="13"/>
      <c r="B54" s="39">
        <v>351.7</v>
      </c>
      <c r="C54" s="21" t="s">
        <v>125</v>
      </c>
      <c r="D54" s="46">
        <v>18836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18836</v>
      </c>
      <c r="O54" s="47">
        <f t="shared" si="7"/>
        <v>0.4836812777649385</v>
      </c>
      <c r="P54" s="9"/>
    </row>
    <row r="55" spans="1:16" ht="15">
      <c r="A55" s="13"/>
      <c r="B55" s="39">
        <v>354</v>
      </c>
      <c r="C55" s="21" t="s">
        <v>62</v>
      </c>
      <c r="D55" s="46">
        <v>45692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45692</v>
      </c>
      <c r="O55" s="47">
        <f t="shared" si="7"/>
        <v>1.1733045733507947</v>
      </c>
      <c r="P55" s="9"/>
    </row>
    <row r="56" spans="1:16" ht="15">
      <c r="A56" s="13"/>
      <c r="B56" s="39">
        <v>359</v>
      </c>
      <c r="C56" s="21" t="s">
        <v>63</v>
      </c>
      <c r="D56" s="46">
        <v>565</v>
      </c>
      <c r="E56" s="46">
        <v>111576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112141</v>
      </c>
      <c r="O56" s="47">
        <f t="shared" si="7"/>
        <v>2.8796189302313637</v>
      </c>
      <c r="P56" s="9"/>
    </row>
    <row r="57" spans="1:16" ht="15.75">
      <c r="A57" s="29" t="s">
        <v>3</v>
      </c>
      <c r="B57" s="30"/>
      <c r="C57" s="31"/>
      <c r="D57" s="32">
        <f aca="true" t="shared" si="12" ref="D57:M57">SUM(D58:D65)</f>
        <v>564117</v>
      </c>
      <c r="E57" s="32">
        <f t="shared" si="12"/>
        <v>7372</v>
      </c>
      <c r="F57" s="32">
        <f t="shared" si="12"/>
        <v>2797</v>
      </c>
      <c r="G57" s="32">
        <f t="shared" si="12"/>
        <v>372587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1092844</v>
      </c>
      <c r="L57" s="32">
        <f t="shared" si="12"/>
        <v>0</v>
      </c>
      <c r="M57" s="32">
        <f t="shared" si="12"/>
        <v>0</v>
      </c>
      <c r="N57" s="32">
        <f t="shared" si="11"/>
        <v>2039717</v>
      </c>
      <c r="O57" s="45">
        <f t="shared" si="7"/>
        <v>52.376986878257966</v>
      </c>
      <c r="P57" s="10"/>
    </row>
    <row r="58" spans="1:16" ht="15">
      <c r="A58" s="12"/>
      <c r="B58" s="25">
        <v>361.1</v>
      </c>
      <c r="C58" s="20" t="s">
        <v>64</v>
      </c>
      <c r="D58" s="46">
        <v>82008</v>
      </c>
      <c r="E58" s="46">
        <v>1175</v>
      </c>
      <c r="F58" s="46">
        <v>2797</v>
      </c>
      <c r="G58" s="46">
        <v>56498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142478</v>
      </c>
      <c r="O58" s="47">
        <f t="shared" si="7"/>
        <v>3.6586292786893666</v>
      </c>
      <c r="P58" s="9"/>
    </row>
    <row r="59" spans="1:16" ht="15">
      <c r="A59" s="12"/>
      <c r="B59" s="25">
        <v>361.3</v>
      </c>
      <c r="C59" s="20" t="s">
        <v>65</v>
      </c>
      <c r="D59" s="46">
        <v>39768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27416</v>
      </c>
      <c r="L59" s="46">
        <v>0</v>
      </c>
      <c r="M59" s="46">
        <v>0</v>
      </c>
      <c r="N59" s="46">
        <f aca="true" t="shared" si="13" ref="N59:N65">SUM(D59:M59)</f>
        <v>67184</v>
      </c>
      <c r="O59" s="47">
        <f t="shared" si="7"/>
        <v>1.7251880954215135</v>
      </c>
      <c r="P59" s="9"/>
    </row>
    <row r="60" spans="1:16" ht="15">
      <c r="A60" s="12"/>
      <c r="B60" s="25">
        <v>362</v>
      </c>
      <c r="C60" s="20" t="s">
        <v>66</v>
      </c>
      <c r="D60" s="46">
        <v>315108</v>
      </c>
      <c r="E60" s="46">
        <v>0</v>
      </c>
      <c r="F60" s="46">
        <v>0</v>
      </c>
      <c r="G60" s="46">
        <v>284740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599848</v>
      </c>
      <c r="O60" s="47">
        <f t="shared" si="7"/>
        <v>15.403230362324424</v>
      </c>
      <c r="P60" s="9"/>
    </row>
    <row r="61" spans="1:16" ht="15">
      <c r="A61" s="12"/>
      <c r="B61" s="25">
        <v>364</v>
      </c>
      <c r="C61" s="20" t="s">
        <v>126</v>
      </c>
      <c r="D61" s="46">
        <v>40386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40386</v>
      </c>
      <c r="O61" s="47">
        <f t="shared" si="7"/>
        <v>1.0370541560742623</v>
      </c>
      <c r="P61" s="9"/>
    </row>
    <row r="62" spans="1:16" ht="15">
      <c r="A62" s="12"/>
      <c r="B62" s="25">
        <v>366</v>
      </c>
      <c r="C62" s="20" t="s">
        <v>68</v>
      </c>
      <c r="D62" s="46">
        <v>8036</v>
      </c>
      <c r="E62" s="46">
        <v>5400</v>
      </c>
      <c r="F62" s="46">
        <v>0</v>
      </c>
      <c r="G62" s="46">
        <v>31349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44785</v>
      </c>
      <c r="O62" s="47">
        <f t="shared" si="7"/>
        <v>1.1500141232057108</v>
      </c>
      <c r="P62" s="9"/>
    </row>
    <row r="63" spans="1:16" ht="15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1065428</v>
      </c>
      <c r="L63" s="46">
        <v>0</v>
      </c>
      <c r="M63" s="46">
        <v>0</v>
      </c>
      <c r="N63" s="46">
        <f t="shared" si="13"/>
        <v>1065428</v>
      </c>
      <c r="O63" s="47">
        <f t="shared" si="7"/>
        <v>27.358652389389622</v>
      </c>
      <c r="P63" s="9"/>
    </row>
    <row r="64" spans="1:16" ht="15">
      <c r="A64" s="12"/>
      <c r="B64" s="25">
        <v>369.3</v>
      </c>
      <c r="C64" s="20" t="s">
        <v>70</v>
      </c>
      <c r="D64" s="46">
        <v>28142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28142</v>
      </c>
      <c r="O64" s="47">
        <f t="shared" si="7"/>
        <v>0.7226459183935495</v>
      </c>
      <c r="P64" s="9"/>
    </row>
    <row r="65" spans="1:16" ht="15">
      <c r="A65" s="12"/>
      <c r="B65" s="25">
        <v>369.9</v>
      </c>
      <c r="C65" s="20" t="s">
        <v>71</v>
      </c>
      <c r="D65" s="46">
        <v>50669</v>
      </c>
      <c r="E65" s="46">
        <v>797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51466</v>
      </c>
      <c r="O65" s="47">
        <f t="shared" si="7"/>
        <v>1.3215725547595203</v>
      </c>
      <c r="P65" s="9"/>
    </row>
    <row r="66" spans="1:16" ht="15.75">
      <c r="A66" s="29" t="s">
        <v>48</v>
      </c>
      <c r="B66" s="30"/>
      <c r="C66" s="31"/>
      <c r="D66" s="32">
        <f aca="true" t="shared" si="14" ref="D66:M66">SUM(D67:D67)</f>
        <v>0</v>
      </c>
      <c r="E66" s="32">
        <f t="shared" si="14"/>
        <v>20000</v>
      </c>
      <c r="F66" s="32">
        <f t="shared" si="14"/>
        <v>410000</v>
      </c>
      <c r="G66" s="32">
        <f t="shared" si="14"/>
        <v>200000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630000</v>
      </c>
      <c r="O66" s="45">
        <f t="shared" si="7"/>
        <v>16.177490177952393</v>
      </c>
      <c r="P66" s="9"/>
    </row>
    <row r="67" spans="1:16" ht="15.75" thickBot="1">
      <c r="A67" s="12"/>
      <c r="B67" s="25">
        <v>381</v>
      </c>
      <c r="C67" s="20" t="s">
        <v>72</v>
      </c>
      <c r="D67" s="46">
        <v>0</v>
      </c>
      <c r="E67" s="46">
        <v>20000</v>
      </c>
      <c r="F67" s="46">
        <v>410000</v>
      </c>
      <c r="G67" s="46">
        <v>200000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630000</v>
      </c>
      <c r="O67" s="47">
        <f t="shared" si="7"/>
        <v>16.177490177952393</v>
      </c>
      <c r="P67" s="9"/>
    </row>
    <row r="68" spans="1:119" ht="16.5" thickBot="1">
      <c r="A68" s="14" t="s">
        <v>59</v>
      </c>
      <c r="B68" s="23"/>
      <c r="C68" s="22"/>
      <c r="D68" s="15">
        <f aca="true" t="shared" si="15" ref="D68:M68">SUM(D5,D17,D25,D40,D52,D57,D66)</f>
        <v>22409679</v>
      </c>
      <c r="E68" s="15">
        <f t="shared" si="15"/>
        <v>576599</v>
      </c>
      <c r="F68" s="15">
        <f t="shared" si="15"/>
        <v>412797</v>
      </c>
      <c r="G68" s="15">
        <f t="shared" si="15"/>
        <v>1809063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1553493</v>
      </c>
      <c r="L68" s="15">
        <f t="shared" si="15"/>
        <v>0</v>
      </c>
      <c r="M68" s="15">
        <f t="shared" si="15"/>
        <v>0</v>
      </c>
      <c r="N68" s="15">
        <f>SUM(D68:M68)</f>
        <v>26761631</v>
      </c>
      <c r="O68" s="38">
        <f t="shared" si="7"/>
        <v>687.2000359499782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131</v>
      </c>
      <c r="M70" s="48"/>
      <c r="N70" s="48"/>
      <c r="O70" s="43">
        <v>38943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89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11319062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477621</v>
      </c>
      <c r="L5" s="27">
        <f t="shared" si="0"/>
        <v>0</v>
      </c>
      <c r="M5" s="27">
        <f t="shared" si="0"/>
        <v>0</v>
      </c>
      <c r="N5" s="28">
        <f>SUM(D5:M5)</f>
        <v>11796683</v>
      </c>
      <c r="O5" s="33">
        <f aca="true" t="shared" si="1" ref="O5:O36">(N5/O$73)</f>
        <v>305.6927442342576</v>
      </c>
      <c r="P5" s="6"/>
    </row>
    <row r="6" spans="1:16" ht="15">
      <c r="A6" s="12"/>
      <c r="B6" s="25">
        <v>311</v>
      </c>
      <c r="C6" s="20" t="s">
        <v>2</v>
      </c>
      <c r="D6" s="46">
        <v>6201214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6201214</v>
      </c>
      <c r="O6" s="47">
        <f t="shared" si="1"/>
        <v>160.69484322363306</v>
      </c>
      <c r="P6" s="9"/>
    </row>
    <row r="7" spans="1:16" ht="15">
      <c r="A7" s="12"/>
      <c r="B7" s="25">
        <v>312.41</v>
      </c>
      <c r="C7" s="20" t="s">
        <v>84</v>
      </c>
      <c r="D7" s="46">
        <v>267121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267121</v>
      </c>
      <c r="O7" s="47">
        <f t="shared" si="1"/>
        <v>6.922026431718062</v>
      </c>
      <c r="P7" s="9"/>
    </row>
    <row r="8" spans="1:16" ht="15">
      <c r="A8" s="12"/>
      <c r="B8" s="25">
        <v>312.42</v>
      </c>
      <c r="C8" s="20" t="s">
        <v>85</v>
      </c>
      <c r="D8" s="46">
        <v>126116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126116</v>
      </c>
      <c r="O8" s="47">
        <f t="shared" si="1"/>
        <v>3.2681005441824307</v>
      </c>
      <c r="P8" s="9"/>
    </row>
    <row r="9" spans="1:16" ht="15">
      <c r="A9" s="12"/>
      <c r="B9" s="25">
        <v>312.51</v>
      </c>
      <c r="C9" s="20" t="s">
        <v>80</v>
      </c>
      <c r="D9" s="46">
        <v>257206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257206</v>
      </c>
      <c r="L9" s="46">
        <v>0</v>
      </c>
      <c r="M9" s="46">
        <v>0</v>
      </c>
      <c r="N9" s="46">
        <f>SUM(D9:M9)</f>
        <v>514412</v>
      </c>
      <c r="O9" s="47">
        <f t="shared" si="1"/>
        <v>13.330189168178284</v>
      </c>
      <c r="P9" s="9"/>
    </row>
    <row r="10" spans="1:16" ht="15">
      <c r="A10" s="12"/>
      <c r="B10" s="25">
        <v>312.52</v>
      </c>
      <c r="C10" s="20" t="s">
        <v>115</v>
      </c>
      <c r="D10" s="46">
        <v>220415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220415</v>
      </c>
      <c r="L10" s="46">
        <v>0</v>
      </c>
      <c r="M10" s="46">
        <v>0</v>
      </c>
      <c r="N10" s="46">
        <f>SUM(D10:M10)</f>
        <v>440830</v>
      </c>
      <c r="O10" s="47">
        <f t="shared" si="1"/>
        <v>11.423425757968385</v>
      </c>
      <c r="P10" s="9"/>
    </row>
    <row r="11" spans="1:16" ht="15">
      <c r="A11" s="12"/>
      <c r="B11" s="25">
        <v>314.1</v>
      </c>
      <c r="C11" s="20" t="s">
        <v>11</v>
      </c>
      <c r="D11" s="46">
        <v>2118618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2118618</v>
      </c>
      <c r="O11" s="47">
        <f t="shared" si="1"/>
        <v>54.90069966312516</v>
      </c>
      <c r="P11" s="9"/>
    </row>
    <row r="12" spans="1:16" ht="15">
      <c r="A12" s="12"/>
      <c r="B12" s="25">
        <v>314.3</v>
      </c>
      <c r="C12" s="20" t="s">
        <v>12</v>
      </c>
      <c r="D12" s="46">
        <v>468358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468358</v>
      </c>
      <c r="O12" s="47">
        <f t="shared" si="1"/>
        <v>12.136771184244623</v>
      </c>
      <c r="P12" s="9"/>
    </row>
    <row r="13" spans="1:16" ht="15">
      <c r="A13" s="12"/>
      <c r="B13" s="25">
        <v>314.4</v>
      </c>
      <c r="C13" s="20" t="s">
        <v>13</v>
      </c>
      <c r="D13" s="46">
        <v>50617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50617</v>
      </c>
      <c r="O13" s="47">
        <f t="shared" si="1"/>
        <v>1.3116610520860326</v>
      </c>
      <c r="P13" s="9"/>
    </row>
    <row r="14" spans="1:16" ht="15">
      <c r="A14" s="12"/>
      <c r="B14" s="25">
        <v>314.8</v>
      </c>
      <c r="C14" s="20" t="s">
        <v>14</v>
      </c>
      <c r="D14" s="46">
        <v>35456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35456</v>
      </c>
      <c r="O14" s="47">
        <f t="shared" si="1"/>
        <v>0.9187872505830526</v>
      </c>
      <c r="P14" s="9"/>
    </row>
    <row r="15" spans="1:16" ht="15">
      <c r="A15" s="12"/>
      <c r="B15" s="25">
        <v>315</v>
      </c>
      <c r="C15" s="20" t="s">
        <v>116</v>
      </c>
      <c r="D15" s="46">
        <v>1318215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1318215</v>
      </c>
      <c r="O15" s="47">
        <f t="shared" si="1"/>
        <v>34.159497279087844</v>
      </c>
      <c r="P15" s="9"/>
    </row>
    <row r="16" spans="1:16" ht="15">
      <c r="A16" s="12"/>
      <c r="B16" s="25">
        <v>316</v>
      </c>
      <c r="C16" s="20" t="s">
        <v>117</v>
      </c>
      <c r="D16" s="46">
        <v>255726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255726</v>
      </c>
      <c r="O16" s="47">
        <f t="shared" si="1"/>
        <v>6.6267426794506346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SUM(D18:D24)</f>
        <v>2280110</v>
      </c>
      <c r="E17" s="32">
        <f t="shared" si="3"/>
        <v>6400</v>
      </c>
      <c r="F17" s="32">
        <f t="shared" si="3"/>
        <v>0</v>
      </c>
      <c r="G17" s="32">
        <f t="shared" si="3"/>
        <v>55835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9">SUM(D17:M17)</f>
        <v>2342345</v>
      </c>
      <c r="O17" s="45">
        <f t="shared" si="1"/>
        <v>60.698237885462554</v>
      </c>
      <c r="P17" s="10"/>
    </row>
    <row r="18" spans="1:16" ht="15">
      <c r="A18" s="12"/>
      <c r="B18" s="25">
        <v>322</v>
      </c>
      <c r="C18" s="20" t="s">
        <v>0</v>
      </c>
      <c r="D18" s="46">
        <v>428399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428399</v>
      </c>
      <c r="O18" s="47">
        <f t="shared" si="1"/>
        <v>11.101295672454004</v>
      </c>
      <c r="P18" s="9"/>
    </row>
    <row r="19" spans="1:16" ht="15">
      <c r="A19" s="12"/>
      <c r="B19" s="25">
        <v>323.1</v>
      </c>
      <c r="C19" s="20" t="s">
        <v>18</v>
      </c>
      <c r="D19" s="46">
        <v>1679938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1679938</v>
      </c>
      <c r="O19" s="47">
        <f t="shared" si="1"/>
        <v>43.53298782067893</v>
      </c>
      <c r="P19" s="9"/>
    </row>
    <row r="20" spans="1:16" ht="15">
      <c r="A20" s="12"/>
      <c r="B20" s="25">
        <v>323.4</v>
      </c>
      <c r="C20" s="20" t="s">
        <v>19</v>
      </c>
      <c r="D20" s="46">
        <v>29053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29053</v>
      </c>
      <c r="O20" s="47">
        <f t="shared" si="1"/>
        <v>0.752863436123348</v>
      </c>
      <c r="P20" s="9"/>
    </row>
    <row r="21" spans="1:16" ht="15">
      <c r="A21" s="12"/>
      <c r="B21" s="25">
        <v>323.7</v>
      </c>
      <c r="C21" s="20" t="s">
        <v>20</v>
      </c>
      <c r="D21" s="46">
        <v>87509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87509</v>
      </c>
      <c r="O21" s="47">
        <f t="shared" si="1"/>
        <v>2.2676600155480693</v>
      </c>
      <c r="P21" s="9"/>
    </row>
    <row r="22" spans="1:16" ht="15">
      <c r="A22" s="12"/>
      <c r="B22" s="25">
        <v>324.22</v>
      </c>
      <c r="C22" s="20" t="s">
        <v>94</v>
      </c>
      <c r="D22" s="46">
        <v>0</v>
      </c>
      <c r="E22" s="46">
        <v>6400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6400</v>
      </c>
      <c r="O22" s="47">
        <f t="shared" si="1"/>
        <v>0.16584607411246438</v>
      </c>
      <c r="P22" s="9"/>
    </row>
    <row r="23" spans="1:16" ht="15">
      <c r="A23" s="12"/>
      <c r="B23" s="25">
        <v>324.72</v>
      </c>
      <c r="C23" s="20" t="s">
        <v>118</v>
      </c>
      <c r="D23" s="46">
        <v>0</v>
      </c>
      <c r="E23" s="46">
        <v>0</v>
      </c>
      <c r="F23" s="46">
        <v>0</v>
      </c>
      <c r="G23" s="46">
        <v>55835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55835</v>
      </c>
      <c r="O23" s="47">
        <f t="shared" si="1"/>
        <v>1.4468774293858513</v>
      </c>
      <c r="P23" s="9"/>
    </row>
    <row r="24" spans="1:16" ht="15">
      <c r="A24" s="12"/>
      <c r="B24" s="25">
        <v>329</v>
      </c>
      <c r="C24" s="20" t="s">
        <v>24</v>
      </c>
      <c r="D24" s="46">
        <v>55211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55211</v>
      </c>
      <c r="O24" s="47">
        <f t="shared" si="1"/>
        <v>1.430707437159886</v>
      </c>
      <c r="P24" s="9"/>
    </row>
    <row r="25" spans="1:16" ht="15.75">
      <c r="A25" s="29" t="s">
        <v>26</v>
      </c>
      <c r="B25" s="30"/>
      <c r="C25" s="31"/>
      <c r="D25" s="32">
        <f aca="true" t="shared" si="5" ref="D25:M25">SUM(D26:D41)</f>
        <v>4350862</v>
      </c>
      <c r="E25" s="32">
        <f t="shared" si="5"/>
        <v>319064</v>
      </c>
      <c r="F25" s="32">
        <f t="shared" si="5"/>
        <v>0</v>
      </c>
      <c r="G25" s="32">
        <f t="shared" si="5"/>
        <v>434571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5104497</v>
      </c>
      <c r="O25" s="45">
        <f t="shared" si="1"/>
        <v>132.27512308888313</v>
      </c>
      <c r="P25" s="10"/>
    </row>
    <row r="26" spans="1:16" ht="15">
      <c r="A26" s="12"/>
      <c r="B26" s="25">
        <v>331.2</v>
      </c>
      <c r="C26" s="20" t="s">
        <v>25</v>
      </c>
      <c r="D26" s="46">
        <v>2175</v>
      </c>
      <c r="E26" s="46">
        <v>0</v>
      </c>
      <c r="F26" s="46">
        <v>0</v>
      </c>
      <c r="G26" s="46">
        <v>45899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48074</v>
      </c>
      <c r="O26" s="47">
        <f t="shared" si="1"/>
        <v>1.2457631510754081</v>
      </c>
      <c r="P26" s="9"/>
    </row>
    <row r="27" spans="1:16" ht="15">
      <c r="A27" s="12"/>
      <c r="B27" s="25">
        <v>331.39</v>
      </c>
      <c r="C27" s="20" t="s">
        <v>29</v>
      </c>
      <c r="D27" s="46">
        <v>0</v>
      </c>
      <c r="E27" s="46">
        <v>0</v>
      </c>
      <c r="F27" s="46">
        <v>0</v>
      </c>
      <c r="G27" s="46">
        <v>235142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235142</v>
      </c>
      <c r="O27" s="47">
        <f t="shared" si="1"/>
        <v>6.093340243586422</v>
      </c>
      <c r="P27" s="9"/>
    </row>
    <row r="28" spans="1:16" ht="15">
      <c r="A28" s="12"/>
      <c r="B28" s="25">
        <v>331.7</v>
      </c>
      <c r="C28" s="20" t="s">
        <v>97</v>
      </c>
      <c r="D28" s="46">
        <v>0</v>
      </c>
      <c r="E28" s="46">
        <v>16004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16004</v>
      </c>
      <c r="O28" s="47">
        <f t="shared" si="1"/>
        <v>0.4147188390774812</v>
      </c>
      <c r="P28" s="9"/>
    </row>
    <row r="29" spans="1:16" ht="15">
      <c r="A29" s="12"/>
      <c r="B29" s="25">
        <v>334.2</v>
      </c>
      <c r="C29" s="20" t="s">
        <v>28</v>
      </c>
      <c r="D29" s="46">
        <v>0</v>
      </c>
      <c r="E29" s="46">
        <v>0</v>
      </c>
      <c r="F29" s="46">
        <v>0</v>
      </c>
      <c r="G29" s="46">
        <v>68000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68000</v>
      </c>
      <c r="O29" s="47">
        <f t="shared" si="1"/>
        <v>1.7621145374449338</v>
      </c>
      <c r="P29" s="9"/>
    </row>
    <row r="30" spans="1:16" ht="15">
      <c r="A30" s="12"/>
      <c r="B30" s="25">
        <v>334.49</v>
      </c>
      <c r="C30" s="20" t="s">
        <v>31</v>
      </c>
      <c r="D30" s="46">
        <v>24912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6">SUM(D30:M30)</f>
        <v>24912</v>
      </c>
      <c r="O30" s="47">
        <f t="shared" si="1"/>
        <v>0.6455558434827675</v>
      </c>
      <c r="P30" s="9"/>
    </row>
    <row r="31" spans="1:16" ht="15">
      <c r="A31" s="12"/>
      <c r="B31" s="25">
        <v>335.12</v>
      </c>
      <c r="C31" s="20" t="s">
        <v>119</v>
      </c>
      <c r="D31" s="46">
        <v>1305331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1305331</v>
      </c>
      <c r="O31" s="47">
        <f t="shared" si="1"/>
        <v>33.82562840114019</v>
      </c>
      <c r="P31" s="9"/>
    </row>
    <row r="32" spans="1:16" ht="15">
      <c r="A32" s="12"/>
      <c r="B32" s="25">
        <v>335.14</v>
      </c>
      <c r="C32" s="20" t="s">
        <v>120</v>
      </c>
      <c r="D32" s="46">
        <v>10492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10492</v>
      </c>
      <c r="O32" s="47">
        <f t="shared" si="1"/>
        <v>0.27188390774812127</v>
      </c>
      <c r="P32" s="9"/>
    </row>
    <row r="33" spans="1:16" ht="15">
      <c r="A33" s="12"/>
      <c r="B33" s="25">
        <v>335.15</v>
      </c>
      <c r="C33" s="20" t="s">
        <v>121</v>
      </c>
      <c r="D33" s="46">
        <v>5171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5171</v>
      </c>
      <c r="O33" s="47">
        <f t="shared" si="1"/>
        <v>0.1339984451930552</v>
      </c>
      <c r="P33" s="9"/>
    </row>
    <row r="34" spans="1:16" ht="15">
      <c r="A34" s="12"/>
      <c r="B34" s="25">
        <v>335.18</v>
      </c>
      <c r="C34" s="20" t="s">
        <v>122</v>
      </c>
      <c r="D34" s="46">
        <v>2800931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2800931</v>
      </c>
      <c r="O34" s="47">
        <f t="shared" si="1"/>
        <v>72.58178284529671</v>
      </c>
      <c r="P34" s="9"/>
    </row>
    <row r="35" spans="1:16" ht="15">
      <c r="A35" s="12"/>
      <c r="B35" s="25">
        <v>335.21</v>
      </c>
      <c r="C35" s="20" t="s">
        <v>98</v>
      </c>
      <c r="D35" s="46">
        <v>8280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8280</v>
      </c>
      <c r="O35" s="47">
        <f t="shared" si="1"/>
        <v>0.21456335838300078</v>
      </c>
      <c r="P35" s="9"/>
    </row>
    <row r="36" spans="1:16" ht="15">
      <c r="A36" s="12"/>
      <c r="B36" s="25">
        <v>335.49</v>
      </c>
      <c r="C36" s="20" t="s">
        <v>37</v>
      </c>
      <c r="D36" s="46">
        <v>10153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10153</v>
      </c>
      <c r="O36" s="47">
        <f t="shared" si="1"/>
        <v>0.2630992485099767</v>
      </c>
      <c r="P36" s="9"/>
    </row>
    <row r="37" spans="1:16" ht="15">
      <c r="A37" s="12"/>
      <c r="B37" s="25">
        <v>337.2</v>
      </c>
      <c r="C37" s="20" t="s">
        <v>39</v>
      </c>
      <c r="D37" s="46">
        <v>65852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2">SUM(D37:M37)</f>
        <v>65852</v>
      </c>
      <c r="O37" s="47">
        <f aca="true" t="shared" si="8" ref="O37:O68">(N37/O$73)</f>
        <v>1.706452448820938</v>
      </c>
      <c r="P37" s="9"/>
    </row>
    <row r="38" spans="1:16" ht="15">
      <c r="A38" s="12"/>
      <c r="B38" s="25">
        <v>337.3</v>
      </c>
      <c r="C38" s="20" t="s">
        <v>110</v>
      </c>
      <c r="D38" s="46">
        <v>0</v>
      </c>
      <c r="E38" s="46">
        <v>0</v>
      </c>
      <c r="F38" s="46">
        <v>0</v>
      </c>
      <c r="G38" s="46">
        <v>14930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14930</v>
      </c>
      <c r="O38" s="47">
        <f t="shared" si="8"/>
        <v>0.3868877947654833</v>
      </c>
      <c r="P38" s="9"/>
    </row>
    <row r="39" spans="1:16" ht="15">
      <c r="A39" s="12"/>
      <c r="B39" s="25">
        <v>337.7</v>
      </c>
      <c r="C39" s="20" t="s">
        <v>40</v>
      </c>
      <c r="D39" s="46">
        <v>0</v>
      </c>
      <c r="E39" s="46">
        <v>303060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303060</v>
      </c>
      <c r="O39" s="47">
        <f t="shared" si="8"/>
        <v>7.8533298782067895</v>
      </c>
      <c r="P39" s="9"/>
    </row>
    <row r="40" spans="1:16" ht="15">
      <c r="A40" s="12"/>
      <c r="B40" s="25">
        <v>337.9</v>
      </c>
      <c r="C40" s="20" t="s">
        <v>111</v>
      </c>
      <c r="D40" s="46">
        <v>0</v>
      </c>
      <c r="E40" s="46">
        <v>0</v>
      </c>
      <c r="F40" s="46">
        <v>0</v>
      </c>
      <c r="G40" s="46">
        <v>70600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70600</v>
      </c>
      <c r="O40" s="47">
        <f t="shared" si="8"/>
        <v>1.8294895050531226</v>
      </c>
      <c r="P40" s="9"/>
    </row>
    <row r="41" spans="1:16" ht="15">
      <c r="A41" s="12"/>
      <c r="B41" s="25">
        <v>338</v>
      </c>
      <c r="C41" s="20" t="s">
        <v>41</v>
      </c>
      <c r="D41" s="46">
        <v>117565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117565</v>
      </c>
      <c r="O41" s="47">
        <f t="shared" si="8"/>
        <v>3.0465146410987303</v>
      </c>
      <c r="P41" s="9"/>
    </row>
    <row r="42" spans="1:16" ht="15.75">
      <c r="A42" s="29" t="s">
        <v>46</v>
      </c>
      <c r="B42" s="30"/>
      <c r="C42" s="31"/>
      <c r="D42" s="32">
        <f aca="true" t="shared" si="9" ref="D42:M42">SUM(D43:D54)</f>
        <v>3053010</v>
      </c>
      <c r="E42" s="32">
        <f t="shared" si="9"/>
        <v>142719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3195729</v>
      </c>
      <c r="O42" s="45">
        <f t="shared" si="8"/>
        <v>82.8123607152112</v>
      </c>
      <c r="P42" s="10"/>
    </row>
    <row r="43" spans="1:16" ht="15">
      <c r="A43" s="12"/>
      <c r="B43" s="25">
        <v>341.3</v>
      </c>
      <c r="C43" s="20" t="s">
        <v>123</v>
      </c>
      <c r="D43" s="46">
        <v>156197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0" ref="N43:N54">SUM(D43:M43)</f>
        <v>156197</v>
      </c>
      <c r="O43" s="47">
        <f t="shared" si="8"/>
        <v>4.047603005960093</v>
      </c>
      <c r="P43" s="9"/>
    </row>
    <row r="44" spans="1:16" ht="15">
      <c r="A44" s="12"/>
      <c r="B44" s="25">
        <v>341.9</v>
      </c>
      <c r="C44" s="20" t="s">
        <v>124</v>
      </c>
      <c r="D44" s="46">
        <v>45282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45282</v>
      </c>
      <c r="O44" s="47">
        <f t="shared" si="8"/>
        <v>1.1734128012438456</v>
      </c>
      <c r="P44" s="9"/>
    </row>
    <row r="45" spans="1:16" ht="15">
      <c r="A45" s="12"/>
      <c r="B45" s="25">
        <v>342.1</v>
      </c>
      <c r="C45" s="20" t="s">
        <v>51</v>
      </c>
      <c r="D45" s="46">
        <v>20228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20228</v>
      </c>
      <c r="O45" s="47">
        <f t="shared" si="8"/>
        <v>0.5241772479917077</v>
      </c>
      <c r="P45" s="9"/>
    </row>
    <row r="46" spans="1:16" ht="15">
      <c r="A46" s="12"/>
      <c r="B46" s="25">
        <v>342.2</v>
      </c>
      <c r="C46" s="20" t="s">
        <v>99</v>
      </c>
      <c r="D46" s="46">
        <v>743330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743330</v>
      </c>
      <c r="O46" s="47">
        <f t="shared" si="8"/>
        <v>19.262244104690335</v>
      </c>
      <c r="P46" s="9"/>
    </row>
    <row r="47" spans="1:16" ht="15">
      <c r="A47" s="12"/>
      <c r="B47" s="25">
        <v>342.5</v>
      </c>
      <c r="C47" s="20" t="s">
        <v>52</v>
      </c>
      <c r="D47" s="46">
        <v>43805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43805</v>
      </c>
      <c r="O47" s="47">
        <f t="shared" si="8"/>
        <v>1.1351386369525784</v>
      </c>
      <c r="P47" s="9"/>
    </row>
    <row r="48" spans="1:16" ht="15">
      <c r="A48" s="12"/>
      <c r="B48" s="25">
        <v>342.6</v>
      </c>
      <c r="C48" s="20" t="s">
        <v>53</v>
      </c>
      <c r="D48" s="46">
        <v>736871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736871</v>
      </c>
      <c r="O48" s="47">
        <f t="shared" si="8"/>
        <v>19.094869137082146</v>
      </c>
      <c r="P48" s="9"/>
    </row>
    <row r="49" spans="1:16" ht="15">
      <c r="A49" s="12"/>
      <c r="B49" s="25">
        <v>342.9</v>
      </c>
      <c r="C49" s="20" t="s">
        <v>54</v>
      </c>
      <c r="D49" s="46">
        <v>24490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24490</v>
      </c>
      <c r="O49" s="47">
        <f t="shared" si="8"/>
        <v>0.634620367970977</v>
      </c>
      <c r="P49" s="9"/>
    </row>
    <row r="50" spans="1:16" ht="15">
      <c r="A50" s="12"/>
      <c r="B50" s="25">
        <v>343.4</v>
      </c>
      <c r="C50" s="20" t="s">
        <v>55</v>
      </c>
      <c r="D50" s="46">
        <v>1222713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1222713</v>
      </c>
      <c r="O50" s="47">
        <f t="shared" si="8"/>
        <v>31.68471106504276</v>
      </c>
      <c r="P50" s="9"/>
    </row>
    <row r="51" spans="1:16" ht="15">
      <c r="A51" s="12"/>
      <c r="B51" s="25">
        <v>347.2</v>
      </c>
      <c r="C51" s="20" t="s">
        <v>57</v>
      </c>
      <c r="D51" s="46">
        <v>38028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38028</v>
      </c>
      <c r="O51" s="47">
        <f t="shared" si="8"/>
        <v>0.9854366416169992</v>
      </c>
      <c r="P51" s="9"/>
    </row>
    <row r="52" spans="1:16" ht="15">
      <c r="A52" s="12"/>
      <c r="B52" s="25">
        <v>347.3</v>
      </c>
      <c r="C52" s="20" t="s">
        <v>100</v>
      </c>
      <c r="D52" s="46">
        <v>0</v>
      </c>
      <c r="E52" s="46">
        <v>142719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142719</v>
      </c>
      <c r="O52" s="47">
        <f t="shared" si="8"/>
        <v>3.6983415392588754</v>
      </c>
      <c r="P52" s="9"/>
    </row>
    <row r="53" spans="1:16" ht="15">
      <c r="A53" s="12"/>
      <c r="B53" s="25">
        <v>347.4</v>
      </c>
      <c r="C53" s="20" t="s">
        <v>101</v>
      </c>
      <c r="D53" s="46">
        <v>10570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10570</v>
      </c>
      <c r="O53" s="47">
        <f t="shared" si="8"/>
        <v>0.27390515677636695</v>
      </c>
      <c r="P53" s="9"/>
    </row>
    <row r="54" spans="1:16" ht="15">
      <c r="A54" s="12"/>
      <c r="B54" s="25">
        <v>349</v>
      </c>
      <c r="C54" s="20" t="s">
        <v>102</v>
      </c>
      <c r="D54" s="46">
        <v>11496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11496</v>
      </c>
      <c r="O54" s="47">
        <f t="shared" si="8"/>
        <v>0.29790101062451413</v>
      </c>
      <c r="P54" s="9"/>
    </row>
    <row r="55" spans="1:16" ht="15.75">
      <c r="A55" s="29" t="s">
        <v>47</v>
      </c>
      <c r="B55" s="30"/>
      <c r="C55" s="31"/>
      <c r="D55" s="32">
        <f aca="true" t="shared" si="11" ref="D55:M55">SUM(D56:D59)</f>
        <v>98949</v>
      </c>
      <c r="E55" s="32">
        <f t="shared" si="11"/>
        <v>73061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aca="true" t="shared" si="12" ref="N55:N61">SUM(D55:M55)</f>
        <v>172010</v>
      </c>
      <c r="O55" s="45">
        <f t="shared" si="8"/>
        <v>4.45737237626328</v>
      </c>
      <c r="P55" s="10"/>
    </row>
    <row r="56" spans="1:16" ht="15">
      <c r="A56" s="13"/>
      <c r="B56" s="39">
        <v>351.5</v>
      </c>
      <c r="C56" s="21" t="s">
        <v>103</v>
      </c>
      <c r="D56" s="46">
        <v>56902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56902</v>
      </c>
      <c r="O56" s="47">
        <f t="shared" si="8"/>
        <v>1.4745270795542886</v>
      </c>
      <c r="P56" s="9"/>
    </row>
    <row r="57" spans="1:16" ht="15">
      <c r="A57" s="13"/>
      <c r="B57" s="39">
        <v>351.7</v>
      </c>
      <c r="C57" s="21" t="s">
        <v>125</v>
      </c>
      <c r="D57" s="46">
        <v>11910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11910</v>
      </c>
      <c r="O57" s="47">
        <f t="shared" si="8"/>
        <v>0.3086291785436642</v>
      </c>
      <c r="P57" s="9"/>
    </row>
    <row r="58" spans="1:16" ht="15">
      <c r="A58" s="13"/>
      <c r="B58" s="39">
        <v>354</v>
      </c>
      <c r="C58" s="21" t="s">
        <v>62</v>
      </c>
      <c r="D58" s="46">
        <v>29671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29671</v>
      </c>
      <c r="O58" s="47">
        <f t="shared" si="8"/>
        <v>0.7688779476548329</v>
      </c>
      <c r="P58" s="9"/>
    </row>
    <row r="59" spans="1:16" ht="15">
      <c r="A59" s="13"/>
      <c r="B59" s="39">
        <v>359</v>
      </c>
      <c r="C59" s="21" t="s">
        <v>63</v>
      </c>
      <c r="D59" s="46">
        <v>466</v>
      </c>
      <c r="E59" s="46">
        <v>73061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73527</v>
      </c>
      <c r="O59" s="47">
        <f t="shared" si="8"/>
        <v>1.905338170510495</v>
      </c>
      <c r="P59" s="9"/>
    </row>
    <row r="60" spans="1:16" ht="15.75">
      <c r="A60" s="29" t="s">
        <v>3</v>
      </c>
      <c r="B60" s="30"/>
      <c r="C60" s="31"/>
      <c r="D60" s="32">
        <f aca="true" t="shared" si="13" ref="D60:M60">SUM(D61:D68)</f>
        <v>412167</v>
      </c>
      <c r="E60" s="32">
        <f t="shared" si="13"/>
        <v>5630</v>
      </c>
      <c r="F60" s="32">
        <f t="shared" si="13"/>
        <v>1017</v>
      </c>
      <c r="G60" s="32">
        <f t="shared" si="13"/>
        <v>333526</v>
      </c>
      <c r="H60" s="32">
        <f t="shared" si="13"/>
        <v>0</v>
      </c>
      <c r="I60" s="32">
        <f t="shared" si="13"/>
        <v>0</v>
      </c>
      <c r="J60" s="32">
        <f t="shared" si="13"/>
        <v>0</v>
      </c>
      <c r="K60" s="32">
        <f t="shared" si="13"/>
        <v>2693352</v>
      </c>
      <c r="L60" s="32">
        <f t="shared" si="13"/>
        <v>0</v>
      </c>
      <c r="M60" s="32">
        <f t="shared" si="13"/>
        <v>0</v>
      </c>
      <c r="N60" s="32">
        <f t="shared" si="12"/>
        <v>3445692</v>
      </c>
      <c r="O60" s="45">
        <f t="shared" si="8"/>
        <v>89.28976418761337</v>
      </c>
      <c r="P60" s="10"/>
    </row>
    <row r="61" spans="1:16" ht="15">
      <c r="A61" s="12"/>
      <c r="B61" s="25">
        <v>361.1</v>
      </c>
      <c r="C61" s="20" t="s">
        <v>64</v>
      </c>
      <c r="D61" s="46">
        <v>38103</v>
      </c>
      <c r="E61" s="46">
        <v>448</v>
      </c>
      <c r="F61" s="46">
        <v>1017</v>
      </c>
      <c r="G61" s="46">
        <v>33038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72606</v>
      </c>
      <c r="O61" s="47">
        <f t="shared" si="8"/>
        <v>1.8814718839077482</v>
      </c>
      <c r="P61" s="9"/>
    </row>
    <row r="62" spans="1:16" ht="15">
      <c r="A62" s="12"/>
      <c r="B62" s="25">
        <v>361.3</v>
      </c>
      <c r="C62" s="20" t="s">
        <v>65</v>
      </c>
      <c r="D62" s="46">
        <v>-23378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1593099</v>
      </c>
      <c r="L62" s="46">
        <v>0</v>
      </c>
      <c r="M62" s="46">
        <v>0</v>
      </c>
      <c r="N62" s="46">
        <f aca="true" t="shared" si="14" ref="N62:N68">SUM(D62:M62)</f>
        <v>1569721</v>
      </c>
      <c r="O62" s="47">
        <f t="shared" si="8"/>
        <v>40.676885203420575</v>
      </c>
      <c r="P62" s="9"/>
    </row>
    <row r="63" spans="1:16" ht="15">
      <c r="A63" s="12"/>
      <c r="B63" s="25">
        <v>362</v>
      </c>
      <c r="C63" s="20" t="s">
        <v>66</v>
      </c>
      <c r="D63" s="46">
        <v>304430</v>
      </c>
      <c r="E63" s="46">
        <v>0</v>
      </c>
      <c r="F63" s="46">
        <v>0</v>
      </c>
      <c r="G63" s="46">
        <v>226123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530553</v>
      </c>
      <c r="O63" s="47">
        <f t="shared" si="8"/>
        <v>13.748458149779736</v>
      </c>
      <c r="P63" s="9"/>
    </row>
    <row r="64" spans="1:16" ht="15">
      <c r="A64" s="12"/>
      <c r="B64" s="25">
        <v>364</v>
      </c>
      <c r="C64" s="20" t="s">
        <v>126</v>
      </c>
      <c r="D64" s="46">
        <v>6110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6110</v>
      </c>
      <c r="O64" s="47">
        <f t="shared" si="8"/>
        <v>0.15833117387924334</v>
      </c>
      <c r="P64" s="9"/>
    </row>
    <row r="65" spans="1:16" ht="15">
      <c r="A65" s="12"/>
      <c r="B65" s="25">
        <v>366</v>
      </c>
      <c r="C65" s="20" t="s">
        <v>68</v>
      </c>
      <c r="D65" s="46">
        <v>8878</v>
      </c>
      <c r="E65" s="46">
        <v>4155</v>
      </c>
      <c r="F65" s="46">
        <v>0</v>
      </c>
      <c r="G65" s="46">
        <v>27043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40076</v>
      </c>
      <c r="O65" s="47">
        <f t="shared" si="8"/>
        <v>1.0385073853329878</v>
      </c>
      <c r="P65" s="9"/>
    </row>
    <row r="66" spans="1:16" ht="15">
      <c r="A66" s="12"/>
      <c r="B66" s="25">
        <v>368</v>
      </c>
      <c r="C66" s="20" t="s">
        <v>69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1100253</v>
      </c>
      <c r="L66" s="46">
        <v>0</v>
      </c>
      <c r="M66" s="46">
        <v>0</v>
      </c>
      <c r="N66" s="46">
        <f t="shared" si="14"/>
        <v>1100253</v>
      </c>
      <c r="O66" s="47">
        <f t="shared" si="8"/>
        <v>28.51135009069707</v>
      </c>
      <c r="P66" s="9"/>
    </row>
    <row r="67" spans="1:16" ht="15">
      <c r="A67" s="12"/>
      <c r="B67" s="25">
        <v>369.3</v>
      </c>
      <c r="C67" s="20" t="s">
        <v>70</v>
      </c>
      <c r="D67" s="46">
        <v>14430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14430</v>
      </c>
      <c r="O67" s="47">
        <f t="shared" si="8"/>
        <v>0.373931070225447</v>
      </c>
      <c r="P67" s="9"/>
    </row>
    <row r="68" spans="1:16" ht="15">
      <c r="A68" s="12"/>
      <c r="B68" s="25">
        <v>369.9</v>
      </c>
      <c r="C68" s="20" t="s">
        <v>71</v>
      </c>
      <c r="D68" s="46">
        <v>63594</v>
      </c>
      <c r="E68" s="46">
        <v>1027</v>
      </c>
      <c r="F68" s="46">
        <v>0</v>
      </c>
      <c r="G68" s="46">
        <v>47322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111943</v>
      </c>
      <c r="O68" s="47">
        <f t="shared" si="8"/>
        <v>2.9008292303705625</v>
      </c>
      <c r="P68" s="9"/>
    </row>
    <row r="69" spans="1:16" ht="15.75">
      <c r="A69" s="29" t="s">
        <v>48</v>
      </c>
      <c r="B69" s="30"/>
      <c r="C69" s="31"/>
      <c r="D69" s="32">
        <f aca="true" t="shared" si="15" ref="D69:M69">SUM(D70:D70)</f>
        <v>0</v>
      </c>
      <c r="E69" s="32">
        <f t="shared" si="15"/>
        <v>50000</v>
      </c>
      <c r="F69" s="32">
        <f t="shared" si="15"/>
        <v>410000</v>
      </c>
      <c r="G69" s="32">
        <f t="shared" si="15"/>
        <v>0</v>
      </c>
      <c r="H69" s="32">
        <f t="shared" si="15"/>
        <v>0</v>
      </c>
      <c r="I69" s="32">
        <f t="shared" si="15"/>
        <v>0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460000</v>
      </c>
      <c r="O69" s="45">
        <f>(N69/O$73)</f>
        <v>11.920186576833377</v>
      </c>
      <c r="P69" s="9"/>
    </row>
    <row r="70" spans="1:16" ht="15.75" thickBot="1">
      <c r="A70" s="12"/>
      <c r="B70" s="25">
        <v>381</v>
      </c>
      <c r="C70" s="20" t="s">
        <v>72</v>
      </c>
      <c r="D70" s="46">
        <v>0</v>
      </c>
      <c r="E70" s="46">
        <v>50000</v>
      </c>
      <c r="F70" s="46">
        <v>410000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460000</v>
      </c>
      <c r="O70" s="47">
        <f>(N70/O$73)</f>
        <v>11.920186576833377</v>
      </c>
      <c r="P70" s="9"/>
    </row>
    <row r="71" spans="1:119" ht="16.5" thickBot="1">
      <c r="A71" s="14" t="s">
        <v>59</v>
      </c>
      <c r="B71" s="23"/>
      <c r="C71" s="22"/>
      <c r="D71" s="15">
        <f aca="true" t="shared" si="16" ref="D71:M71">SUM(D5,D17,D25,D42,D55,D60,D69)</f>
        <v>21514160</v>
      </c>
      <c r="E71" s="15">
        <f t="shared" si="16"/>
        <v>596874</v>
      </c>
      <c r="F71" s="15">
        <f t="shared" si="16"/>
        <v>411017</v>
      </c>
      <c r="G71" s="15">
        <f t="shared" si="16"/>
        <v>823932</v>
      </c>
      <c r="H71" s="15">
        <f t="shared" si="16"/>
        <v>0</v>
      </c>
      <c r="I71" s="15">
        <f t="shared" si="16"/>
        <v>0</v>
      </c>
      <c r="J71" s="15">
        <f t="shared" si="16"/>
        <v>0</v>
      </c>
      <c r="K71" s="15">
        <f t="shared" si="16"/>
        <v>3170973</v>
      </c>
      <c r="L71" s="15">
        <f t="shared" si="16"/>
        <v>0</v>
      </c>
      <c r="M71" s="15">
        <f t="shared" si="16"/>
        <v>0</v>
      </c>
      <c r="N71" s="15">
        <f>SUM(D71:M71)</f>
        <v>26516956</v>
      </c>
      <c r="O71" s="38">
        <f>(N71/O$73)</f>
        <v>687.1457890645245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129</v>
      </c>
      <c r="M73" s="48"/>
      <c r="N73" s="48"/>
      <c r="O73" s="43">
        <v>38590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89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11188626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438413</v>
      </c>
      <c r="L5" s="27">
        <f t="shared" si="0"/>
        <v>0</v>
      </c>
      <c r="M5" s="27">
        <f t="shared" si="0"/>
        <v>0</v>
      </c>
      <c r="N5" s="28">
        <f>SUM(D5:M5)</f>
        <v>11627039</v>
      </c>
      <c r="O5" s="33">
        <f aca="true" t="shared" si="1" ref="O5:O36">(N5/O$74)</f>
        <v>304.59601278423975</v>
      </c>
      <c r="P5" s="6"/>
    </row>
    <row r="6" spans="1:16" ht="15">
      <c r="A6" s="12"/>
      <c r="B6" s="25">
        <v>311</v>
      </c>
      <c r="C6" s="20" t="s">
        <v>2</v>
      </c>
      <c r="D6" s="46">
        <v>6210647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6210647</v>
      </c>
      <c r="O6" s="47">
        <f t="shared" si="1"/>
        <v>162.7016399455098</v>
      </c>
      <c r="P6" s="9"/>
    </row>
    <row r="7" spans="1:16" ht="15">
      <c r="A7" s="12"/>
      <c r="B7" s="25">
        <v>312.41</v>
      </c>
      <c r="C7" s="20" t="s">
        <v>84</v>
      </c>
      <c r="D7" s="46">
        <v>262986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262986</v>
      </c>
      <c r="O7" s="47">
        <f t="shared" si="1"/>
        <v>6.889500157183276</v>
      </c>
      <c r="P7" s="9"/>
    </row>
    <row r="8" spans="1:16" ht="15">
      <c r="A8" s="12"/>
      <c r="B8" s="25">
        <v>312.42</v>
      </c>
      <c r="C8" s="20" t="s">
        <v>85</v>
      </c>
      <c r="D8" s="46">
        <v>124185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124185</v>
      </c>
      <c r="O8" s="47">
        <f t="shared" si="1"/>
        <v>3.2533008487896886</v>
      </c>
      <c r="P8" s="9"/>
    </row>
    <row r="9" spans="1:16" ht="15">
      <c r="A9" s="12"/>
      <c r="B9" s="25">
        <v>312.51</v>
      </c>
      <c r="C9" s="20" t="s">
        <v>80</v>
      </c>
      <c r="D9" s="46">
        <v>233539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233539</v>
      </c>
      <c r="L9" s="46">
        <v>0</v>
      </c>
      <c r="M9" s="46">
        <v>0</v>
      </c>
      <c r="N9" s="46">
        <f>SUM(D9:M9)</f>
        <v>467078</v>
      </c>
      <c r="O9" s="47">
        <f t="shared" si="1"/>
        <v>12.23614167452583</v>
      </c>
      <c r="P9" s="9"/>
    </row>
    <row r="10" spans="1:16" ht="15">
      <c r="A10" s="12"/>
      <c r="B10" s="25">
        <v>312.52</v>
      </c>
      <c r="C10" s="20" t="s">
        <v>115</v>
      </c>
      <c r="D10" s="46">
        <v>204874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204874</v>
      </c>
      <c r="L10" s="46">
        <v>0</v>
      </c>
      <c r="M10" s="46">
        <v>0</v>
      </c>
      <c r="N10" s="46">
        <f>SUM(D10:M10)</f>
        <v>409748</v>
      </c>
      <c r="O10" s="47">
        <f t="shared" si="1"/>
        <v>10.734255475217436</v>
      </c>
      <c r="P10" s="9"/>
    </row>
    <row r="11" spans="1:16" ht="15">
      <c r="A11" s="12"/>
      <c r="B11" s="25">
        <v>314.1</v>
      </c>
      <c r="C11" s="20" t="s">
        <v>11</v>
      </c>
      <c r="D11" s="46">
        <v>1930995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1930995</v>
      </c>
      <c r="O11" s="47">
        <f t="shared" si="1"/>
        <v>50.58668657654825</v>
      </c>
      <c r="P11" s="9"/>
    </row>
    <row r="12" spans="1:16" ht="15">
      <c r="A12" s="12"/>
      <c r="B12" s="25">
        <v>314.3</v>
      </c>
      <c r="C12" s="20" t="s">
        <v>12</v>
      </c>
      <c r="D12" s="46">
        <v>446111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446111</v>
      </c>
      <c r="O12" s="47">
        <f t="shared" si="1"/>
        <v>11.686864717594048</v>
      </c>
      <c r="P12" s="9"/>
    </row>
    <row r="13" spans="1:16" ht="15">
      <c r="A13" s="12"/>
      <c r="B13" s="25">
        <v>314.4</v>
      </c>
      <c r="C13" s="20" t="s">
        <v>13</v>
      </c>
      <c r="D13" s="46">
        <v>46225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46225</v>
      </c>
      <c r="O13" s="47">
        <f t="shared" si="1"/>
        <v>1.2109661532012994</v>
      </c>
      <c r="P13" s="9"/>
    </row>
    <row r="14" spans="1:16" ht="15">
      <c r="A14" s="12"/>
      <c r="B14" s="25">
        <v>314.8</v>
      </c>
      <c r="C14" s="20" t="s">
        <v>14</v>
      </c>
      <c r="D14" s="46">
        <v>24823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24823</v>
      </c>
      <c r="O14" s="47">
        <f t="shared" si="1"/>
        <v>0.6502934087813057</v>
      </c>
      <c r="P14" s="9"/>
    </row>
    <row r="15" spans="1:16" ht="15">
      <c r="A15" s="12"/>
      <c r="B15" s="25">
        <v>315</v>
      </c>
      <c r="C15" s="20" t="s">
        <v>116</v>
      </c>
      <c r="D15" s="46">
        <v>1453016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1453016</v>
      </c>
      <c r="O15" s="47">
        <f t="shared" si="1"/>
        <v>38.064969087289114</v>
      </c>
      <c r="P15" s="9"/>
    </row>
    <row r="16" spans="1:16" ht="15">
      <c r="A16" s="12"/>
      <c r="B16" s="25">
        <v>316</v>
      </c>
      <c r="C16" s="20" t="s">
        <v>117</v>
      </c>
      <c r="D16" s="46">
        <v>251225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251225</v>
      </c>
      <c r="O16" s="47">
        <f t="shared" si="1"/>
        <v>6.581394739599706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SUM(D18:D25)</f>
        <v>2041415</v>
      </c>
      <c r="E17" s="32">
        <f t="shared" si="3"/>
        <v>3000</v>
      </c>
      <c r="F17" s="32">
        <f t="shared" si="3"/>
        <v>0</v>
      </c>
      <c r="G17" s="32">
        <f t="shared" si="3"/>
        <v>244211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2288626</v>
      </c>
      <c r="O17" s="45">
        <f t="shared" si="1"/>
        <v>59.955621921827515</v>
      </c>
      <c r="P17" s="10"/>
    </row>
    <row r="18" spans="1:16" ht="15">
      <c r="A18" s="12"/>
      <c r="B18" s="25">
        <v>322</v>
      </c>
      <c r="C18" s="20" t="s">
        <v>0</v>
      </c>
      <c r="D18" s="46">
        <v>318463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318463</v>
      </c>
      <c r="O18" s="47">
        <f t="shared" si="1"/>
        <v>8.342842921513151</v>
      </c>
      <c r="P18" s="9"/>
    </row>
    <row r="19" spans="1:16" ht="15">
      <c r="A19" s="12"/>
      <c r="B19" s="25">
        <v>323.1</v>
      </c>
      <c r="C19" s="20" t="s">
        <v>18</v>
      </c>
      <c r="D19" s="46">
        <v>1550831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1550831</v>
      </c>
      <c r="O19" s="47">
        <f t="shared" si="1"/>
        <v>40.62744943937965</v>
      </c>
      <c r="P19" s="9"/>
    </row>
    <row r="20" spans="1:16" ht="15">
      <c r="A20" s="12"/>
      <c r="B20" s="25">
        <v>323.4</v>
      </c>
      <c r="C20" s="20" t="s">
        <v>19</v>
      </c>
      <c r="D20" s="46">
        <v>24439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24439</v>
      </c>
      <c r="O20" s="47">
        <f t="shared" si="1"/>
        <v>0.6402336791365398</v>
      </c>
      <c r="P20" s="9"/>
    </row>
    <row r="21" spans="1:16" ht="15">
      <c r="A21" s="12"/>
      <c r="B21" s="25">
        <v>323.7</v>
      </c>
      <c r="C21" s="20" t="s">
        <v>20</v>
      </c>
      <c r="D21" s="46">
        <v>80195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80195</v>
      </c>
      <c r="O21" s="47">
        <f t="shared" si="1"/>
        <v>2.1008854657864404</v>
      </c>
      <c r="P21" s="9"/>
    </row>
    <row r="22" spans="1:16" ht="15">
      <c r="A22" s="12"/>
      <c r="B22" s="25">
        <v>324.22</v>
      </c>
      <c r="C22" s="20" t="s">
        <v>94</v>
      </c>
      <c r="D22" s="46">
        <v>0</v>
      </c>
      <c r="E22" s="46">
        <v>3000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3000</v>
      </c>
      <c r="O22" s="47">
        <f t="shared" si="1"/>
        <v>0.07859163784973279</v>
      </c>
      <c r="P22" s="9"/>
    </row>
    <row r="23" spans="1:16" ht="15">
      <c r="A23" s="12"/>
      <c r="B23" s="25">
        <v>324.71</v>
      </c>
      <c r="C23" s="20" t="s">
        <v>95</v>
      </c>
      <c r="D23" s="46">
        <v>0</v>
      </c>
      <c r="E23" s="46">
        <v>0</v>
      </c>
      <c r="F23" s="46">
        <v>0</v>
      </c>
      <c r="G23" s="46">
        <v>222918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222918</v>
      </c>
      <c r="O23" s="47">
        <f t="shared" si="1"/>
        <v>5.839830242062245</v>
      </c>
      <c r="P23" s="9"/>
    </row>
    <row r="24" spans="1:16" ht="15">
      <c r="A24" s="12"/>
      <c r="B24" s="25">
        <v>324.72</v>
      </c>
      <c r="C24" s="20" t="s">
        <v>118</v>
      </c>
      <c r="D24" s="46">
        <v>0</v>
      </c>
      <c r="E24" s="46">
        <v>0</v>
      </c>
      <c r="F24" s="46">
        <v>0</v>
      </c>
      <c r="G24" s="46">
        <v>21293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21293</v>
      </c>
      <c r="O24" s="47">
        <f t="shared" si="1"/>
        <v>0.5578172482447867</v>
      </c>
      <c r="P24" s="9"/>
    </row>
    <row r="25" spans="1:16" ht="15">
      <c r="A25" s="12"/>
      <c r="B25" s="25">
        <v>329</v>
      </c>
      <c r="C25" s="20" t="s">
        <v>24</v>
      </c>
      <c r="D25" s="46">
        <v>67487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0">SUM(D25:M25)</f>
        <v>67487</v>
      </c>
      <c r="O25" s="47">
        <f t="shared" si="1"/>
        <v>1.7679712878549723</v>
      </c>
      <c r="P25" s="9"/>
    </row>
    <row r="26" spans="1:16" ht="15.75">
      <c r="A26" s="29" t="s">
        <v>26</v>
      </c>
      <c r="B26" s="30"/>
      <c r="C26" s="31"/>
      <c r="D26" s="32">
        <f aca="true" t="shared" si="6" ref="D26:M26">SUM(D27:D42)</f>
        <v>4006977</v>
      </c>
      <c r="E26" s="32">
        <f t="shared" si="6"/>
        <v>309054</v>
      </c>
      <c r="F26" s="32">
        <f t="shared" si="6"/>
        <v>0</v>
      </c>
      <c r="G26" s="32">
        <f t="shared" si="6"/>
        <v>811042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5127073</v>
      </c>
      <c r="O26" s="45">
        <f t="shared" si="1"/>
        <v>134.31502148171435</v>
      </c>
      <c r="P26" s="10"/>
    </row>
    <row r="27" spans="1:16" ht="15">
      <c r="A27" s="12"/>
      <c r="B27" s="25">
        <v>331.2</v>
      </c>
      <c r="C27" s="20" t="s">
        <v>25</v>
      </c>
      <c r="D27" s="46">
        <v>472</v>
      </c>
      <c r="E27" s="46">
        <v>0</v>
      </c>
      <c r="F27" s="46">
        <v>0</v>
      </c>
      <c r="G27" s="46">
        <v>511187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511659</v>
      </c>
      <c r="O27" s="47">
        <f t="shared" si="1"/>
        <v>13.404039610185476</v>
      </c>
      <c r="P27" s="9"/>
    </row>
    <row r="28" spans="1:16" ht="15">
      <c r="A28" s="12"/>
      <c r="B28" s="25">
        <v>331.39</v>
      </c>
      <c r="C28" s="20" t="s">
        <v>29</v>
      </c>
      <c r="D28" s="46">
        <v>0</v>
      </c>
      <c r="E28" s="46">
        <v>0</v>
      </c>
      <c r="F28" s="46">
        <v>0</v>
      </c>
      <c r="G28" s="46">
        <v>172693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172693</v>
      </c>
      <c r="O28" s="47">
        <f t="shared" si="1"/>
        <v>4.5240752383946345</v>
      </c>
      <c r="P28" s="9"/>
    </row>
    <row r="29" spans="1:16" ht="15">
      <c r="A29" s="12"/>
      <c r="B29" s="25">
        <v>331.7</v>
      </c>
      <c r="C29" s="20" t="s">
        <v>97</v>
      </c>
      <c r="D29" s="46">
        <v>0</v>
      </c>
      <c r="E29" s="46">
        <v>12110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12110</v>
      </c>
      <c r="O29" s="47">
        <f t="shared" si="1"/>
        <v>0.3172482447867547</v>
      </c>
      <c r="P29" s="9"/>
    </row>
    <row r="30" spans="1:16" ht="15">
      <c r="A30" s="12"/>
      <c r="B30" s="25">
        <v>334.2</v>
      </c>
      <c r="C30" s="20" t="s">
        <v>28</v>
      </c>
      <c r="D30" s="46">
        <v>0</v>
      </c>
      <c r="E30" s="46">
        <v>0</v>
      </c>
      <c r="F30" s="46">
        <v>0</v>
      </c>
      <c r="G30" s="46">
        <v>67999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67999</v>
      </c>
      <c r="O30" s="47">
        <f t="shared" si="1"/>
        <v>1.78138426071466</v>
      </c>
      <c r="P30" s="9"/>
    </row>
    <row r="31" spans="1:16" ht="15">
      <c r="A31" s="12"/>
      <c r="B31" s="25">
        <v>334.49</v>
      </c>
      <c r="C31" s="20" t="s">
        <v>31</v>
      </c>
      <c r="D31" s="46">
        <v>24506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7">SUM(D31:M31)</f>
        <v>24506</v>
      </c>
      <c r="O31" s="47">
        <f t="shared" si="1"/>
        <v>0.6419888923818505</v>
      </c>
      <c r="P31" s="9"/>
    </row>
    <row r="32" spans="1:16" ht="15">
      <c r="A32" s="12"/>
      <c r="B32" s="25">
        <v>335.12</v>
      </c>
      <c r="C32" s="20" t="s">
        <v>119</v>
      </c>
      <c r="D32" s="46">
        <v>1164824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1164824</v>
      </c>
      <c r="O32" s="47">
        <f t="shared" si="1"/>
        <v>30.51514198889238</v>
      </c>
      <c r="P32" s="9"/>
    </row>
    <row r="33" spans="1:16" ht="15">
      <c r="A33" s="12"/>
      <c r="B33" s="25">
        <v>335.14</v>
      </c>
      <c r="C33" s="20" t="s">
        <v>120</v>
      </c>
      <c r="D33" s="46">
        <v>7720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7720</v>
      </c>
      <c r="O33" s="47">
        <f t="shared" si="1"/>
        <v>0.20224248139997905</v>
      </c>
      <c r="P33" s="9"/>
    </row>
    <row r="34" spans="1:16" ht="15">
      <c r="A34" s="12"/>
      <c r="B34" s="25">
        <v>335.15</v>
      </c>
      <c r="C34" s="20" t="s">
        <v>121</v>
      </c>
      <c r="D34" s="46">
        <v>6709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6709</v>
      </c>
      <c r="O34" s="47">
        <f t="shared" si="1"/>
        <v>0.1757570994446191</v>
      </c>
      <c r="P34" s="9"/>
    </row>
    <row r="35" spans="1:16" ht="15">
      <c r="A35" s="12"/>
      <c r="B35" s="25">
        <v>335.18</v>
      </c>
      <c r="C35" s="20" t="s">
        <v>122</v>
      </c>
      <c r="D35" s="46">
        <v>2617582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2617582</v>
      </c>
      <c r="O35" s="47">
        <f t="shared" si="1"/>
        <v>68.57335219532642</v>
      </c>
      <c r="P35" s="9"/>
    </row>
    <row r="36" spans="1:16" ht="15">
      <c r="A36" s="12"/>
      <c r="B36" s="25">
        <v>335.21</v>
      </c>
      <c r="C36" s="20" t="s">
        <v>98</v>
      </c>
      <c r="D36" s="46">
        <v>8538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8538</v>
      </c>
      <c r="O36" s="47">
        <f t="shared" si="1"/>
        <v>0.2236718013203395</v>
      </c>
      <c r="P36" s="9"/>
    </row>
    <row r="37" spans="1:16" ht="15">
      <c r="A37" s="12"/>
      <c r="B37" s="25">
        <v>335.49</v>
      </c>
      <c r="C37" s="20" t="s">
        <v>37</v>
      </c>
      <c r="D37" s="46">
        <v>12701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12701</v>
      </c>
      <c r="O37" s="47">
        <f aca="true" t="shared" si="8" ref="O37:O68">(N37/O$74)</f>
        <v>0.33273079744315204</v>
      </c>
      <c r="P37" s="9"/>
    </row>
    <row r="38" spans="1:16" ht="15">
      <c r="A38" s="12"/>
      <c r="B38" s="25">
        <v>337.2</v>
      </c>
      <c r="C38" s="20" t="s">
        <v>39</v>
      </c>
      <c r="D38" s="46">
        <v>42388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3">SUM(D38:M38)</f>
        <v>42388</v>
      </c>
      <c r="O38" s="47">
        <f t="shared" si="8"/>
        <v>1.1104474483914912</v>
      </c>
      <c r="P38" s="9"/>
    </row>
    <row r="39" spans="1:16" ht="15">
      <c r="A39" s="12"/>
      <c r="B39" s="25">
        <v>337.3</v>
      </c>
      <c r="C39" s="20" t="s">
        <v>110</v>
      </c>
      <c r="D39" s="46">
        <v>0</v>
      </c>
      <c r="E39" s="46">
        <v>0</v>
      </c>
      <c r="F39" s="46">
        <v>0</v>
      </c>
      <c r="G39" s="46">
        <v>29926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29926</v>
      </c>
      <c r="O39" s="47">
        <f t="shared" si="8"/>
        <v>0.7839777847637012</v>
      </c>
      <c r="P39" s="9"/>
    </row>
    <row r="40" spans="1:16" ht="15">
      <c r="A40" s="12"/>
      <c r="B40" s="25">
        <v>337.7</v>
      </c>
      <c r="C40" s="20" t="s">
        <v>40</v>
      </c>
      <c r="D40" s="46">
        <v>0</v>
      </c>
      <c r="E40" s="46">
        <v>296944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296944</v>
      </c>
      <c r="O40" s="47">
        <f t="shared" si="8"/>
        <v>7.7791051032170175</v>
      </c>
      <c r="P40" s="9"/>
    </row>
    <row r="41" spans="1:16" ht="15">
      <c r="A41" s="12"/>
      <c r="B41" s="25">
        <v>337.9</v>
      </c>
      <c r="C41" s="20" t="s">
        <v>111</v>
      </c>
      <c r="D41" s="46">
        <v>0</v>
      </c>
      <c r="E41" s="46">
        <v>0</v>
      </c>
      <c r="F41" s="46">
        <v>0</v>
      </c>
      <c r="G41" s="46">
        <v>29237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29237</v>
      </c>
      <c r="O41" s="47">
        <f t="shared" si="8"/>
        <v>0.7659279052708792</v>
      </c>
      <c r="P41" s="9"/>
    </row>
    <row r="42" spans="1:16" ht="15">
      <c r="A42" s="12"/>
      <c r="B42" s="25">
        <v>338</v>
      </c>
      <c r="C42" s="20" t="s">
        <v>41</v>
      </c>
      <c r="D42" s="46">
        <v>121537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121537</v>
      </c>
      <c r="O42" s="47">
        <f t="shared" si="8"/>
        <v>3.1839306297809915</v>
      </c>
      <c r="P42" s="9"/>
    </row>
    <row r="43" spans="1:16" ht="15.75">
      <c r="A43" s="29" t="s">
        <v>46</v>
      </c>
      <c r="B43" s="30"/>
      <c r="C43" s="31"/>
      <c r="D43" s="32">
        <f aca="true" t="shared" si="10" ref="D43:M43">SUM(D44:D55)</f>
        <v>2799197</v>
      </c>
      <c r="E43" s="32">
        <f t="shared" si="10"/>
        <v>126907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2926104</v>
      </c>
      <c r="O43" s="45">
        <f t="shared" si="8"/>
        <v>76.65576862621818</v>
      </c>
      <c r="P43" s="10"/>
    </row>
    <row r="44" spans="1:16" ht="15">
      <c r="A44" s="12"/>
      <c r="B44" s="25">
        <v>341.3</v>
      </c>
      <c r="C44" s="20" t="s">
        <v>123</v>
      </c>
      <c r="D44" s="46">
        <v>139114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1" ref="N44:N55">SUM(D44:M44)</f>
        <v>139114</v>
      </c>
      <c r="O44" s="47">
        <f t="shared" si="8"/>
        <v>3.6443990359425755</v>
      </c>
      <c r="P44" s="9"/>
    </row>
    <row r="45" spans="1:16" ht="15">
      <c r="A45" s="12"/>
      <c r="B45" s="25">
        <v>341.9</v>
      </c>
      <c r="C45" s="20" t="s">
        <v>124</v>
      </c>
      <c r="D45" s="46">
        <v>38444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38444</v>
      </c>
      <c r="O45" s="47">
        <f t="shared" si="8"/>
        <v>1.0071256418317092</v>
      </c>
      <c r="P45" s="9"/>
    </row>
    <row r="46" spans="1:16" ht="15">
      <c r="A46" s="12"/>
      <c r="B46" s="25">
        <v>342.1</v>
      </c>
      <c r="C46" s="20" t="s">
        <v>51</v>
      </c>
      <c r="D46" s="46">
        <v>94166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94166</v>
      </c>
      <c r="O46" s="47">
        <f t="shared" si="8"/>
        <v>2.466886723252646</v>
      </c>
      <c r="P46" s="9"/>
    </row>
    <row r="47" spans="1:16" ht="15">
      <c r="A47" s="12"/>
      <c r="B47" s="25">
        <v>342.2</v>
      </c>
      <c r="C47" s="20" t="s">
        <v>99</v>
      </c>
      <c r="D47" s="46">
        <v>714999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714999</v>
      </c>
      <c r="O47" s="47">
        <f t="shared" si="8"/>
        <v>18.730980823640365</v>
      </c>
      <c r="P47" s="9"/>
    </row>
    <row r="48" spans="1:16" ht="15">
      <c r="A48" s="12"/>
      <c r="B48" s="25">
        <v>342.5</v>
      </c>
      <c r="C48" s="20" t="s">
        <v>52</v>
      </c>
      <c r="D48" s="46">
        <v>40925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40925</v>
      </c>
      <c r="O48" s="47">
        <f t="shared" si="8"/>
        <v>1.0721209263334381</v>
      </c>
      <c r="P48" s="9"/>
    </row>
    <row r="49" spans="1:16" ht="15">
      <c r="A49" s="12"/>
      <c r="B49" s="25">
        <v>342.6</v>
      </c>
      <c r="C49" s="20" t="s">
        <v>53</v>
      </c>
      <c r="D49" s="46">
        <v>756900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756900</v>
      </c>
      <c r="O49" s="47">
        <f t="shared" si="8"/>
        <v>19.82867022948758</v>
      </c>
      <c r="P49" s="9"/>
    </row>
    <row r="50" spans="1:16" ht="15">
      <c r="A50" s="12"/>
      <c r="B50" s="25">
        <v>342.9</v>
      </c>
      <c r="C50" s="20" t="s">
        <v>54</v>
      </c>
      <c r="D50" s="46">
        <v>31127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31127</v>
      </c>
      <c r="O50" s="47">
        <f t="shared" si="8"/>
        <v>0.8154406371162108</v>
      </c>
      <c r="P50" s="9"/>
    </row>
    <row r="51" spans="1:16" ht="15">
      <c r="A51" s="12"/>
      <c r="B51" s="25">
        <v>343.4</v>
      </c>
      <c r="C51" s="20" t="s">
        <v>55</v>
      </c>
      <c r="D51" s="46">
        <v>896461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896461</v>
      </c>
      <c r="O51" s="47">
        <f t="shared" si="8"/>
        <v>23.484779419469767</v>
      </c>
      <c r="P51" s="9"/>
    </row>
    <row r="52" spans="1:16" ht="15">
      <c r="A52" s="12"/>
      <c r="B52" s="25">
        <v>347.2</v>
      </c>
      <c r="C52" s="20" t="s">
        <v>57</v>
      </c>
      <c r="D52" s="46">
        <v>56950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56950</v>
      </c>
      <c r="O52" s="47">
        <f t="shared" si="8"/>
        <v>1.491931258514094</v>
      </c>
      <c r="P52" s="9"/>
    </row>
    <row r="53" spans="1:16" ht="15">
      <c r="A53" s="12"/>
      <c r="B53" s="25">
        <v>347.3</v>
      </c>
      <c r="C53" s="20" t="s">
        <v>100</v>
      </c>
      <c r="D53" s="46">
        <v>0</v>
      </c>
      <c r="E53" s="46">
        <v>126907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126907</v>
      </c>
      <c r="O53" s="47">
        <f t="shared" si="8"/>
        <v>3.324609661532013</v>
      </c>
      <c r="P53" s="9"/>
    </row>
    <row r="54" spans="1:16" ht="15">
      <c r="A54" s="12"/>
      <c r="B54" s="25">
        <v>347.4</v>
      </c>
      <c r="C54" s="20" t="s">
        <v>101</v>
      </c>
      <c r="D54" s="46">
        <v>18670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18670</v>
      </c>
      <c r="O54" s="47">
        <f t="shared" si="8"/>
        <v>0.4891019595515037</v>
      </c>
      <c r="P54" s="9"/>
    </row>
    <row r="55" spans="1:16" ht="15">
      <c r="A55" s="12"/>
      <c r="B55" s="25">
        <v>349</v>
      </c>
      <c r="C55" s="20" t="s">
        <v>102</v>
      </c>
      <c r="D55" s="46">
        <v>11441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11441</v>
      </c>
      <c r="O55" s="47">
        <f t="shared" si="8"/>
        <v>0.2997223095462643</v>
      </c>
      <c r="P55" s="9"/>
    </row>
    <row r="56" spans="1:16" ht="15.75">
      <c r="A56" s="29" t="s">
        <v>47</v>
      </c>
      <c r="B56" s="30"/>
      <c r="C56" s="31"/>
      <c r="D56" s="32">
        <f aca="true" t="shared" si="12" ref="D56:M56">SUM(D57:D60)</f>
        <v>123270</v>
      </c>
      <c r="E56" s="32">
        <f t="shared" si="12"/>
        <v>44394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aca="true" t="shared" si="13" ref="N56:N62">SUM(D56:M56)</f>
        <v>167664</v>
      </c>
      <c r="O56" s="45">
        <f t="shared" si="8"/>
        <v>4.392329456145866</v>
      </c>
      <c r="P56" s="10"/>
    </row>
    <row r="57" spans="1:16" ht="15">
      <c r="A57" s="13"/>
      <c r="B57" s="39">
        <v>351.5</v>
      </c>
      <c r="C57" s="21" t="s">
        <v>103</v>
      </c>
      <c r="D57" s="46">
        <v>64762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64762</v>
      </c>
      <c r="O57" s="47">
        <f t="shared" si="8"/>
        <v>1.6965838834747984</v>
      </c>
      <c r="P57" s="9"/>
    </row>
    <row r="58" spans="1:16" ht="15">
      <c r="A58" s="13"/>
      <c r="B58" s="39">
        <v>351.7</v>
      </c>
      <c r="C58" s="21" t="s">
        <v>125</v>
      </c>
      <c r="D58" s="46">
        <v>25671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25671</v>
      </c>
      <c r="O58" s="47">
        <f t="shared" si="8"/>
        <v>0.6725086450801635</v>
      </c>
      <c r="P58" s="9"/>
    </row>
    <row r="59" spans="1:16" ht="15">
      <c r="A59" s="13"/>
      <c r="B59" s="39">
        <v>354</v>
      </c>
      <c r="C59" s="21" t="s">
        <v>62</v>
      </c>
      <c r="D59" s="46">
        <v>31650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31650</v>
      </c>
      <c r="O59" s="47">
        <f t="shared" si="8"/>
        <v>0.8291417793146809</v>
      </c>
      <c r="P59" s="9"/>
    </row>
    <row r="60" spans="1:16" ht="15">
      <c r="A60" s="13"/>
      <c r="B60" s="39">
        <v>359</v>
      </c>
      <c r="C60" s="21" t="s">
        <v>63</v>
      </c>
      <c r="D60" s="46">
        <v>1187</v>
      </c>
      <c r="E60" s="46">
        <v>44394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45581</v>
      </c>
      <c r="O60" s="47">
        <f t="shared" si="8"/>
        <v>1.1940951482762234</v>
      </c>
      <c r="P60" s="9"/>
    </row>
    <row r="61" spans="1:16" ht="15.75">
      <c r="A61" s="29" t="s">
        <v>3</v>
      </c>
      <c r="B61" s="30"/>
      <c r="C61" s="31"/>
      <c r="D61" s="32">
        <f aca="true" t="shared" si="14" ref="D61:M61">SUM(D62:D69)</f>
        <v>496777</v>
      </c>
      <c r="E61" s="32">
        <f t="shared" si="14"/>
        <v>13967</v>
      </c>
      <c r="F61" s="32">
        <f t="shared" si="14"/>
        <v>1401</v>
      </c>
      <c r="G61" s="32">
        <f t="shared" si="14"/>
        <v>197430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3122981</v>
      </c>
      <c r="L61" s="32">
        <f t="shared" si="14"/>
        <v>0</v>
      </c>
      <c r="M61" s="32">
        <f t="shared" si="14"/>
        <v>0</v>
      </c>
      <c r="N61" s="32">
        <f t="shared" si="13"/>
        <v>3832556</v>
      </c>
      <c r="O61" s="45">
        <f t="shared" si="8"/>
        <v>100.40228439694016</v>
      </c>
      <c r="P61" s="10"/>
    </row>
    <row r="62" spans="1:16" ht="15">
      <c r="A62" s="12"/>
      <c r="B62" s="25">
        <v>361.1</v>
      </c>
      <c r="C62" s="20" t="s">
        <v>64</v>
      </c>
      <c r="D62" s="46">
        <v>5181</v>
      </c>
      <c r="E62" s="46">
        <v>559</v>
      </c>
      <c r="F62" s="46">
        <v>1401</v>
      </c>
      <c r="G62" s="46">
        <v>-8616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-1475</v>
      </c>
      <c r="O62" s="47">
        <f t="shared" si="8"/>
        <v>-0.03864088860945195</v>
      </c>
      <c r="P62" s="9"/>
    </row>
    <row r="63" spans="1:16" ht="15">
      <c r="A63" s="12"/>
      <c r="B63" s="25">
        <v>361.3</v>
      </c>
      <c r="C63" s="20" t="s">
        <v>65</v>
      </c>
      <c r="D63" s="46">
        <v>43027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1837242</v>
      </c>
      <c r="L63" s="46">
        <v>0</v>
      </c>
      <c r="M63" s="46">
        <v>0</v>
      </c>
      <c r="N63" s="46">
        <f aca="true" t="shared" si="15" ref="N63:N69">SUM(D63:M63)</f>
        <v>1880269</v>
      </c>
      <c r="O63" s="47">
        <f t="shared" si="8"/>
        <v>49.25780676935974</v>
      </c>
      <c r="P63" s="9"/>
    </row>
    <row r="64" spans="1:16" ht="15">
      <c r="A64" s="12"/>
      <c r="B64" s="25">
        <v>362</v>
      </c>
      <c r="C64" s="20" t="s">
        <v>66</v>
      </c>
      <c r="D64" s="46">
        <v>311316</v>
      </c>
      <c r="E64" s="46">
        <v>0</v>
      </c>
      <c r="F64" s="46">
        <v>0</v>
      </c>
      <c r="G64" s="46">
        <v>184114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495430</v>
      </c>
      <c r="O64" s="47">
        <f t="shared" si="8"/>
        <v>12.978885046631039</v>
      </c>
      <c r="P64" s="9"/>
    </row>
    <row r="65" spans="1:16" ht="15">
      <c r="A65" s="12"/>
      <c r="B65" s="25">
        <v>364</v>
      </c>
      <c r="C65" s="20" t="s">
        <v>126</v>
      </c>
      <c r="D65" s="46">
        <v>47826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47826</v>
      </c>
      <c r="O65" s="47">
        <f t="shared" si="8"/>
        <v>1.25290789060044</v>
      </c>
      <c r="P65" s="9"/>
    </row>
    <row r="66" spans="1:16" ht="15">
      <c r="A66" s="12"/>
      <c r="B66" s="25">
        <v>366</v>
      </c>
      <c r="C66" s="20" t="s">
        <v>68</v>
      </c>
      <c r="D66" s="46">
        <v>10988</v>
      </c>
      <c r="E66" s="46">
        <v>12608</v>
      </c>
      <c r="F66" s="46">
        <v>0</v>
      </c>
      <c r="G66" s="46">
        <v>8400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31996</v>
      </c>
      <c r="O66" s="47">
        <f t="shared" si="8"/>
        <v>0.8382060148800168</v>
      </c>
      <c r="P66" s="9"/>
    </row>
    <row r="67" spans="1:16" ht="15">
      <c r="A67" s="12"/>
      <c r="B67" s="25">
        <v>368</v>
      </c>
      <c r="C67" s="20" t="s">
        <v>69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1285739</v>
      </c>
      <c r="L67" s="46">
        <v>0</v>
      </c>
      <c r="M67" s="46">
        <v>0</v>
      </c>
      <c r="N67" s="46">
        <f t="shared" si="15"/>
        <v>1285739</v>
      </c>
      <c r="O67" s="47">
        <f t="shared" si="8"/>
        <v>33.68277795242586</v>
      </c>
      <c r="P67" s="9"/>
    </row>
    <row r="68" spans="1:16" ht="15">
      <c r="A68" s="12"/>
      <c r="B68" s="25">
        <v>369.3</v>
      </c>
      <c r="C68" s="20" t="s">
        <v>70</v>
      </c>
      <c r="D68" s="46">
        <v>24667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24667</v>
      </c>
      <c r="O68" s="47">
        <f t="shared" si="8"/>
        <v>0.6462066436131195</v>
      </c>
      <c r="P68" s="9"/>
    </row>
    <row r="69" spans="1:16" ht="15">
      <c r="A69" s="12"/>
      <c r="B69" s="25">
        <v>369.9</v>
      </c>
      <c r="C69" s="20" t="s">
        <v>71</v>
      </c>
      <c r="D69" s="46">
        <v>53772</v>
      </c>
      <c r="E69" s="46">
        <v>800</v>
      </c>
      <c r="F69" s="46">
        <v>0</v>
      </c>
      <c r="G69" s="46">
        <v>13532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68104</v>
      </c>
      <c r="O69" s="47">
        <f>(N69/O$74)</f>
        <v>1.7841349680394005</v>
      </c>
      <c r="P69" s="9"/>
    </row>
    <row r="70" spans="1:16" ht="15.75">
      <c r="A70" s="29" t="s">
        <v>48</v>
      </c>
      <c r="B70" s="30"/>
      <c r="C70" s="31"/>
      <c r="D70" s="32">
        <f aca="true" t="shared" si="16" ref="D70:M70">SUM(D71:D71)</f>
        <v>0</v>
      </c>
      <c r="E70" s="32">
        <f t="shared" si="16"/>
        <v>0</v>
      </c>
      <c r="F70" s="32">
        <f t="shared" si="16"/>
        <v>410000</v>
      </c>
      <c r="G70" s="32">
        <f t="shared" si="16"/>
        <v>0</v>
      </c>
      <c r="H70" s="32">
        <f t="shared" si="16"/>
        <v>0</v>
      </c>
      <c r="I70" s="32">
        <f t="shared" si="16"/>
        <v>0</v>
      </c>
      <c r="J70" s="32">
        <f t="shared" si="16"/>
        <v>0</v>
      </c>
      <c r="K70" s="32">
        <f t="shared" si="16"/>
        <v>0</v>
      </c>
      <c r="L70" s="32">
        <f t="shared" si="16"/>
        <v>0</v>
      </c>
      <c r="M70" s="32">
        <f t="shared" si="16"/>
        <v>0</v>
      </c>
      <c r="N70" s="32">
        <f>SUM(D70:M70)</f>
        <v>410000</v>
      </c>
      <c r="O70" s="45">
        <f>(N70/O$74)</f>
        <v>10.740857172796815</v>
      </c>
      <c r="P70" s="9"/>
    </row>
    <row r="71" spans="1:16" ht="15.75" thickBot="1">
      <c r="A71" s="12"/>
      <c r="B71" s="25">
        <v>381</v>
      </c>
      <c r="C71" s="20" t="s">
        <v>72</v>
      </c>
      <c r="D71" s="46">
        <v>0</v>
      </c>
      <c r="E71" s="46">
        <v>0</v>
      </c>
      <c r="F71" s="46">
        <v>410000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410000</v>
      </c>
      <c r="O71" s="47">
        <f>(N71/O$74)</f>
        <v>10.740857172796815</v>
      </c>
      <c r="P71" s="9"/>
    </row>
    <row r="72" spans="1:119" ht="16.5" thickBot="1">
      <c r="A72" s="14" t="s">
        <v>59</v>
      </c>
      <c r="B72" s="23"/>
      <c r="C72" s="22"/>
      <c r="D72" s="15">
        <f aca="true" t="shared" si="17" ref="D72:M72">SUM(D5,D17,D26,D43,D56,D61,D70)</f>
        <v>20656262</v>
      </c>
      <c r="E72" s="15">
        <f t="shared" si="17"/>
        <v>497322</v>
      </c>
      <c r="F72" s="15">
        <f t="shared" si="17"/>
        <v>411401</v>
      </c>
      <c r="G72" s="15">
        <f t="shared" si="17"/>
        <v>1252683</v>
      </c>
      <c r="H72" s="15">
        <f t="shared" si="17"/>
        <v>0</v>
      </c>
      <c r="I72" s="15">
        <f t="shared" si="17"/>
        <v>0</v>
      </c>
      <c r="J72" s="15">
        <f t="shared" si="17"/>
        <v>0</v>
      </c>
      <c r="K72" s="15">
        <f t="shared" si="17"/>
        <v>3561394</v>
      </c>
      <c r="L72" s="15">
        <f t="shared" si="17"/>
        <v>0</v>
      </c>
      <c r="M72" s="15">
        <f t="shared" si="17"/>
        <v>0</v>
      </c>
      <c r="N72" s="15">
        <f>SUM(D72:M72)</f>
        <v>26379062</v>
      </c>
      <c r="O72" s="38">
        <f>(N72/O$74)</f>
        <v>691.0578958398827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127</v>
      </c>
      <c r="M74" s="48"/>
      <c r="N74" s="48"/>
      <c r="O74" s="43">
        <v>38172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89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2022-05-24T22:09:25Z</cp:lastPrinted>
  <dcterms:created xsi:type="dcterms:W3CDTF">2000-08-31T21:26:31Z</dcterms:created>
  <dcterms:modified xsi:type="dcterms:W3CDTF">2023-03-09T19:46:49Z</dcterms:modified>
  <cp:category/>
  <cp:version/>
  <cp:contentType/>
  <cp:contentStatus/>
</cp:coreProperties>
</file>