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'2008'!$A$1:$O$69</definedName>
    <definedName name="_xlnm.Print_Area" localSheetId="12">'2009'!$A$1:$O$71</definedName>
    <definedName name="_xlnm.Print_Area" localSheetId="11">'2010'!$A$1:$O$72</definedName>
    <definedName name="_xlnm.Print_Area" localSheetId="10">'2011'!$A$1:$O$71</definedName>
    <definedName name="_xlnm.Print_Area" localSheetId="9">'2012'!$A$1:$O$67</definedName>
    <definedName name="_xlnm.Print_Area" localSheetId="8">'2013'!$A$1:$O$65</definedName>
    <definedName name="_xlnm.Print_Area" localSheetId="7">'2014'!$A$1:$O$71</definedName>
    <definedName name="_xlnm.Print_Area" localSheetId="6">'2015'!$A$1:$O$74</definedName>
    <definedName name="_xlnm.Print_Area" localSheetId="5">'2016'!$A$1:$O$81</definedName>
    <definedName name="_xlnm.Print_Area" localSheetId="4">'2017'!$A$1:$O$84</definedName>
    <definedName name="_xlnm.Print_Area" localSheetId="3">'2018'!$A$1:$O$78</definedName>
    <definedName name="_xlnm.Print_Area" localSheetId="2">'2019'!$A$1:$O$78</definedName>
    <definedName name="_xlnm.Print_Area" localSheetId="1">'2020'!$A$1:$O$77</definedName>
    <definedName name="_xlnm.Print_Area" localSheetId="0">'2021'!$A$1:$P$74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<sst xmlns="http://schemas.openxmlformats.org/spreadsheetml/2006/main" count="1201" uniqueCount="175">
  <si>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</si>
  <si>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</si>
  <si>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</si>
  <si>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</si>
  <si>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</si>
  <si>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</si>
  <si>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</si>
  <si>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</si>
  <si>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</si>
  <si>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</si>
  <si>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</si>
  <si>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</si>
  <si>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</si>
  <si>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</si>
  <si>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</si>
  <si>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</si>
  <si>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</si>
  <si>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</si>
  <si>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</si>
  <si>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</si>
  <si>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</si>
  <si>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</si>
  <si>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Physical Environment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</si>
  <si>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</si>
  <si>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</si>
  <si>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</si>
  <si>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</si>
  <si>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Human Services - Other Human Services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</si>
  <si>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</si>
  <si>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</si>
  <si>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</si>
  <si>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</si>
  <si>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</si>
  <si>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</si>
  <si>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</si>
  <si>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</si>
  <si>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</si>
  <si>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</si>
  <si>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</si>
  <si>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</si>
  <si>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</si>
  <si>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</si>
  <si>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</si>
  <si>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</si>
  <si>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</si>
  <si>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</si>
  <si>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</si>
  <si>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Law Enforcement Services</t>
  </si>
  <si>
    <t>Public Safety - Fire Protection</t>
  </si>
  <si>
    <t>Physical Environment - Garbage / Solid Waste</t>
  </si>
  <si>
    <t>Physical Environment - Water / Sewer Combination Utility</t>
  </si>
  <si>
    <t>Transportation (User Fees) - Other Transportation Charges</t>
  </si>
  <si>
    <t>Human Services - Other Human Services Charges</t>
  </si>
  <si>
    <t>Culture / Recreation - Parks and Recreation</t>
  </si>
  <si>
    <t>Culture / Recreation - Cultural Services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</si>
  <si>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</si>
  <si>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</si>
  <si>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</si>
  <si>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</si>
  <si>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</si>
  <si>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</si>
  <si>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</si>
  <si>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</si>
  <si>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</si>
  <si>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</si>
  <si>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</si>
  <si>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</si>
  <si>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</si>
  <si>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</si>
  <si>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</si>
  <si>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</si>
  <si>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</si>
  <si>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</si>
  <si>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</si>
  <si>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</si>
  <si>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</si>
  <si>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</si>
  <si>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</si>
  <si>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</si>
  <si>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</si>
  <si>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</si>
  <si>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Gulfport Revenues Reported by Account Code and Fund Type</t>
  </si>
  <si>
    <t>Local Fiscal Year Ended September 30, 2010</t>
  </si>
  <si>
    <t>Fire Insurance Premium Tax for Firefighters' Pension</t>
  </si>
  <si>
    <t>State Shared Revenues - Public Safety - Firefighter Supplemental Compensation</t>
  </si>
  <si>
    <t>Contributions from Enterprise Operations</t>
  </si>
  <si>
    <t>Proprietary Non-Operating Sources - Other Grants and Donations</t>
  </si>
  <si>
    <t>2010 Municipal Census Population:</t>
  </si>
  <si>
    <t>Local Fiscal Year Ended September 30, 2011</t>
  </si>
  <si>
    <t>First Local Option Fuel Tax (1 to 6 Cents)</t>
  </si>
  <si>
    <t>State Grant - Human Services - Other Human Services</t>
  </si>
  <si>
    <t>State Shared Revenues - Public Safety - Enhanced 911 Fee</t>
  </si>
  <si>
    <t>Grants from Other Local Units - Culture / Recreation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</si>
  <si>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</si>
  <si>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</si>
  <si>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</si>
  <si>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State Grant - Public Safety</t>
  </si>
  <si>
    <t>Grants from Other Local Units - Human Services</t>
  </si>
  <si>
    <t>2012 Municipal Population:</t>
  </si>
  <si>
    <t>Local Fiscal Year Ended September 30, 2008</t>
  </si>
  <si>
    <t>Permits and Franchise Fees</t>
  </si>
  <si>
    <t>Other Permits and Fees</t>
  </si>
  <si>
    <t>Federal Grant - General Government</t>
  </si>
  <si>
    <t>Physical Environment - Water Utility</t>
  </si>
  <si>
    <t>Culture / Recreation - Libraries</t>
  </si>
  <si>
    <t>Other Judgments, Fines, and Forfeits</t>
  </si>
  <si>
    <t>Impact Fees - Physical Environment</t>
  </si>
  <si>
    <t>Impact Fees - Transportation</t>
  </si>
  <si>
    <t>Other Miscellaneous Revenues - Settlements</t>
  </si>
  <si>
    <t>Other Miscellaneous Revenues - Slot Machine Proceeds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</si>
  <si>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</si>
  <si>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</si>
  <si>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</si>
  <si>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</si>
  <si>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</si>
  <si>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</si>
  <si>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</si>
  <si>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</si>
  <si>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</si>
  <si>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</si>
  <si>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Transportation - Other Transportation Charges</t>
  </si>
  <si>
    <t>Interest and Other Earnings - Gain (Loss) on Sale of Investments</t>
  </si>
  <si>
    <t>Sales - Sale of Surplus Materials and Scrap</t>
  </si>
  <si>
    <t>2013 Municipal Population:</t>
  </si>
  <si>
    <t>Local Fiscal Year Ended September 30, 2014</t>
  </si>
  <si>
    <t>Impact Fees - Residential - Transportation</t>
  </si>
  <si>
    <t>Federal Grant - Physical Environment - Other Physical Environment</t>
  </si>
  <si>
    <t>Grants from Other Local Units - Economic Environment</t>
  </si>
  <si>
    <t>Court-Ordered Judgments and Fines - As Decided by Circuit Court Criminal</t>
  </si>
  <si>
    <t>Sales - Disposition of Fixed Assets</t>
  </si>
  <si>
    <t>Proprietary Non-Operating - Other Grants and Donations</t>
  </si>
  <si>
    <t>2014 Municipal Population:</t>
  </si>
  <si>
    <t>Local Fiscal Year Ended September 30, 2015</t>
  </si>
  <si>
    <t>Federal Grant - Culture / Recreation</t>
  </si>
  <si>
    <t>Federal Grant - Other Federal Grants</t>
  </si>
  <si>
    <t>State Shared Revenues - Physical Environment - Other Physical Environment</t>
  </si>
  <si>
    <t>Court-Ordered Judgments and Fines - As Decided by County Court Civil</t>
  </si>
  <si>
    <t>2015 Municipal Population:</t>
  </si>
  <si>
    <t>Local Fiscal Year Ended September 30, 2016</t>
  </si>
  <si>
    <t>Impact Fees - Commercial - Physical Environment</t>
  </si>
  <si>
    <t>Impact Fees - Commercial - Transportation</t>
  </si>
  <si>
    <t>Federal Grant - Physical Environment - Garbage / Solid Waste</t>
  </si>
  <si>
    <t>State Grant - Physical Environment - Other Physical Environment</t>
  </si>
  <si>
    <t>Physical Environment - Sewer / Wastewater Utility</t>
  </si>
  <si>
    <t>Culture / Recreation - Other Culture / Recreation Charges</t>
  </si>
  <si>
    <t>2016 Municipal Population:</t>
  </si>
  <si>
    <t>Local Fiscal Year Ended September 30, 2017</t>
  </si>
  <si>
    <t>State Grant - Physical Environment - Garbage / Solid Waste</t>
  </si>
  <si>
    <t>Proceeds - Installment Purchases and Capital Lease Proceeds</t>
  </si>
  <si>
    <t>2017 Municipal Population:</t>
  </si>
  <si>
    <t>Local Fiscal Year Ended September 30, 2018</t>
  </si>
  <si>
    <t>Grants from Other Local Units - General Government</t>
  </si>
  <si>
    <t>2018 Municipal Population:</t>
  </si>
  <si>
    <t>Local Fiscal Year Ended September 30, 2019</t>
  </si>
  <si>
    <t>Federal Grant - Physical Environment - Water Supply System</t>
  </si>
  <si>
    <t>2019 Municipal Population:</t>
  </si>
  <si>
    <t>Local Fiscal Year Ended September 30, 2020</t>
  </si>
  <si>
    <t>Non-Operating - Special Items (Gain)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</si>
  <si>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</si>
  <si>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</si>
  <si>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</si>
  <si>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</si>
  <si>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</si>
  <si>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</si>
  <si>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</si>
  <si>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</si>
  <si>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</si>
  <si>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</si>
  <si>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Inspection Fee</t>
  </si>
  <si>
    <t>Intergovernmental Revenues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</si>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</sst>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4" fillId="0" borderId="33" xfId="0" applyFont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left" vertical="center" wrapText="1"/>
      <protection/>
    </xf>
    <xf numFmtId="0" fontId="2" fillId="33" borderId="40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2" fillId="33" borderId="36" xfId="0" applyFont="1" applyFill="1" applyBorder="1" applyAlignment="1" applyProtection="1">
      <alignment horizontal="left" vertical="center" wrapText="1"/>
      <protection/>
    </xf>
    <xf numFmtId="0" fontId="2" fillId="33" borderId="22" xfId="0" applyFont="1" applyFill="1" applyBorder="1" applyAlignment="1" applyProtection="1">
      <alignment horizontal="left" vertical="center" wrapText="1"/>
      <protection/>
    </xf>
    <xf numFmtId="37" fontId="2" fillId="33" borderId="4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4"/>
  <sheetViews>
    <sheetView tabSelected="1" zoomScalePageLayoutView="0" workbookViewId="0" topLeftCell="A1">
      <selection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1"/>
      <c r="M3" s="72"/>
      <c r="N3" s="36"/>
      <c r="O3" s="37"/>
      <c r="P3" s="73" t="s">
        <v>160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161</v>
      </c>
      <c r="N4" s="35" t="s">
        <v>10</v>
      </c>
      <c r="O4" s="35" t="s">
        <v>162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163</v>
      </c>
      <c r="B5" s="26"/>
      <c r="C5" s="26"/>
      <c r="D5" s="27">
        <f>SUM(D6:D16)</f>
        <v>6207510</v>
      </c>
      <c r="E5" s="27">
        <f>SUM(E6:E16)</f>
        <v>425928</v>
      </c>
      <c r="F5" s="27">
        <f>SUM(F6:F16)</f>
        <v>0</v>
      </c>
      <c r="G5" s="27">
        <f>SUM(G6:G16)</f>
        <v>1523675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210080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8367193</v>
      </c>
      <c r="P5" s="33">
        <f>(O5/P$72)</f>
        <v>710.4689649316464</v>
      </c>
      <c r="Q5" s="6"/>
    </row>
    <row r="6" spans="1:17" ht="15">
      <c r="A6" s="12"/>
      <c r="B6" s="25">
        <v>311</v>
      </c>
      <c r="C6" s="20" t="s">
        <v>3</v>
      </c>
      <c r="D6" s="46">
        <v>4142451</v>
      </c>
      <c r="E6" s="46">
        <v>425928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4568379</v>
      </c>
      <c r="P6" s="47">
        <f>(O6/P$72)</f>
        <v>387.90685233930543</v>
      </c>
      <c r="Q6" s="9"/>
    </row>
    <row r="7" spans="1:17" ht="15">
      <c r="A7" s="12"/>
      <c r="B7" s="25">
        <v>312.41</v>
      </c>
      <c r="C7" s="20" t="s">
        <v>164</v>
      </c>
      <c r="D7" s="46">
        <v>158918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6">SUM(D7:N7)</f>
        <v>158918</v>
      </c>
      <c r="P7" s="47">
        <f>(O7/P$72)</f>
        <v>13.493928844357646</v>
      </c>
      <c r="Q7" s="9"/>
    </row>
    <row r="8" spans="1:17" ht="15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107963</v>
      </c>
      <c r="L8" s="46">
        <v>0</v>
      </c>
      <c r="M8" s="46">
        <v>0</v>
      </c>
      <c r="N8" s="46">
        <v>0</v>
      </c>
      <c r="O8" s="46">
        <f t="shared" si="0"/>
        <v>107963</v>
      </c>
      <c r="P8" s="47">
        <f>(O8/P$72)</f>
        <v>9.167275197418698</v>
      </c>
      <c r="Q8" s="9"/>
    </row>
    <row r="9" spans="1:17" ht="15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102117</v>
      </c>
      <c r="L9" s="46">
        <v>0</v>
      </c>
      <c r="M9" s="46">
        <v>0</v>
      </c>
      <c r="N9" s="46">
        <v>0</v>
      </c>
      <c r="O9" s="46">
        <f t="shared" si="0"/>
        <v>102117</v>
      </c>
      <c r="P9" s="47">
        <f>(O9/P$72)</f>
        <v>8.67088392629702</v>
      </c>
      <c r="Q9" s="9"/>
    </row>
    <row r="10" spans="1:17" ht="15">
      <c r="A10" s="12"/>
      <c r="B10" s="25">
        <v>312.63</v>
      </c>
      <c r="C10" s="20" t="s">
        <v>165</v>
      </c>
      <c r="D10" s="46">
        <v>0</v>
      </c>
      <c r="E10" s="46">
        <v>0</v>
      </c>
      <c r="F10" s="46">
        <v>0</v>
      </c>
      <c r="G10" s="46">
        <v>1523675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1523675</v>
      </c>
      <c r="P10" s="47">
        <f>(O10/P$72)</f>
        <v>129.37717585123545</v>
      </c>
      <c r="Q10" s="9"/>
    </row>
    <row r="11" spans="1:17" ht="15">
      <c r="A11" s="12"/>
      <c r="B11" s="25">
        <v>314.1</v>
      </c>
      <c r="C11" s="20" t="s">
        <v>13</v>
      </c>
      <c r="D11" s="46">
        <v>1053309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1053309</v>
      </c>
      <c r="P11" s="47">
        <f>(O11/P$72)</f>
        <v>89.43780249639127</v>
      </c>
      <c r="Q11" s="9"/>
    </row>
    <row r="12" spans="1:17" ht="15">
      <c r="A12" s="12"/>
      <c r="B12" s="25">
        <v>314.3</v>
      </c>
      <c r="C12" s="20" t="s">
        <v>14</v>
      </c>
      <c r="D12" s="46">
        <v>337861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337861</v>
      </c>
      <c r="P12" s="47">
        <f>(O12/P$72)</f>
        <v>28.688205824912966</v>
      </c>
      <c r="Q12" s="9"/>
    </row>
    <row r="13" spans="1:17" ht="15">
      <c r="A13" s="12"/>
      <c r="B13" s="25">
        <v>314.4</v>
      </c>
      <c r="C13" s="20" t="s">
        <v>15</v>
      </c>
      <c r="D13" s="46">
        <v>14210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14210</v>
      </c>
      <c r="P13" s="47">
        <f>(O13/P$72)</f>
        <v>1.2065891143754777</v>
      </c>
      <c r="Q13" s="9"/>
    </row>
    <row r="14" spans="1:17" ht="15">
      <c r="A14" s="12"/>
      <c r="B14" s="25">
        <v>314.8</v>
      </c>
      <c r="C14" s="20" t="s">
        <v>16</v>
      </c>
      <c r="D14" s="46">
        <v>11366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11366</v>
      </c>
      <c r="P14" s="47">
        <f>(O14/P$72)</f>
        <v>0.9651014689649317</v>
      </c>
      <c r="Q14" s="9"/>
    </row>
    <row r="15" spans="1:17" ht="15">
      <c r="A15" s="12"/>
      <c r="B15" s="25">
        <v>315.2</v>
      </c>
      <c r="C15" s="20" t="s">
        <v>166</v>
      </c>
      <c r="D15" s="46">
        <v>447341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447341</v>
      </c>
      <c r="P15" s="47">
        <f>(O15/P$72)</f>
        <v>37.984291415470835</v>
      </c>
      <c r="Q15" s="9"/>
    </row>
    <row r="16" spans="1:17" ht="15">
      <c r="A16" s="12"/>
      <c r="B16" s="25">
        <v>316</v>
      </c>
      <c r="C16" s="20" t="s">
        <v>114</v>
      </c>
      <c r="D16" s="46">
        <v>42054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42054</v>
      </c>
      <c r="P16" s="47">
        <f>(O16/P$72)</f>
        <v>3.5708584529167022</v>
      </c>
      <c r="Q16" s="9"/>
    </row>
    <row r="17" spans="1:17" ht="15.75">
      <c r="A17" s="29" t="s">
        <v>19</v>
      </c>
      <c r="B17" s="30"/>
      <c r="C17" s="31"/>
      <c r="D17" s="32">
        <f>SUM(D18:D23)</f>
        <v>1552935</v>
      </c>
      <c r="E17" s="32">
        <f>SUM(E18:E23)</f>
        <v>0</v>
      </c>
      <c r="F17" s="32">
        <f>SUM(F18:F23)</f>
        <v>0</v>
      </c>
      <c r="G17" s="32">
        <f>SUM(G18:G23)</f>
        <v>15618</v>
      </c>
      <c r="H17" s="32">
        <f>SUM(H18:H23)</f>
        <v>0</v>
      </c>
      <c r="I17" s="32">
        <f>SUM(I18:I23)</f>
        <v>17573</v>
      </c>
      <c r="J17" s="32">
        <f>SUM(J18:J23)</f>
        <v>0</v>
      </c>
      <c r="K17" s="32">
        <f>SUM(K18:K23)</f>
        <v>0</v>
      </c>
      <c r="L17" s="32">
        <f>SUM(L18:L23)</f>
        <v>0</v>
      </c>
      <c r="M17" s="32">
        <f>SUM(M18:M23)</f>
        <v>0</v>
      </c>
      <c r="N17" s="32">
        <f>SUM(N18:N23)</f>
        <v>0</v>
      </c>
      <c r="O17" s="44">
        <f>SUM(D17:N17)</f>
        <v>1586126</v>
      </c>
      <c r="P17" s="45">
        <f>(O17/P$72)</f>
        <v>134.67996943194362</v>
      </c>
      <c r="Q17" s="10"/>
    </row>
    <row r="18" spans="1:17" ht="15">
      <c r="A18" s="12"/>
      <c r="B18" s="25">
        <v>322</v>
      </c>
      <c r="C18" s="20" t="s">
        <v>167</v>
      </c>
      <c r="D18" s="46">
        <v>569986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569986</v>
      </c>
      <c r="P18" s="47">
        <f>(O18/P$72)</f>
        <v>48.39823384563132</v>
      </c>
      <c r="Q18" s="9"/>
    </row>
    <row r="19" spans="1:17" ht="15">
      <c r="A19" s="12"/>
      <c r="B19" s="25">
        <v>323.1</v>
      </c>
      <c r="C19" s="20" t="s">
        <v>20</v>
      </c>
      <c r="D19" s="46">
        <v>786588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786588</v>
      </c>
      <c r="P19" s="47">
        <f>(O19/P$72)</f>
        <v>66.79018425745096</v>
      </c>
      <c r="Q19" s="9"/>
    </row>
    <row r="20" spans="1:17" ht="15">
      <c r="A20" s="12"/>
      <c r="B20" s="25">
        <v>323.4</v>
      </c>
      <c r="C20" s="20" t="s">
        <v>21</v>
      </c>
      <c r="D20" s="46">
        <v>10879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10879</v>
      </c>
      <c r="P20" s="47">
        <f>(O20/P$72)</f>
        <v>0.9237496815827461</v>
      </c>
      <c r="Q20" s="9"/>
    </row>
    <row r="21" spans="1:17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17573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17573</v>
      </c>
      <c r="P21" s="47">
        <f>(O21/P$72)</f>
        <v>1.4921457077354165</v>
      </c>
      <c r="Q21" s="9"/>
    </row>
    <row r="22" spans="1:17" ht="15">
      <c r="A22" s="12"/>
      <c r="B22" s="25">
        <v>324.31</v>
      </c>
      <c r="C22" s="20" t="s">
        <v>125</v>
      </c>
      <c r="D22" s="46">
        <v>0</v>
      </c>
      <c r="E22" s="46">
        <v>0</v>
      </c>
      <c r="F22" s="46">
        <v>0</v>
      </c>
      <c r="G22" s="46">
        <v>15618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15618</v>
      </c>
      <c r="P22" s="47">
        <f>(O22/P$72)</f>
        <v>1.3261441793325974</v>
      </c>
      <c r="Q22" s="9"/>
    </row>
    <row r="23" spans="1:17" ht="15">
      <c r="A23" s="12"/>
      <c r="B23" s="25">
        <v>329.1</v>
      </c>
      <c r="C23" s="20" t="s">
        <v>168</v>
      </c>
      <c r="D23" s="46">
        <v>185482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185482</v>
      </c>
      <c r="P23" s="47">
        <f>(O23/P$72)</f>
        <v>15.74951176021058</v>
      </c>
      <c r="Q23" s="9"/>
    </row>
    <row r="24" spans="1:17" ht="15.75">
      <c r="A24" s="29" t="s">
        <v>169</v>
      </c>
      <c r="B24" s="30"/>
      <c r="C24" s="31"/>
      <c r="D24" s="32">
        <f>SUM(D25:D37)</f>
        <v>3001236</v>
      </c>
      <c r="E24" s="32">
        <f>SUM(E25:E37)</f>
        <v>1768</v>
      </c>
      <c r="F24" s="32">
        <f>SUM(F25:F37)</f>
        <v>0</v>
      </c>
      <c r="G24" s="32">
        <f>SUM(G25:G37)</f>
        <v>0</v>
      </c>
      <c r="H24" s="32">
        <f>SUM(H25:H37)</f>
        <v>0</v>
      </c>
      <c r="I24" s="32">
        <f>SUM(I25:I37)</f>
        <v>8284</v>
      </c>
      <c r="J24" s="32">
        <f>SUM(J25:J37)</f>
        <v>0</v>
      </c>
      <c r="K24" s="32">
        <f>SUM(K25:K37)</f>
        <v>0</v>
      </c>
      <c r="L24" s="32">
        <f>SUM(L25:L37)</f>
        <v>0</v>
      </c>
      <c r="M24" s="32">
        <f>SUM(M25:M37)</f>
        <v>0</v>
      </c>
      <c r="N24" s="32">
        <f>SUM(N25:N37)</f>
        <v>0</v>
      </c>
      <c r="O24" s="44">
        <f>SUM(D24:N24)</f>
        <v>3011288</v>
      </c>
      <c r="P24" s="45">
        <f>(O24/P$72)</f>
        <v>255.69228156576378</v>
      </c>
      <c r="Q24" s="10"/>
    </row>
    <row r="25" spans="1:17" ht="15">
      <c r="A25" s="12"/>
      <c r="B25" s="25">
        <v>331.2</v>
      </c>
      <c r="C25" s="20" t="s">
        <v>24</v>
      </c>
      <c r="D25" s="46">
        <v>462317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462317</v>
      </c>
      <c r="P25" s="47">
        <f>(O25/P$72)</f>
        <v>39.255922560923835</v>
      </c>
      <c r="Q25" s="9"/>
    </row>
    <row r="26" spans="1:17" ht="15">
      <c r="A26" s="12"/>
      <c r="B26" s="25">
        <v>331.51</v>
      </c>
      <c r="C26" s="20" t="s">
        <v>170</v>
      </c>
      <c r="D26" s="46">
        <v>0</v>
      </c>
      <c r="E26" s="46">
        <v>1768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aca="true" t="shared" si="1" ref="O26:O33">SUM(D26:N26)</f>
        <v>1768</v>
      </c>
      <c r="P26" s="47">
        <f>(O26/P$72)</f>
        <v>0.15012312133820158</v>
      </c>
      <c r="Q26" s="9"/>
    </row>
    <row r="27" spans="1:17" ht="15">
      <c r="A27" s="12"/>
      <c r="B27" s="25">
        <v>331.7</v>
      </c>
      <c r="C27" s="20" t="s">
        <v>133</v>
      </c>
      <c r="D27" s="46">
        <v>14150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14150</v>
      </c>
      <c r="P27" s="47">
        <f>(O27/P$72)</f>
        <v>1.201494438311964</v>
      </c>
      <c r="Q27" s="9"/>
    </row>
    <row r="28" spans="1:17" ht="15">
      <c r="A28" s="12"/>
      <c r="B28" s="25">
        <v>334.7</v>
      </c>
      <c r="C28" s="20" t="s">
        <v>30</v>
      </c>
      <c r="D28" s="46">
        <v>9782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9782</v>
      </c>
      <c r="P28" s="47">
        <f>(O28/P$72)</f>
        <v>0.8306020208881718</v>
      </c>
      <c r="Q28" s="9"/>
    </row>
    <row r="29" spans="1:17" ht="15">
      <c r="A29" s="12"/>
      <c r="B29" s="25">
        <v>335.125</v>
      </c>
      <c r="C29" s="20" t="s">
        <v>171</v>
      </c>
      <c r="D29" s="46">
        <v>461434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461434</v>
      </c>
      <c r="P29" s="47">
        <f>(O29/P$72)</f>
        <v>39.18094591152246</v>
      </c>
      <c r="Q29" s="9"/>
    </row>
    <row r="30" spans="1:17" ht="15">
      <c r="A30" s="12"/>
      <c r="B30" s="25">
        <v>335.14</v>
      </c>
      <c r="C30" s="20" t="s">
        <v>116</v>
      </c>
      <c r="D30" s="46">
        <v>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68</v>
      </c>
      <c r="P30" s="47">
        <f>(O30/P$72)</f>
        <v>0.005773966205315445</v>
      </c>
      <c r="Q30" s="9"/>
    </row>
    <row r="31" spans="1:17" ht="15">
      <c r="A31" s="12"/>
      <c r="B31" s="25">
        <v>335.15</v>
      </c>
      <c r="C31" s="20" t="s">
        <v>117</v>
      </c>
      <c r="D31" s="46">
        <v>3559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3559</v>
      </c>
      <c r="P31" s="47">
        <f>(O31/P$72)</f>
        <v>0.3021992018340834</v>
      </c>
      <c r="Q31" s="9"/>
    </row>
    <row r="32" spans="1:17" ht="15">
      <c r="A32" s="12"/>
      <c r="B32" s="25">
        <v>335.18</v>
      </c>
      <c r="C32" s="20" t="s">
        <v>172</v>
      </c>
      <c r="D32" s="46">
        <v>912469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912469</v>
      </c>
      <c r="P32" s="47">
        <f>(O32/P$72)</f>
        <v>77.47889954997028</v>
      </c>
      <c r="Q32" s="9"/>
    </row>
    <row r="33" spans="1:17" ht="15">
      <c r="A33" s="12"/>
      <c r="B33" s="25">
        <v>335.21</v>
      </c>
      <c r="C33" s="20" t="s">
        <v>84</v>
      </c>
      <c r="D33" s="46">
        <v>5210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5210</v>
      </c>
      <c r="P33" s="47">
        <f>(O33/P$72)</f>
        <v>0.44238770484843337</v>
      </c>
      <c r="Q33" s="9"/>
    </row>
    <row r="34" spans="1:17" ht="15">
      <c r="A34" s="12"/>
      <c r="B34" s="25">
        <v>335.48</v>
      </c>
      <c r="C34" s="20" t="s">
        <v>35</v>
      </c>
      <c r="D34" s="46">
        <v>14325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14325</v>
      </c>
      <c r="P34" s="47">
        <f>(O34/P$72)</f>
        <v>1.2163539101638787</v>
      </c>
      <c r="Q34" s="9"/>
    </row>
    <row r="35" spans="1:17" ht="15">
      <c r="A35" s="12"/>
      <c r="B35" s="25">
        <v>337.2</v>
      </c>
      <c r="C35" s="20" t="s">
        <v>36</v>
      </c>
      <c r="D35" s="46">
        <v>901707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901707</v>
      </c>
      <c r="P35" s="47">
        <f>(O35/P$72)</f>
        <v>76.56508448671138</v>
      </c>
      <c r="Q35" s="9"/>
    </row>
    <row r="36" spans="1:17" ht="15">
      <c r="A36" s="12"/>
      <c r="B36" s="25">
        <v>337.9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8284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8284</v>
      </c>
      <c r="P36" s="47">
        <f>(O36/P$72)</f>
        <v>0.7034049418357816</v>
      </c>
      <c r="Q36" s="9"/>
    </row>
    <row r="37" spans="1:17" ht="15">
      <c r="A37" s="12"/>
      <c r="B37" s="25">
        <v>338</v>
      </c>
      <c r="C37" s="20" t="s">
        <v>38</v>
      </c>
      <c r="D37" s="46">
        <v>216215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216215</v>
      </c>
      <c r="P37" s="47">
        <f>(O37/P$72)</f>
        <v>18.359089751209986</v>
      </c>
      <c r="Q37" s="9"/>
    </row>
    <row r="38" spans="1:17" ht="15.75">
      <c r="A38" s="29" t="s">
        <v>43</v>
      </c>
      <c r="B38" s="30"/>
      <c r="C38" s="31"/>
      <c r="D38" s="32">
        <f>SUM(D39:D50)</f>
        <v>2569237</v>
      </c>
      <c r="E38" s="32">
        <f>SUM(E39:E50)</f>
        <v>0</v>
      </c>
      <c r="F38" s="32">
        <f>SUM(F39:F50)</f>
        <v>0</v>
      </c>
      <c r="G38" s="32">
        <f>SUM(G39:G50)</f>
        <v>0</v>
      </c>
      <c r="H38" s="32">
        <f>SUM(H39:H50)</f>
        <v>0</v>
      </c>
      <c r="I38" s="32">
        <f>SUM(I39:I50)</f>
        <v>11648826</v>
      </c>
      <c r="J38" s="32">
        <f>SUM(J39:J50)</f>
        <v>0</v>
      </c>
      <c r="K38" s="32">
        <f>SUM(K39:K50)</f>
        <v>0</v>
      </c>
      <c r="L38" s="32">
        <f>SUM(L39:L50)</f>
        <v>0</v>
      </c>
      <c r="M38" s="32">
        <f>SUM(M39:M50)</f>
        <v>0</v>
      </c>
      <c r="N38" s="32">
        <f>SUM(N39:N50)</f>
        <v>0</v>
      </c>
      <c r="O38" s="32">
        <f>SUM(D38:N38)</f>
        <v>14218063</v>
      </c>
      <c r="P38" s="45">
        <f>(O38/P$72)</f>
        <v>1207.2737539271461</v>
      </c>
      <c r="Q38" s="10"/>
    </row>
    <row r="39" spans="1:17" ht="15">
      <c r="A39" s="12"/>
      <c r="B39" s="25">
        <v>341.2</v>
      </c>
      <c r="C39" s="20" t="s">
        <v>119</v>
      </c>
      <c r="D39" s="46">
        <v>2091394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aca="true" t="shared" si="2" ref="O39:O50">SUM(D39:N39)</f>
        <v>2091394</v>
      </c>
      <c r="P39" s="47">
        <f>(O39/P$72)</f>
        <v>177.5829158529337</v>
      </c>
      <c r="Q39" s="9"/>
    </row>
    <row r="40" spans="1:17" ht="15">
      <c r="A40" s="12"/>
      <c r="B40" s="25">
        <v>342.1</v>
      </c>
      <c r="C40" s="20" t="s">
        <v>47</v>
      </c>
      <c r="D40" s="46">
        <v>214289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214289</v>
      </c>
      <c r="P40" s="47">
        <f>(O40/P$72)</f>
        <v>18.1955506495712</v>
      </c>
      <c r="Q40" s="9"/>
    </row>
    <row r="41" spans="1:17" ht="15">
      <c r="A41" s="12"/>
      <c r="B41" s="25">
        <v>342.2</v>
      </c>
      <c r="C41" s="20" t="s">
        <v>48</v>
      </c>
      <c r="D41" s="46">
        <v>4974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4974</v>
      </c>
      <c r="P41" s="47">
        <f>(O41/P$72)</f>
        <v>0.4223486456652798</v>
      </c>
      <c r="Q41" s="9"/>
    </row>
    <row r="42" spans="1:17" ht="15">
      <c r="A42" s="12"/>
      <c r="B42" s="25">
        <v>343.4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2577324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2577324</v>
      </c>
      <c r="P42" s="47">
        <f>(O42/P$72)</f>
        <v>218.8438481786533</v>
      </c>
      <c r="Q42" s="9"/>
    </row>
    <row r="43" spans="1:17" ht="15">
      <c r="A43" s="12"/>
      <c r="B43" s="25">
        <v>343.5</v>
      </c>
      <c r="C43" s="20" t="s">
        <v>143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1485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1485</v>
      </c>
      <c r="P43" s="47">
        <f>(O43/P$72)</f>
        <v>0.1260932325719623</v>
      </c>
      <c r="Q43" s="9"/>
    </row>
    <row r="44" spans="1:17" ht="15">
      <c r="A44" s="12"/>
      <c r="B44" s="25">
        <v>343.6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7486433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7486433</v>
      </c>
      <c r="P44" s="47">
        <f>(O44/P$72)</f>
        <v>635.6825167699753</v>
      </c>
      <c r="Q44" s="9"/>
    </row>
    <row r="45" spans="1:17" ht="15">
      <c r="A45" s="12"/>
      <c r="B45" s="25">
        <v>344.9</v>
      </c>
      <c r="C45" s="20" t="s">
        <v>120</v>
      </c>
      <c r="D45" s="46">
        <v>14794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14794</v>
      </c>
      <c r="P45" s="47">
        <f>(O45/P$72)</f>
        <v>1.2561772947270102</v>
      </c>
      <c r="Q45" s="9"/>
    </row>
    <row r="46" spans="1:17" ht="15">
      <c r="A46" s="12"/>
      <c r="B46" s="25">
        <v>346.9</v>
      </c>
      <c r="C46" s="20" t="s">
        <v>52</v>
      </c>
      <c r="D46" s="46">
        <v>22193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22193</v>
      </c>
      <c r="P46" s="47">
        <f>(O46/P$72)</f>
        <v>1.884435764625966</v>
      </c>
      <c r="Q46" s="9"/>
    </row>
    <row r="47" spans="1:17" ht="15">
      <c r="A47" s="12"/>
      <c r="B47" s="25">
        <v>347.2</v>
      </c>
      <c r="C47" s="20" t="s">
        <v>53</v>
      </c>
      <c r="D47" s="46">
        <v>59449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59449</v>
      </c>
      <c r="P47" s="47">
        <f>(O47/P$72)</f>
        <v>5.047889954997028</v>
      </c>
      <c r="Q47" s="9"/>
    </row>
    <row r="48" spans="1:17" ht="15">
      <c r="A48" s="12"/>
      <c r="B48" s="25">
        <v>347.5</v>
      </c>
      <c r="C48" s="20" t="s">
        <v>55</v>
      </c>
      <c r="D48" s="46">
        <v>66618</v>
      </c>
      <c r="E48" s="46">
        <v>0</v>
      </c>
      <c r="F48" s="46">
        <v>0</v>
      </c>
      <c r="G48" s="46">
        <v>0</v>
      </c>
      <c r="H48" s="46">
        <v>0</v>
      </c>
      <c r="I48" s="46">
        <v>1583584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2"/>
        <v>1650202</v>
      </c>
      <c r="P48" s="47">
        <f>(O48/P$72)</f>
        <v>140.12074382270526</v>
      </c>
      <c r="Q48" s="9"/>
    </row>
    <row r="49" spans="1:17" ht="15">
      <c r="A49" s="12"/>
      <c r="B49" s="25">
        <v>347.9</v>
      </c>
      <c r="C49" s="20" t="s">
        <v>144</v>
      </c>
      <c r="D49" s="46">
        <v>2350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2"/>
        <v>2350</v>
      </c>
      <c r="P49" s="47">
        <f>(O49/P$72)</f>
        <v>0.19954147915428377</v>
      </c>
      <c r="Q49" s="9"/>
    </row>
    <row r="50" spans="1:17" ht="15">
      <c r="A50" s="12"/>
      <c r="B50" s="25">
        <v>349</v>
      </c>
      <c r="C50" s="20" t="s">
        <v>173</v>
      </c>
      <c r="D50" s="46">
        <v>93176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2"/>
        <v>93176</v>
      </c>
      <c r="P50" s="47">
        <f>(O50/P$72)</f>
        <v>7.911692281565764</v>
      </c>
      <c r="Q50" s="9"/>
    </row>
    <row r="51" spans="1:17" ht="15.75">
      <c r="A51" s="29" t="s">
        <v>44</v>
      </c>
      <c r="B51" s="30"/>
      <c r="C51" s="31"/>
      <c r="D51" s="32">
        <f>SUM(D52:D55)</f>
        <v>53633</v>
      </c>
      <c r="E51" s="32">
        <f>SUM(E52:E55)</f>
        <v>0</v>
      </c>
      <c r="F51" s="32">
        <f>SUM(F52:F55)</f>
        <v>0</v>
      </c>
      <c r="G51" s="32">
        <f>SUM(G52:G55)</f>
        <v>0</v>
      </c>
      <c r="H51" s="32">
        <f>SUM(H52:H55)</f>
        <v>0</v>
      </c>
      <c r="I51" s="32">
        <f>SUM(I52:I55)</f>
        <v>0</v>
      </c>
      <c r="J51" s="32">
        <f>SUM(J52:J55)</f>
        <v>0</v>
      </c>
      <c r="K51" s="32">
        <f>SUM(K52:K55)</f>
        <v>0</v>
      </c>
      <c r="L51" s="32">
        <f>SUM(L52:L55)</f>
        <v>0</v>
      </c>
      <c r="M51" s="32">
        <f>SUM(M52:M55)</f>
        <v>0</v>
      </c>
      <c r="N51" s="32">
        <f>SUM(N52:N55)</f>
        <v>0</v>
      </c>
      <c r="O51" s="32">
        <f>SUM(D51:N51)</f>
        <v>53633</v>
      </c>
      <c r="P51" s="45">
        <f>(O51/P$72)</f>
        <v>4.554046021907107</v>
      </c>
      <c r="Q51" s="10"/>
    </row>
    <row r="52" spans="1:17" ht="15">
      <c r="A52" s="13"/>
      <c r="B52" s="39">
        <v>351.1</v>
      </c>
      <c r="C52" s="21" t="s">
        <v>58</v>
      </c>
      <c r="D52" s="46">
        <v>17282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17282</v>
      </c>
      <c r="P52" s="47">
        <f>(O52/P$72)</f>
        <v>1.4674365288273754</v>
      </c>
      <c r="Q52" s="9"/>
    </row>
    <row r="53" spans="1:17" ht="15">
      <c r="A53" s="13"/>
      <c r="B53" s="39">
        <v>351.3</v>
      </c>
      <c r="C53" s="21" t="s">
        <v>136</v>
      </c>
      <c r="D53" s="46">
        <v>1374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1374</v>
      </c>
      <c r="P53" s="47">
        <f>(O53/P$72)</f>
        <v>0.11666808185446209</v>
      </c>
      <c r="Q53" s="9"/>
    </row>
    <row r="54" spans="1:17" ht="15">
      <c r="A54" s="13"/>
      <c r="B54" s="39">
        <v>352</v>
      </c>
      <c r="C54" s="21" t="s">
        <v>59</v>
      </c>
      <c r="D54" s="46">
        <v>9995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9995</v>
      </c>
      <c r="P54" s="47">
        <f>(O54/P$72)</f>
        <v>0.8486881209136452</v>
      </c>
      <c r="Q54" s="9"/>
    </row>
    <row r="55" spans="1:17" ht="15">
      <c r="A55" s="13"/>
      <c r="B55" s="39">
        <v>354</v>
      </c>
      <c r="C55" s="21" t="s">
        <v>60</v>
      </c>
      <c r="D55" s="46">
        <v>24982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24982</v>
      </c>
      <c r="P55" s="47">
        <f>(O55/P$72)</f>
        <v>2.1212532903116244</v>
      </c>
      <c r="Q55" s="9"/>
    </row>
    <row r="56" spans="1:17" ht="15.75">
      <c r="A56" s="29" t="s">
        <v>4</v>
      </c>
      <c r="B56" s="30"/>
      <c r="C56" s="31"/>
      <c r="D56" s="32">
        <f>SUM(D57:D66)</f>
        <v>291953</v>
      </c>
      <c r="E56" s="32">
        <f>SUM(E57:E66)</f>
        <v>9334</v>
      </c>
      <c r="F56" s="32">
        <f>SUM(F57:F66)</f>
        <v>0</v>
      </c>
      <c r="G56" s="32">
        <f>SUM(G57:G66)</f>
        <v>18927</v>
      </c>
      <c r="H56" s="32">
        <f>SUM(H57:H66)</f>
        <v>0</v>
      </c>
      <c r="I56" s="32">
        <f>SUM(I57:I66)</f>
        <v>1291074</v>
      </c>
      <c r="J56" s="32">
        <f>SUM(J57:J66)</f>
        <v>0</v>
      </c>
      <c r="K56" s="32">
        <f>SUM(K57:K66)</f>
        <v>8225311</v>
      </c>
      <c r="L56" s="32">
        <f>SUM(L57:L66)</f>
        <v>0</v>
      </c>
      <c r="M56" s="32">
        <f>SUM(M57:M66)</f>
        <v>0</v>
      </c>
      <c r="N56" s="32">
        <f>SUM(N57:N66)</f>
        <v>0</v>
      </c>
      <c r="O56" s="32">
        <f>SUM(D56:N56)</f>
        <v>9836599</v>
      </c>
      <c r="P56" s="45">
        <f>(O56/P$72)</f>
        <v>835.2380911947015</v>
      </c>
      <c r="Q56" s="10"/>
    </row>
    <row r="57" spans="1:17" ht="15">
      <c r="A57" s="12"/>
      <c r="B57" s="25">
        <v>361.1</v>
      </c>
      <c r="C57" s="20" t="s">
        <v>61</v>
      </c>
      <c r="D57" s="46">
        <v>8941</v>
      </c>
      <c r="E57" s="46">
        <v>0</v>
      </c>
      <c r="F57" s="46">
        <v>0</v>
      </c>
      <c r="G57" s="46">
        <v>0</v>
      </c>
      <c r="H57" s="46">
        <v>0</v>
      </c>
      <c r="I57" s="46">
        <v>36</v>
      </c>
      <c r="J57" s="46">
        <v>0</v>
      </c>
      <c r="K57" s="46">
        <v>89712</v>
      </c>
      <c r="L57" s="46">
        <v>0</v>
      </c>
      <c r="M57" s="46">
        <v>0</v>
      </c>
      <c r="N57" s="46">
        <v>0</v>
      </c>
      <c r="O57" s="46">
        <f>SUM(D57:N57)</f>
        <v>98689</v>
      </c>
      <c r="P57" s="47">
        <f>(O57/P$72)</f>
        <v>8.379808100534941</v>
      </c>
      <c r="Q57" s="9"/>
    </row>
    <row r="58" spans="1:17" ht="15">
      <c r="A58" s="12"/>
      <c r="B58" s="25">
        <v>361.2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1328436</v>
      </c>
      <c r="L58" s="46">
        <v>0</v>
      </c>
      <c r="M58" s="46">
        <v>0</v>
      </c>
      <c r="N58" s="46">
        <v>0</v>
      </c>
      <c r="O58" s="46">
        <f aca="true" t="shared" si="3" ref="O58:O66">SUM(D58:N58)</f>
        <v>1328436</v>
      </c>
      <c r="P58" s="47">
        <f>(O58/P$72)</f>
        <v>112.79918485182984</v>
      </c>
      <c r="Q58" s="9"/>
    </row>
    <row r="59" spans="1:17" ht="15">
      <c r="A59" s="12"/>
      <c r="B59" s="25">
        <v>361.3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5271583</v>
      </c>
      <c r="L59" s="46">
        <v>0</v>
      </c>
      <c r="M59" s="46">
        <v>0</v>
      </c>
      <c r="N59" s="46">
        <v>0</v>
      </c>
      <c r="O59" s="46">
        <f t="shared" si="3"/>
        <v>5271583</v>
      </c>
      <c r="P59" s="47">
        <f>(O59/P$72)</f>
        <v>447.616795448756</v>
      </c>
      <c r="Q59" s="9"/>
    </row>
    <row r="60" spans="1:17" ht="15">
      <c r="A60" s="12"/>
      <c r="B60" s="25">
        <v>361.4</v>
      </c>
      <c r="C60" s="20" t="s">
        <v>121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564365</v>
      </c>
      <c r="L60" s="46">
        <v>0</v>
      </c>
      <c r="M60" s="46">
        <v>0</v>
      </c>
      <c r="N60" s="46">
        <v>0</v>
      </c>
      <c r="O60" s="46">
        <f t="shared" si="3"/>
        <v>564365</v>
      </c>
      <c r="P60" s="47">
        <f>(O60/P$72)</f>
        <v>47.92094760974781</v>
      </c>
      <c r="Q60" s="9"/>
    </row>
    <row r="61" spans="1:17" ht="15">
      <c r="A61" s="12"/>
      <c r="B61" s="25">
        <v>362</v>
      </c>
      <c r="C61" s="20" t="s">
        <v>65</v>
      </c>
      <c r="D61" s="46">
        <v>153892</v>
      </c>
      <c r="E61" s="46">
        <v>0</v>
      </c>
      <c r="F61" s="46">
        <v>0</v>
      </c>
      <c r="G61" s="46">
        <v>0</v>
      </c>
      <c r="H61" s="46">
        <v>0</v>
      </c>
      <c r="I61" s="46">
        <v>1179455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3"/>
        <v>1333347</v>
      </c>
      <c r="P61" s="47">
        <f>(O61/P$72)</f>
        <v>113.21618408762843</v>
      </c>
      <c r="Q61" s="9"/>
    </row>
    <row r="62" spans="1:17" ht="15">
      <c r="A62" s="12"/>
      <c r="B62" s="25">
        <v>364</v>
      </c>
      <c r="C62" s="20" t="s">
        <v>129</v>
      </c>
      <c r="D62" s="46">
        <v>79984</v>
      </c>
      <c r="E62" s="46">
        <v>0</v>
      </c>
      <c r="F62" s="46">
        <v>0</v>
      </c>
      <c r="G62" s="46">
        <v>18927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3"/>
        <v>98911</v>
      </c>
      <c r="P62" s="47">
        <f>(O62/P$72)</f>
        <v>8.398658401969941</v>
      </c>
      <c r="Q62" s="9"/>
    </row>
    <row r="63" spans="1:17" ht="15">
      <c r="A63" s="12"/>
      <c r="B63" s="25">
        <v>365</v>
      </c>
      <c r="C63" s="20" t="s">
        <v>122</v>
      </c>
      <c r="D63" s="46">
        <v>7117</v>
      </c>
      <c r="E63" s="46">
        <v>0</v>
      </c>
      <c r="F63" s="46">
        <v>0</v>
      </c>
      <c r="G63" s="46">
        <v>0</v>
      </c>
      <c r="H63" s="46">
        <v>0</v>
      </c>
      <c r="I63" s="46">
        <v>111564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3"/>
        <v>118681</v>
      </c>
      <c r="P63" s="47">
        <f>(O63/P$72)</f>
        <v>10.077354164897683</v>
      </c>
      <c r="Q63" s="9"/>
    </row>
    <row r="64" spans="1:17" ht="15">
      <c r="A64" s="12"/>
      <c r="B64" s="25">
        <v>366</v>
      </c>
      <c r="C64" s="20" t="s">
        <v>68</v>
      </c>
      <c r="D64" s="46">
        <v>28742</v>
      </c>
      <c r="E64" s="46">
        <v>8448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3"/>
        <v>37190</v>
      </c>
      <c r="P64" s="47">
        <f>(O64/P$72)</f>
        <v>3.1578500467011974</v>
      </c>
      <c r="Q64" s="9"/>
    </row>
    <row r="65" spans="1:17" ht="15">
      <c r="A65" s="12"/>
      <c r="B65" s="25">
        <v>368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971215</v>
      </c>
      <c r="L65" s="46">
        <v>0</v>
      </c>
      <c r="M65" s="46">
        <v>0</v>
      </c>
      <c r="N65" s="46">
        <v>0</v>
      </c>
      <c r="O65" s="46">
        <f t="shared" si="3"/>
        <v>971215</v>
      </c>
      <c r="P65" s="47">
        <f>(O65/P$72)</f>
        <v>82.46709688375647</v>
      </c>
      <c r="Q65" s="9"/>
    </row>
    <row r="66" spans="1:17" ht="15">
      <c r="A66" s="12"/>
      <c r="B66" s="25">
        <v>369.9</v>
      </c>
      <c r="C66" s="20" t="s">
        <v>70</v>
      </c>
      <c r="D66" s="46">
        <v>13277</v>
      </c>
      <c r="E66" s="46">
        <v>886</v>
      </c>
      <c r="F66" s="46">
        <v>0</v>
      </c>
      <c r="G66" s="46">
        <v>0</v>
      </c>
      <c r="H66" s="46">
        <v>0</v>
      </c>
      <c r="I66" s="46">
        <v>19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3"/>
        <v>14182</v>
      </c>
      <c r="P66" s="47">
        <f>(O66/P$72)</f>
        <v>1.2042115988791713</v>
      </c>
      <c r="Q66" s="9"/>
    </row>
    <row r="67" spans="1:17" ht="15.75">
      <c r="A67" s="29" t="s">
        <v>45</v>
      </c>
      <c r="B67" s="30"/>
      <c r="C67" s="31"/>
      <c r="D67" s="32">
        <f>SUM(D68:D69)</f>
        <v>1213084</v>
      </c>
      <c r="E67" s="32">
        <f>SUM(E68:E69)</f>
        <v>0</v>
      </c>
      <c r="F67" s="32">
        <f>SUM(F68:F69)</f>
        <v>0</v>
      </c>
      <c r="G67" s="32">
        <f>SUM(G68:G69)</f>
        <v>0</v>
      </c>
      <c r="H67" s="32">
        <f>SUM(H68:H69)</f>
        <v>0</v>
      </c>
      <c r="I67" s="32">
        <f>SUM(I68:I69)</f>
        <v>373244</v>
      </c>
      <c r="J67" s="32">
        <f>SUM(J68:J69)</f>
        <v>0</v>
      </c>
      <c r="K67" s="32">
        <f>SUM(K68:K69)</f>
        <v>0</v>
      </c>
      <c r="L67" s="32">
        <f>SUM(L68:L69)</f>
        <v>0</v>
      </c>
      <c r="M67" s="32">
        <f>SUM(M68:M69)</f>
        <v>0</v>
      </c>
      <c r="N67" s="32">
        <f>SUM(N68:N69)</f>
        <v>0</v>
      </c>
      <c r="O67" s="32">
        <f>SUM(D67:N67)</f>
        <v>1586328</v>
      </c>
      <c r="P67" s="45">
        <f>(O67/P$72)</f>
        <v>134.6971215080241</v>
      </c>
      <c r="Q67" s="9"/>
    </row>
    <row r="68" spans="1:17" ht="15">
      <c r="A68" s="12"/>
      <c r="B68" s="25">
        <v>381</v>
      </c>
      <c r="C68" s="20" t="s">
        <v>71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373244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373244</v>
      </c>
      <c r="P68" s="47">
        <f>(O68/P$72)</f>
        <v>31.692621210834677</v>
      </c>
      <c r="Q68" s="9"/>
    </row>
    <row r="69" spans="1:17" ht="15.75" thickBot="1">
      <c r="A69" s="12"/>
      <c r="B69" s="25">
        <v>382</v>
      </c>
      <c r="C69" s="20" t="s">
        <v>85</v>
      </c>
      <c r="D69" s="46">
        <v>1213084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1213084</v>
      </c>
      <c r="P69" s="47">
        <f>(O69/P$72)</f>
        <v>103.00450029718944</v>
      </c>
      <c r="Q69" s="9"/>
    </row>
    <row r="70" spans="1:120" ht="16.5" thickBot="1">
      <c r="A70" s="14" t="s">
        <v>56</v>
      </c>
      <c r="B70" s="23"/>
      <c r="C70" s="22"/>
      <c r="D70" s="15">
        <f>SUM(D5,D17,D24,D38,D51,D56,D67)</f>
        <v>14889588</v>
      </c>
      <c r="E70" s="15">
        <f>SUM(E5,E17,E24,E38,E51,E56,E67)</f>
        <v>437030</v>
      </c>
      <c r="F70" s="15">
        <f>SUM(F5,F17,F24,F38,F51,F56,F67)</f>
        <v>0</v>
      </c>
      <c r="G70" s="15">
        <f>SUM(G5,G17,G24,G38,G51,G56,G67)</f>
        <v>1558220</v>
      </c>
      <c r="H70" s="15">
        <f>SUM(H5,H17,H24,H38,H51,H56,H67)</f>
        <v>0</v>
      </c>
      <c r="I70" s="15">
        <f>SUM(I5,I17,I24,I38,I51,I56,I67)</f>
        <v>13339001</v>
      </c>
      <c r="J70" s="15">
        <f>SUM(J5,J17,J24,J38,J51,J56,J67)</f>
        <v>0</v>
      </c>
      <c r="K70" s="15">
        <f>SUM(K5,K17,K24,K38,K51,K56,K67)</f>
        <v>8435391</v>
      </c>
      <c r="L70" s="15">
        <f>SUM(L5,L17,L24,L38,L51,L56,L67)</f>
        <v>0</v>
      </c>
      <c r="M70" s="15">
        <f>SUM(M5,M17,M24,M38,M51,M56,M67)</f>
        <v>0</v>
      </c>
      <c r="N70" s="15">
        <f>SUM(N5,N17,N24,N38,N51,N56,N67)</f>
        <v>0</v>
      </c>
      <c r="O70" s="15">
        <f>SUM(D70:N70)</f>
        <v>38659230</v>
      </c>
      <c r="P70" s="38">
        <f>(O70/P$72)</f>
        <v>3282.6042285811327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6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6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51" t="s">
        <v>174</v>
      </c>
      <c r="N72" s="51"/>
      <c r="O72" s="51"/>
      <c r="P72" s="43">
        <v>11777</v>
      </c>
    </row>
    <row r="73" spans="1:16" ht="15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4"/>
    </row>
    <row r="74" spans="1:16" ht="15.75" customHeight="1" thickBot="1">
      <c r="A74" s="55" t="s">
        <v>94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7"/>
    </row>
  </sheetData>
  <sheetProtection/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4216004</v>
      </c>
      <c r="E5" s="27">
        <f t="shared" si="0"/>
        <v>178452</v>
      </c>
      <c r="F5" s="27">
        <f t="shared" si="0"/>
        <v>0</v>
      </c>
      <c r="G5" s="27">
        <f t="shared" si="0"/>
        <v>970203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180337</v>
      </c>
      <c r="L5" s="27">
        <f t="shared" si="0"/>
        <v>0</v>
      </c>
      <c r="M5" s="27">
        <f t="shared" si="0"/>
        <v>0</v>
      </c>
      <c r="N5" s="28">
        <f>SUM(D5:M5)</f>
        <v>5544996</v>
      </c>
      <c r="O5" s="33">
        <f aca="true" t="shared" si="1" ref="O5:O36">(N5/O$65)</f>
        <v>461.46770972037285</v>
      </c>
      <c r="P5" s="6"/>
    </row>
    <row r="6" spans="1:16" ht="15">
      <c r="A6" s="12"/>
      <c r="B6" s="25">
        <v>311</v>
      </c>
      <c r="C6" s="20" t="s">
        <v>3</v>
      </c>
      <c r="D6" s="46">
        <v>2469561</v>
      </c>
      <c r="E6" s="46">
        <v>178452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2648013</v>
      </c>
      <c r="O6" s="47">
        <f t="shared" si="1"/>
        <v>220.37391810918774</v>
      </c>
      <c r="P6" s="9"/>
    </row>
    <row r="7" spans="1:16" ht="15">
      <c r="A7" s="12"/>
      <c r="B7" s="25">
        <v>312.1</v>
      </c>
      <c r="C7" s="20" t="s">
        <v>11</v>
      </c>
      <c r="D7" s="46">
        <v>162780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162780</v>
      </c>
      <c r="O7" s="47">
        <f t="shared" si="1"/>
        <v>13.546937416777629</v>
      </c>
      <c r="P7" s="9"/>
    </row>
    <row r="8" spans="1:16" ht="15">
      <c r="A8" s="12"/>
      <c r="B8" s="25">
        <v>312.51</v>
      </c>
      <c r="C8" s="20" t="s">
        <v>83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94148</v>
      </c>
      <c r="L8" s="46">
        <v>0</v>
      </c>
      <c r="M8" s="46">
        <v>0</v>
      </c>
      <c r="N8" s="46">
        <f>SUM(D8:M8)</f>
        <v>94148</v>
      </c>
      <c r="O8" s="47">
        <f t="shared" si="1"/>
        <v>7.835219707057257</v>
      </c>
      <c r="P8" s="9"/>
    </row>
    <row r="9" spans="1:16" ht="15">
      <c r="A9" s="12"/>
      <c r="B9" s="25">
        <v>312.52</v>
      </c>
      <c r="C9" s="20" t="s">
        <v>80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86189</v>
      </c>
      <c r="L9" s="46">
        <v>0</v>
      </c>
      <c r="M9" s="46">
        <v>0</v>
      </c>
      <c r="N9" s="46">
        <f>SUM(D9:M9)</f>
        <v>86189</v>
      </c>
      <c r="O9" s="47">
        <f t="shared" si="1"/>
        <v>7.172852862849534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970203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970203</v>
      </c>
      <c r="O10" s="47">
        <f t="shared" si="1"/>
        <v>80.74259320905459</v>
      </c>
      <c r="P10" s="9"/>
    </row>
    <row r="11" spans="1:16" ht="15">
      <c r="A11" s="12"/>
      <c r="B11" s="25">
        <v>314.1</v>
      </c>
      <c r="C11" s="20" t="s">
        <v>13</v>
      </c>
      <c r="D11" s="46">
        <v>795054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795054</v>
      </c>
      <c r="O11" s="47">
        <f t="shared" si="1"/>
        <v>66.16627829560586</v>
      </c>
      <c r="P11" s="9"/>
    </row>
    <row r="12" spans="1:16" ht="15">
      <c r="A12" s="12"/>
      <c r="B12" s="25">
        <v>314.3</v>
      </c>
      <c r="C12" s="20" t="s">
        <v>14</v>
      </c>
      <c r="D12" s="46">
        <v>208021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208021</v>
      </c>
      <c r="O12" s="47">
        <f t="shared" si="1"/>
        <v>17.31200066577896</v>
      </c>
      <c r="P12" s="9"/>
    </row>
    <row r="13" spans="1:16" ht="15">
      <c r="A13" s="12"/>
      <c r="B13" s="25">
        <v>314.4</v>
      </c>
      <c r="C13" s="20" t="s">
        <v>15</v>
      </c>
      <c r="D13" s="46">
        <v>10773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10773</v>
      </c>
      <c r="O13" s="47">
        <f t="shared" si="1"/>
        <v>0.8965545938748336</v>
      </c>
      <c r="P13" s="9"/>
    </row>
    <row r="14" spans="1:16" ht="15">
      <c r="A14" s="12"/>
      <c r="B14" s="25">
        <v>314.8</v>
      </c>
      <c r="C14" s="20" t="s">
        <v>16</v>
      </c>
      <c r="D14" s="46">
        <v>13138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13138</v>
      </c>
      <c r="O14" s="47">
        <f t="shared" si="1"/>
        <v>1.093375499334221</v>
      </c>
      <c r="P14" s="9"/>
    </row>
    <row r="15" spans="1:16" ht="15">
      <c r="A15" s="12"/>
      <c r="B15" s="25">
        <v>315</v>
      </c>
      <c r="C15" s="20" t="s">
        <v>17</v>
      </c>
      <c r="D15" s="46">
        <v>519697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519697</v>
      </c>
      <c r="O15" s="47">
        <f t="shared" si="1"/>
        <v>43.25041611185087</v>
      </c>
      <c r="P15" s="9"/>
    </row>
    <row r="16" spans="1:16" ht="15">
      <c r="A16" s="12"/>
      <c r="B16" s="25">
        <v>316</v>
      </c>
      <c r="C16" s="20" t="s">
        <v>18</v>
      </c>
      <c r="D16" s="46">
        <v>36980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36980</v>
      </c>
      <c r="O16" s="47">
        <f t="shared" si="1"/>
        <v>3.0775632490013316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SUM(D18:D21)</f>
        <v>880715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5">SUM(D17:M17)</f>
        <v>880715</v>
      </c>
      <c r="O17" s="45">
        <f t="shared" si="1"/>
        <v>73.29518974700399</v>
      </c>
      <c r="P17" s="10"/>
    </row>
    <row r="18" spans="1:16" ht="15">
      <c r="A18" s="12"/>
      <c r="B18" s="25">
        <v>322</v>
      </c>
      <c r="C18" s="20" t="s">
        <v>0</v>
      </c>
      <c r="D18" s="46">
        <v>118679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118679</v>
      </c>
      <c r="O18" s="47">
        <f t="shared" si="1"/>
        <v>9.876747669773636</v>
      </c>
      <c r="P18" s="9"/>
    </row>
    <row r="19" spans="1:16" ht="15">
      <c r="A19" s="12"/>
      <c r="B19" s="25">
        <v>323.1</v>
      </c>
      <c r="C19" s="20" t="s">
        <v>20</v>
      </c>
      <c r="D19" s="46">
        <v>728839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728839</v>
      </c>
      <c r="O19" s="47">
        <f t="shared" si="1"/>
        <v>60.65570905459388</v>
      </c>
      <c r="P19" s="9"/>
    </row>
    <row r="20" spans="1:16" ht="15">
      <c r="A20" s="12"/>
      <c r="B20" s="25">
        <v>323.4</v>
      </c>
      <c r="C20" s="20" t="s">
        <v>21</v>
      </c>
      <c r="D20" s="46">
        <v>9097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9097</v>
      </c>
      <c r="O20" s="47">
        <f t="shared" si="1"/>
        <v>0.7570739014647138</v>
      </c>
      <c r="P20" s="9"/>
    </row>
    <row r="21" spans="1:16" ht="15">
      <c r="A21" s="12"/>
      <c r="B21" s="25">
        <v>329</v>
      </c>
      <c r="C21" s="20" t="s">
        <v>23</v>
      </c>
      <c r="D21" s="46">
        <v>24100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24100</v>
      </c>
      <c r="O21" s="47">
        <f t="shared" si="1"/>
        <v>2.005659121171771</v>
      </c>
      <c r="P21" s="9"/>
    </row>
    <row r="22" spans="1:16" ht="15.75">
      <c r="A22" s="29" t="s">
        <v>25</v>
      </c>
      <c r="B22" s="30"/>
      <c r="C22" s="31"/>
      <c r="D22" s="32">
        <f aca="true" t="shared" si="5" ref="D22:M22">SUM(D23:D35)</f>
        <v>1649145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9005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1658150</v>
      </c>
      <c r="O22" s="45">
        <f t="shared" si="1"/>
        <v>137.99517310252995</v>
      </c>
      <c r="P22" s="10"/>
    </row>
    <row r="23" spans="1:16" ht="15">
      <c r="A23" s="12"/>
      <c r="B23" s="25">
        <v>331.2</v>
      </c>
      <c r="C23" s="20" t="s">
        <v>24</v>
      </c>
      <c r="D23" s="46">
        <v>49317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49317</v>
      </c>
      <c r="O23" s="47">
        <f t="shared" si="1"/>
        <v>4.104277629826897</v>
      </c>
      <c r="P23" s="9"/>
    </row>
    <row r="24" spans="1:16" ht="15">
      <c r="A24" s="12"/>
      <c r="B24" s="25">
        <v>331.69</v>
      </c>
      <c r="C24" s="20" t="s">
        <v>27</v>
      </c>
      <c r="D24" s="46">
        <v>11545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11545</v>
      </c>
      <c r="O24" s="47">
        <f t="shared" si="1"/>
        <v>0.9608022636484687</v>
      </c>
      <c r="P24" s="9"/>
    </row>
    <row r="25" spans="1:16" ht="15">
      <c r="A25" s="12"/>
      <c r="B25" s="25">
        <v>334.2</v>
      </c>
      <c r="C25" s="20" t="s">
        <v>96</v>
      </c>
      <c r="D25" s="46">
        <v>25093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25093</v>
      </c>
      <c r="O25" s="47">
        <f t="shared" si="1"/>
        <v>2.0882989347536616</v>
      </c>
      <c r="P25" s="9"/>
    </row>
    <row r="26" spans="1:16" ht="15">
      <c r="A26" s="12"/>
      <c r="B26" s="25">
        <v>335.12</v>
      </c>
      <c r="C26" s="20" t="s">
        <v>31</v>
      </c>
      <c r="D26" s="46">
        <v>352773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352773</v>
      </c>
      <c r="O26" s="47">
        <f t="shared" si="1"/>
        <v>29.3586051930759</v>
      </c>
      <c r="P26" s="9"/>
    </row>
    <row r="27" spans="1:16" ht="15">
      <c r="A27" s="12"/>
      <c r="B27" s="25">
        <v>335.14</v>
      </c>
      <c r="C27" s="20" t="s">
        <v>32</v>
      </c>
      <c r="D27" s="46">
        <v>257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257</v>
      </c>
      <c r="O27" s="47">
        <f t="shared" si="1"/>
        <v>0.02138814913448735</v>
      </c>
      <c r="P27" s="9"/>
    </row>
    <row r="28" spans="1:16" ht="15">
      <c r="A28" s="12"/>
      <c r="B28" s="25">
        <v>335.15</v>
      </c>
      <c r="C28" s="20" t="s">
        <v>33</v>
      </c>
      <c r="D28" s="46">
        <v>12655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12655</v>
      </c>
      <c r="O28" s="47">
        <f t="shared" si="1"/>
        <v>1.0531790945406125</v>
      </c>
      <c r="P28" s="9"/>
    </row>
    <row r="29" spans="1:16" ht="15">
      <c r="A29" s="12"/>
      <c r="B29" s="25">
        <v>335.18</v>
      </c>
      <c r="C29" s="20" t="s">
        <v>34</v>
      </c>
      <c r="D29" s="46">
        <v>631389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631389</v>
      </c>
      <c r="O29" s="47">
        <f t="shared" si="1"/>
        <v>52.545689081225035</v>
      </c>
      <c r="P29" s="9"/>
    </row>
    <row r="30" spans="1:16" ht="15">
      <c r="A30" s="12"/>
      <c r="B30" s="25">
        <v>335.21</v>
      </c>
      <c r="C30" s="20" t="s">
        <v>84</v>
      </c>
      <c r="D30" s="46">
        <v>1920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1920</v>
      </c>
      <c r="O30" s="47">
        <f t="shared" si="1"/>
        <v>0.15978695073235685</v>
      </c>
      <c r="P30" s="9"/>
    </row>
    <row r="31" spans="1:16" ht="15">
      <c r="A31" s="12"/>
      <c r="B31" s="25">
        <v>335.49</v>
      </c>
      <c r="C31" s="20" t="s">
        <v>35</v>
      </c>
      <c r="D31" s="46">
        <v>10590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10590</v>
      </c>
      <c r="O31" s="47">
        <f t="shared" si="1"/>
        <v>0.8813249001331558</v>
      </c>
      <c r="P31" s="9"/>
    </row>
    <row r="32" spans="1:16" ht="15">
      <c r="A32" s="12"/>
      <c r="B32" s="25">
        <v>337.2</v>
      </c>
      <c r="C32" s="20" t="s">
        <v>36</v>
      </c>
      <c r="D32" s="46">
        <v>390154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390154</v>
      </c>
      <c r="O32" s="47">
        <f t="shared" si="1"/>
        <v>32.469540612516646</v>
      </c>
      <c r="P32" s="9"/>
    </row>
    <row r="33" spans="1:16" ht="15">
      <c r="A33" s="12"/>
      <c r="B33" s="25">
        <v>337.6</v>
      </c>
      <c r="C33" s="20" t="s">
        <v>97</v>
      </c>
      <c r="D33" s="46">
        <v>1500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1500</v>
      </c>
      <c r="O33" s="47">
        <f t="shared" si="1"/>
        <v>0.1248335552596538</v>
      </c>
      <c r="P33" s="9"/>
    </row>
    <row r="34" spans="1:16" ht="15">
      <c r="A34" s="12"/>
      <c r="B34" s="25">
        <v>337.9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9005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9005</v>
      </c>
      <c r="O34" s="47">
        <f t="shared" si="1"/>
        <v>0.7494174434087882</v>
      </c>
      <c r="P34" s="9"/>
    </row>
    <row r="35" spans="1:16" ht="15">
      <c r="A35" s="12"/>
      <c r="B35" s="25">
        <v>338</v>
      </c>
      <c r="C35" s="20" t="s">
        <v>38</v>
      </c>
      <c r="D35" s="46">
        <v>161952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161952</v>
      </c>
      <c r="O35" s="47">
        <f t="shared" si="1"/>
        <v>13.4780292942743</v>
      </c>
      <c r="P35" s="9"/>
    </row>
    <row r="36" spans="1:16" ht="15.75">
      <c r="A36" s="29" t="s">
        <v>43</v>
      </c>
      <c r="B36" s="30"/>
      <c r="C36" s="31"/>
      <c r="D36" s="32">
        <f aca="true" t="shared" si="7" ref="D36:M36">SUM(D37:D45)</f>
        <v>1527268</v>
      </c>
      <c r="E36" s="32">
        <f t="shared" si="7"/>
        <v>580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7287107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8814955</v>
      </c>
      <c r="O36" s="45">
        <f t="shared" si="1"/>
        <v>733.601448069241</v>
      </c>
      <c r="P36" s="10"/>
    </row>
    <row r="37" spans="1:16" ht="15">
      <c r="A37" s="12"/>
      <c r="B37" s="25">
        <v>341.2</v>
      </c>
      <c r="C37" s="20" t="s">
        <v>46</v>
      </c>
      <c r="D37" s="46">
        <v>1010611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5">SUM(D37:M37)</f>
        <v>1010611</v>
      </c>
      <c r="O37" s="47">
        <f aca="true" t="shared" si="9" ref="O37:O63">(N37/O$65)</f>
        <v>84.10544274300932</v>
      </c>
      <c r="P37" s="9"/>
    </row>
    <row r="38" spans="1:16" ht="15">
      <c r="A38" s="12"/>
      <c r="B38" s="25">
        <v>342.1</v>
      </c>
      <c r="C38" s="20" t="s">
        <v>47</v>
      </c>
      <c r="D38" s="46">
        <v>110726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110726</v>
      </c>
      <c r="O38" s="47">
        <f t="shared" si="9"/>
        <v>9.21488015978695</v>
      </c>
      <c r="P38" s="9"/>
    </row>
    <row r="39" spans="1:16" ht="15">
      <c r="A39" s="12"/>
      <c r="B39" s="25">
        <v>342.2</v>
      </c>
      <c r="C39" s="20" t="s">
        <v>48</v>
      </c>
      <c r="D39" s="46">
        <v>10113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10113</v>
      </c>
      <c r="O39" s="47">
        <f t="shared" si="9"/>
        <v>0.8416278295605859</v>
      </c>
      <c r="P39" s="9"/>
    </row>
    <row r="40" spans="1:16" ht="15">
      <c r="A40" s="12"/>
      <c r="B40" s="25">
        <v>343.4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2008381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2008381</v>
      </c>
      <c r="O40" s="47">
        <f t="shared" si="9"/>
        <v>167.14222703062583</v>
      </c>
      <c r="P40" s="9"/>
    </row>
    <row r="41" spans="1:16" ht="15">
      <c r="A41" s="12"/>
      <c r="B41" s="25">
        <v>343.6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4311331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4311331</v>
      </c>
      <c r="O41" s="47">
        <f t="shared" si="9"/>
        <v>358.7991844207723</v>
      </c>
      <c r="P41" s="9"/>
    </row>
    <row r="42" spans="1:16" ht="15">
      <c r="A42" s="12"/>
      <c r="B42" s="25">
        <v>346.9</v>
      </c>
      <c r="C42" s="20" t="s">
        <v>52</v>
      </c>
      <c r="D42" s="46">
        <v>13044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13044</v>
      </c>
      <c r="O42" s="47">
        <f t="shared" si="9"/>
        <v>1.0855525965379493</v>
      </c>
      <c r="P42" s="9"/>
    </row>
    <row r="43" spans="1:16" ht="15">
      <c r="A43" s="12"/>
      <c r="B43" s="25">
        <v>347.2</v>
      </c>
      <c r="C43" s="20" t="s">
        <v>53</v>
      </c>
      <c r="D43" s="46">
        <v>364597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364597</v>
      </c>
      <c r="O43" s="47">
        <f t="shared" si="9"/>
        <v>30.342626498002662</v>
      </c>
      <c r="P43" s="9"/>
    </row>
    <row r="44" spans="1:16" ht="15">
      <c r="A44" s="12"/>
      <c r="B44" s="25">
        <v>347.5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967395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967395</v>
      </c>
      <c r="O44" s="47">
        <f t="shared" si="9"/>
        <v>80.50890479360852</v>
      </c>
      <c r="P44" s="9"/>
    </row>
    <row r="45" spans="1:16" ht="15">
      <c r="A45" s="12"/>
      <c r="B45" s="25">
        <v>349</v>
      </c>
      <c r="C45" s="20" t="s">
        <v>1</v>
      </c>
      <c r="D45" s="46">
        <v>18177</v>
      </c>
      <c r="E45" s="46">
        <v>580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18757</v>
      </c>
      <c r="O45" s="47">
        <f t="shared" si="9"/>
        <v>1.561001997336884</v>
      </c>
      <c r="P45" s="9"/>
    </row>
    <row r="46" spans="1:16" ht="15.75">
      <c r="A46" s="29" t="s">
        <v>44</v>
      </c>
      <c r="B46" s="30"/>
      <c r="C46" s="31"/>
      <c r="D46" s="32">
        <f aca="true" t="shared" si="10" ref="D46:M46">SUM(D47:D49)</f>
        <v>362300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51">SUM(D46:M46)</f>
        <v>362300</v>
      </c>
      <c r="O46" s="45">
        <f t="shared" si="9"/>
        <v>30.151464713715047</v>
      </c>
      <c r="P46" s="10"/>
    </row>
    <row r="47" spans="1:16" ht="15">
      <c r="A47" s="13"/>
      <c r="B47" s="39">
        <v>351.1</v>
      </c>
      <c r="C47" s="21" t="s">
        <v>58</v>
      </c>
      <c r="D47" s="46">
        <v>135625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135625</v>
      </c>
      <c r="O47" s="47">
        <f t="shared" si="9"/>
        <v>11.28703395472703</v>
      </c>
      <c r="P47" s="9"/>
    </row>
    <row r="48" spans="1:16" ht="15">
      <c r="A48" s="13"/>
      <c r="B48" s="39">
        <v>352</v>
      </c>
      <c r="C48" s="21" t="s">
        <v>59</v>
      </c>
      <c r="D48" s="46">
        <v>11837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11837</v>
      </c>
      <c r="O48" s="47">
        <f t="shared" si="9"/>
        <v>0.9851031957390146</v>
      </c>
      <c r="P48" s="9"/>
    </row>
    <row r="49" spans="1:16" ht="15">
      <c r="A49" s="13"/>
      <c r="B49" s="39">
        <v>354</v>
      </c>
      <c r="C49" s="21" t="s">
        <v>60</v>
      </c>
      <c r="D49" s="46">
        <v>214838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214838</v>
      </c>
      <c r="O49" s="47">
        <f t="shared" si="9"/>
        <v>17.879327563249003</v>
      </c>
      <c r="P49" s="9"/>
    </row>
    <row r="50" spans="1:16" ht="15.75">
      <c r="A50" s="29" t="s">
        <v>4</v>
      </c>
      <c r="B50" s="30"/>
      <c r="C50" s="31"/>
      <c r="D50" s="32">
        <f aca="true" t="shared" si="12" ref="D50:M50">SUM(D51:D59)</f>
        <v>280809</v>
      </c>
      <c r="E50" s="32">
        <f t="shared" si="12"/>
        <v>1725</v>
      </c>
      <c r="F50" s="32">
        <f t="shared" si="12"/>
        <v>0</v>
      </c>
      <c r="G50" s="32">
        <f t="shared" si="12"/>
        <v>2291</v>
      </c>
      <c r="H50" s="32">
        <f t="shared" si="12"/>
        <v>0</v>
      </c>
      <c r="I50" s="32">
        <f t="shared" si="12"/>
        <v>593564</v>
      </c>
      <c r="J50" s="32">
        <f t="shared" si="12"/>
        <v>0</v>
      </c>
      <c r="K50" s="32">
        <f t="shared" si="12"/>
        <v>4067251</v>
      </c>
      <c r="L50" s="32">
        <f t="shared" si="12"/>
        <v>0</v>
      </c>
      <c r="M50" s="32">
        <f t="shared" si="12"/>
        <v>0</v>
      </c>
      <c r="N50" s="32">
        <f t="shared" si="11"/>
        <v>4945640</v>
      </c>
      <c r="O50" s="45">
        <f t="shared" si="9"/>
        <v>411.58788282290277</v>
      </c>
      <c r="P50" s="10"/>
    </row>
    <row r="51" spans="1:16" ht="15">
      <c r="A51" s="12"/>
      <c r="B51" s="25">
        <v>361.1</v>
      </c>
      <c r="C51" s="20" t="s">
        <v>61</v>
      </c>
      <c r="D51" s="46">
        <v>13509</v>
      </c>
      <c r="E51" s="46">
        <v>0</v>
      </c>
      <c r="F51" s="46">
        <v>0</v>
      </c>
      <c r="G51" s="46">
        <v>0</v>
      </c>
      <c r="H51" s="46">
        <v>0</v>
      </c>
      <c r="I51" s="46">
        <v>29</v>
      </c>
      <c r="J51" s="46">
        <v>0</v>
      </c>
      <c r="K51" s="46">
        <v>112991</v>
      </c>
      <c r="L51" s="46">
        <v>0</v>
      </c>
      <c r="M51" s="46">
        <v>0</v>
      </c>
      <c r="N51" s="46">
        <f t="shared" si="11"/>
        <v>126529</v>
      </c>
      <c r="O51" s="47">
        <f t="shared" si="9"/>
        <v>10.53004327563249</v>
      </c>
      <c r="P51" s="9"/>
    </row>
    <row r="52" spans="1:16" ht="15">
      <c r="A52" s="12"/>
      <c r="B52" s="25">
        <v>361.2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487082</v>
      </c>
      <c r="L52" s="46">
        <v>0</v>
      </c>
      <c r="M52" s="46">
        <v>0</v>
      </c>
      <c r="N52" s="46">
        <f aca="true" t="shared" si="13" ref="N52:N59">SUM(D52:M52)</f>
        <v>487082</v>
      </c>
      <c r="O52" s="47">
        <f t="shared" si="9"/>
        <v>40.53611850865513</v>
      </c>
      <c r="P52" s="9"/>
    </row>
    <row r="53" spans="1:16" ht="15">
      <c r="A53" s="12"/>
      <c r="B53" s="25">
        <v>361.3</v>
      </c>
      <c r="C53" s="20" t="s">
        <v>63</v>
      </c>
      <c r="D53" s="46">
        <v>6312</v>
      </c>
      <c r="E53" s="46">
        <v>0</v>
      </c>
      <c r="F53" s="46">
        <v>0</v>
      </c>
      <c r="G53" s="46">
        <v>0</v>
      </c>
      <c r="H53" s="46">
        <v>0</v>
      </c>
      <c r="I53" s="46">
        <v>3109</v>
      </c>
      <c r="J53" s="46">
        <v>0</v>
      </c>
      <c r="K53" s="46">
        <v>2095943</v>
      </c>
      <c r="L53" s="46">
        <v>0</v>
      </c>
      <c r="M53" s="46">
        <v>0</v>
      </c>
      <c r="N53" s="46">
        <f t="shared" si="13"/>
        <v>2105364</v>
      </c>
      <c r="O53" s="47">
        <f t="shared" si="9"/>
        <v>175.21338215712385</v>
      </c>
      <c r="P53" s="9"/>
    </row>
    <row r="54" spans="1:16" ht="15">
      <c r="A54" s="12"/>
      <c r="B54" s="25">
        <v>361.4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518461</v>
      </c>
      <c r="L54" s="46">
        <v>0</v>
      </c>
      <c r="M54" s="46">
        <v>0</v>
      </c>
      <c r="N54" s="46">
        <f t="shared" si="13"/>
        <v>518461</v>
      </c>
      <c r="O54" s="47">
        <f t="shared" si="9"/>
        <v>43.14755326231691</v>
      </c>
      <c r="P54" s="9"/>
    </row>
    <row r="55" spans="1:16" ht="15">
      <c r="A55" s="12"/>
      <c r="B55" s="25">
        <v>362</v>
      </c>
      <c r="C55" s="20" t="s">
        <v>65</v>
      </c>
      <c r="D55" s="46">
        <v>210920</v>
      </c>
      <c r="E55" s="46">
        <v>0</v>
      </c>
      <c r="F55" s="46">
        <v>0</v>
      </c>
      <c r="G55" s="46">
        <v>0</v>
      </c>
      <c r="H55" s="46">
        <v>0</v>
      </c>
      <c r="I55" s="46">
        <v>587606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798526</v>
      </c>
      <c r="O55" s="47">
        <f t="shared" si="9"/>
        <v>66.45522636484687</v>
      </c>
      <c r="P55" s="9"/>
    </row>
    <row r="56" spans="1:16" ht="15">
      <c r="A56" s="12"/>
      <c r="B56" s="25">
        <v>365</v>
      </c>
      <c r="C56" s="20" t="s">
        <v>67</v>
      </c>
      <c r="D56" s="46">
        <v>24873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24873</v>
      </c>
      <c r="O56" s="47">
        <f t="shared" si="9"/>
        <v>2.069990013315579</v>
      </c>
      <c r="P56" s="9"/>
    </row>
    <row r="57" spans="1:16" ht="15">
      <c r="A57" s="12"/>
      <c r="B57" s="25">
        <v>366</v>
      </c>
      <c r="C57" s="20" t="s">
        <v>68</v>
      </c>
      <c r="D57" s="46">
        <v>13037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13037</v>
      </c>
      <c r="O57" s="47">
        <f t="shared" si="9"/>
        <v>1.0849700399467377</v>
      </c>
      <c r="P57" s="9"/>
    </row>
    <row r="58" spans="1:16" ht="15">
      <c r="A58" s="12"/>
      <c r="B58" s="25">
        <v>368</v>
      </c>
      <c r="C58" s="20" t="s">
        <v>69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852774</v>
      </c>
      <c r="L58" s="46">
        <v>0</v>
      </c>
      <c r="M58" s="46">
        <v>0</v>
      </c>
      <c r="N58" s="46">
        <f t="shared" si="13"/>
        <v>852774</v>
      </c>
      <c r="O58" s="47">
        <f t="shared" si="9"/>
        <v>70.96987350199734</v>
      </c>
      <c r="P58" s="9"/>
    </row>
    <row r="59" spans="1:16" ht="15">
      <c r="A59" s="12"/>
      <c r="B59" s="25">
        <v>369.9</v>
      </c>
      <c r="C59" s="20" t="s">
        <v>70</v>
      </c>
      <c r="D59" s="46">
        <v>12158</v>
      </c>
      <c r="E59" s="46">
        <v>1725</v>
      </c>
      <c r="F59" s="46">
        <v>0</v>
      </c>
      <c r="G59" s="46">
        <v>2291</v>
      </c>
      <c r="H59" s="46">
        <v>0</v>
      </c>
      <c r="I59" s="46">
        <v>2820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18994</v>
      </c>
      <c r="O59" s="47">
        <f t="shared" si="9"/>
        <v>1.5807256990679095</v>
      </c>
      <c r="P59" s="9"/>
    </row>
    <row r="60" spans="1:16" ht="15.75">
      <c r="A60" s="29" t="s">
        <v>45</v>
      </c>
      <c r="B60" s="30"/>
      <c r="C60" s="31"/>
      <c r="D60" s="32">
        <f aca="true" t="shared" si="14" ref="D60:M60">SUM(D61:D62)</f>
        <v>1331715</v>
      </c>
      <c r="E60" s="32">
        <f t="shared" si="14"/>
        <v>100000</v>
      </c>
      <c r="F60" s="32">
        <f t="shared" si="14"/>
        <v>0</v>
      </c>
      <c r="G60" s="32">
        <f t="shared" si="14"/>
        <v>0</v>
      </c>
      <c r="H60" s="32">
        <f t="shared" si="14"/>
        <v>0</v>
      </c>
      <c r="I60" s="32">
        <f t="shared" si="14"/>
        <v>101395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1533110</v>
      </c>
      <c r="O60" s="45">
        <f t="shared" si="9"/>
        <v>127.58904793608522</v>
      </c>
      <c r="P60" s="9"/>
    </row>
    <row r="61" spans="1:16" ht="15">
      <c r="A61" s="12"/>
      <c r="B61" s="25">
        <v>382</v>
      </c>
      <c r="C61" s="20" t="s">
        <v>85</v>
      </c>
      <c r="D61" s="46">
        <v>1331715</v>
      </c>
      <c r="E61" s="46">
        <v>100000</v>
      </c>
      <c r="F61" s="46">
        <v>0</v>
      </c>
      <c r="G61" s="46">
        <v>0</v>
      </c>
      <c r="H61" s="46">
        <v>0</v>
      </c>
      <c r="I61" s="46">
        <v>100000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1531715</v>
      </c>
      <c r="O61" s="47">
        <f t="shared" si="9"/>
        <v>127.47295272969374</v>
      </c>
      <c r="P61" s="9"/>
    </row>
    <row r="62" spans="1:16" ht="15.75" thickBot="1">
      <c r="A62" s="12"/>
      <c r="B62" s="25">
        <v>389.4</v>
      </c>
      <c r="C62" s="20" t="s">
        <v>86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1395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1395</v>
      </c>
      <c r="O62" s="47">
        <f t="shared" si="9"/>
        <v>0.11609520639147802</v>
      </c>
      <c r="P62" s="9"/>
    </row>
    <row r="63" spans="1:119" ht="16.5" thickBot="1">
      <c r="A63" s="14" t="s">
        <v>56</v>
      </c>
      <c r="B63" s="23"/>
      <c r="C63" s="22"/>
      <c r="D63" s="15">
        <f aca="true" t="shared" si="15" ref="D63:M63">SUM(D5,D17,D22,D36,D46,D50,D60)</f>
        <v>10247956</v>
      </c>
      <c r="E63" s="15">
        <f t="shared" si="15"/>
        <v>280757</v>
      </c>
      <c r="F63" s="15">
        <f t="shared" si="15"/>
        <v>0</v>
      </c>
      <c r="G63" s="15">
        <f t="shared" si="15"/>
        <v>972494</v>
      </c>
      <c r="H63" s="15">
        <f t="shared" si="15"/>
        <v>0</v>
      </c>
      <c r="I63" s="15">
        <f t="shared" si="15"/>
        <v>7991071</v>
      </c>
      <c r="J63" s="15">
        <f t="shared" si="15"/>
        <v>0</v>
      </c>
      <c r="K63" s="15">
        <f t="shared" si="15"/>
        <v>4247588</v>
      </c>
      <c r="L63" s="15">
        <f t="shared" si="15"/>
        <v>0</v>
      </c>
      <c r="M63" s="15">
        <f t="shared" si="15"/>
        <v>0</v>
      </c>
      <c r="N63" s="15">
        <f>SUM(D63:M63)</f>
        <v>23739866</v>
      </c>
      <c r="O63" s="38">
        <f t="shared" si="9"/>
        <v>1975.6879161118509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51" t="s">
        <v>98</v>
      </c>
      <c r="M65" s="51"/>
      <c r="N65" s="51"/>
      <c r="O65" s="43">
        <v>12016</v>
      </c>
    </row>
    <row r="66" spans="1:15" ht="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5.75" customHeight="1" thickBot="1">
      <c r="A67" s="55" t="s">
        <v>94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4161920</v>
      </c>
      <c r="E5" s="27">
        <f t="shared" si="0"/>
        <v>176801</v>
      </c>
      <c r="F5" s="27">
        <f t="shared" si="0"/>
        <v>0</v>
      </c>
      <c r="G5" s="27">
        <f t="shared" si="0"/>
        <v>917000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167842</v>
      </c>
      <c r="L5" s="27">
        <f t="shared" si="0"/>
        <v>0</v>
      </c>
      <c r="M5" s="27">
        <f t="shared" si="0"/>
        <v>0</v>
      </c>
      <c r="N5" s="28">
        <f>SUM(D5:M5)</f>
        <v>5423563</v>
      </c>
      <c r="O5" s="33">
        <f aca="true" t="shared" si="1" ref="O5:O36">(N5/O$69)</f>
        <v>451.1364997504575</v>
      </c>
      <c r="P5" s="6"/>
    </row>
    <row r="6" spans="1:16" ht="15">
      <c r="A6" s="12"/>
      <c r="B6" s="25">
        <v>311</v>
      </c>
      <c r="C6" s="20" t="s">
        <v>3</v>
      </c>
      <c r="D6" s="46">
        <v>2351499</v>
      </c>
      <c r="E6" s="46">
        <v>176801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2528300</v>
      </c>
      <c r="O6" s="47">
        <f t="shared" si="1"/>
        <v>210.30610547329894</v>
      </c>
      <c r="P6" s="9"/>
    </row>
    <row r="7" spans="1:16" ht="15">
      <c r="A7" s="12"/>
      <c r="B7" s="25">
        <v>312.41</v>
      </c>
      <c r="C7" s="20" t="s">
        <v>89</v>
      </c>
      <c r="D7" s="46">
        <v>162730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162730</v>
      </c>
      <c r="O7" s="47">
        <f t="shared" si="1"/>
        <v>13.536017301613708</v>
      </c>
      <c r="P7" s="9"/>
    </row>
    <row r="8" spans="1:16" ht="15">
      <c r="A8" s="12"/>
      <c r="B8" s="25">
        <v>312.51</v>
      </c>
      <c r="C8" s="20" t="s">
        <v>83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88119</v>
      </c>
      <c r="L8" s="46">
        <v>0</v>
      </c>
      <c r="M8" s="46">
        <v>0</v>
      </c>
      <c r="N8" s="46">
        <f>SUM(D8:M8)</f>
        <v>88119</v>
      </c>
      <c r="O8" s="47">
        <f t="shared" si="1"/>
        <v>7.329812011312594</v>
      </c>
      <c r="P8" s="9"/>
    </row>
    <row r="9" spans="1:16" ht="15">
      <c r="A9" s="12"/>
      <c r="B9" s="25">
        <v>312.52</v>
      </c>
      <c r="C9" s="20" t="s">
        <v>80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79723</v>
      </c>
      <c r="L9" s="46">
        <v>0</v>
      </c>
      <c r="M9" s="46">
        <v>0</v>
      </c>
      <c r="N9" s="46">
        <f>SUM(D9:M9)</f>
        <v>79723</v>
      </c>
      <c r="O9" s="47">
        <f t="shared" si="1"/>
        <v>6.631425719514224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917000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917000</v>
      </c>
      <c r="O10" s="47">
        <f t="shared" si="1"/>
        <v>76.27682581933122</v>
      </c>
      <c r="P10" s="9"/>
    </row>
    <row r="11" spans="1:16" ht="15">
      <c r="A11" s="12"/>
      <c r="B11" s="25">
        <v>314.1</v>
      </c>
      <c r="C11" s="20" t="s">
        <v>13</v>
      </c>
      <c r="D11" s="46">
        <v>861760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861760</v>
      </c>
      <c r="O11" s="47">
        <f t="shared" si="1"/>
        <v>71.68191648644152</v>
      </c>
      <c r="P11" s="9"/>
    </row>
    <row r="12" spans="1:16" ht="15">
      <c r="A12" s="12"/>
      <c r="B12" s="25">
        <v>314.3</v>
      </c>
      <c r="C12" s="20" t="s">
        <v>14</v>
      </c>
      <c r="D12" s="46">
        <v>189533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189533</v>
      </c>
      <c r="O12" s="47">
        <f t="shared" si="1"/>
        <v>15.765513225752786</v>
      </c>
      <c r="P12" s="9"/>
    </row>
    <row r="13" spans="1:16" ht="15">
      <c r="A13" s="12"/>
      <c r="B13" s="25">
        <v>314.4</v>
      </c>
      <c r="C13" s="20" t="s">
        <v>15</v>
      </c>
      <c r="D13" s="46">
        <v>12973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12973</v>
      </c>
      <c r="O13" s="47">
        <f t="shared" si="1"/>
        <v>1.0791049742139411</v>
      </c>
      <c r="P13" s="9"/>
    </row>
    <row r="14" spans="1:16" ht="15">
      <c r="A14" s="12"/>
      <c r="B14" s="25">
        <v>314.8</v>
      </c>
      <c r="C14" s="20" t="s">
        <v>16</v>
      </c>
      <c r="D14" s="46">
        <v>13481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13481</v>
      </c>
      <c r="O14" s="47">
        <f t="shared" si="1"/>
        <v>1.1213608384628182</v>
      </c>
      <c r="P14" s="9"/>
    </row>
    <row r="15" spans="1:16" ht="15">
      <c r="A15" s="12"/>
      <c r="B15" s="25">
        <v>315</v>
      </c>
      <c r="C15" s="20" t="s">
        <v>17</v>
      </c>
      <c r="D15" s="46">
        <v>525724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525724</v>
      </c>
      <c r="O15" s="47">
        <f t="shared" si="1"/>
        <v>43.73016137082016</v>
      </c>
      <c r="P15" s="9"/>
    </row>
    <row r="16" spans="1:16" ht="15">
      <c r="A16" s="12"/>
      <c r="B16" s="25">
        <v>316</v>
      </c>
      <c r="C16" s="20" t="s">
        <v>18</v>
      </c>
      <c r="D16" s="46">
        <v>44220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44220</v>
      </c>
      <c r="O16" s="47">
        <f t="shared" si="1"/>
        <v>3.6782565296955583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SUM(D18:D21)</f>
        <v>907627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4">SUM(D17:M17)</f>
        <v>907627</v>
      </c>
      <c r="O17" s="45">
        <f t="shared" si="1"/>
        <v>75.49717185160539</v>
      </c>
      <c r="P17" s="10"/>
    </row>
    <row r="18" spans="1:16" ht="15">
      <c r="A18" s="12"/>
      <c r="B18" s="25">
        <v>322</v>
      </c>
      <c r="C18" s="20" t="s">
        <v>0</v>
      </c>
      <c r="D18" s="46">
        <v>103653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103653</v>
      </c>
      <c r="O18" s="47">
        <f t="shared" si="1"/>
        <v>8.621943104308768</v>
      </c>
      <c r="P18" s="9"/>
    </row>
    <row r="19" spans="1:16" ht="15">
      <c r="A19" s="12"/>
      <c r="B19" s="25">
        <v>323.1</v>
      </c>
      <c r="C19" s="20" t="s">
        <v>20</v>
      </c>
      <c r="D19" s="46">
        <v>772556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772556</v>
      </c>
      <c r="O19" s="47">
        <f t="shared" si="1"/>
        <v>64.26185326900682</v>
      </c>
      <c r="P19" s="9"/>
    </row>
    <row r="20" spans="1:16" ht="15">
      <c r="A20" s="12"/>
      <c r="B20" s="25">
        <v>323.4</v>
      </c>
      <c r="C20" s="20" t="s">
        <v>21</v>
      </c>
      <c r="D20" s="46">
        <v>11174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11174</v>
      </c>
      <c r="O20" s="47">
        <f t="shared" si="1"/>
        <v>0.9294626518050241</v>
      </c>
      <c r="P20" s="9"/>
    </row>
    <row r="21" spans="1:16" ht="15">
      <c r="A21" s="12"/>
      <c r="B21" s="25">
        <v>329</v>
      </c>
      <c r="C21" s="20" t="s">
        <v>23</v>
      </c>
      <c r="D21" s="46">
        <v>20244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20244</v>
      </c>
      <c r="O21" s="47">
        <f t="shared" si="1"/>
        <v>1.6839128264847778</v>
      </c>
      <c r="P21" s="9"/>
    </row>
    <row r="22" spans="1:16" ht="15.75">
      <c r="A22" s="29" t="s">
        <v>25</v>
      </c>
      <c r="B22" s="30"/>
      <c r="C22" s="31"/>
      <c r="D22" s="32">
        <f aca="true" t="shared" si="5" ref="D22:M22">SUM(D23:D37)</f>
        <v>1659218</v>
      </c>
      <c r="E22" s="32">
        <f t="shared" si="5"/>
        <v>119482</v>
      </c>
      <c r="F22" s="32">
        <f t="shared" si="5"/>
        <v>0</v>
      </c>
      <c r="G22" s="32">
        <f t="shared" si="5"/>
        <v>78090</v>
      </c>
      <c r="H22" s="32">
        <f t="shared" si="5"/>
        <v>0</v>
      </c>
      <c r="I22" s="32">
        <f t="shared" si="5"/>
        <v>9600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1866390</v>
      </c>
      <c r="O22" s="45">
        <f t="shared" si="1"/>
        <v>155.24787888870404</v>
      </c>
      <c r="P22" s="10"/>
    </row>
    <row r="23" spans="1:16" ht="15">
      <c r="A23" s="12"/>
      <c r="B23" s="25">
        <v>331.2</v>
      </c>
      <c r="C23" s="20" t="s">
        <v>24</v>
      </c>
      <c r="D23" s="46">
        <v>65170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65170</v>
      </c>
      <c r="O23" s="47">
        <f t="shared" si="1"/>
        <v>5.420895025786059</v>
      </c>
      <c r="P23" s="9"/>
    </row>
    <row r="24" spans="1:16" ht="15">
      <c r="A24" s="12"/>
      <c r="B24" s="25">
        <v>331.69</v>
      </c>
      <c r="C24" s="20" t="s">
        <v>27</v>
      </c>
      <c r="D24" s="46">
        <v>11545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11545</v>
      </c>
      <c r="O24" s="47">
        <f t="shared" si="1"/>
        <v>0.960322741640326</v>
      </c>
      <c r="P24" s="9"/>
    </row>
    <row r="25" spans="1:16" ht="15">
      <c r="A25" s="12"/>
      <c r="B25" s="25">
        <v>334.49</v>
      </c>
      <c r="C25" s="20" t="s">
        <v>28</v>
      </c>
      <c r="D25" s="46">
        <v>0</v>
      </c>
      <c r="E25" s="46">
        <v>73401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3">SUM(D25:M25)</f>
        <v>73401</v>
      </c>
      <c r="O25" s="47">
        <f t="shared" si="1"/>
        <v>6.105556479787057</v>
      </c>
      <c r="P25" s="9"/>
    </row>
    <row r="26" spans="1:16" ht="15">
      <c r="A26" s="12"/>
      <c r="B26" s="25">
        <v>334.69</v>
      </c>
      <c r="C26" s="20" t="s">
        <v>90</v>
      </c>
      <c r="D26" s="46">
        <v>0</v>
      </c>
      <c r="E26" s="46">
        <v>0</v>
      </c>
      <c r="F26" s="46">
        <v>0</v>
      </c>
      <c r="G26" s="46">
        <v>78090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78090</v>
      </c>
      <c r="O26" s="47">
        <f t="shared" si="1"/>
        <v>6.495591415737814</v>
      </c>
      <c r="P26" s="9"/>
    </row>
    <row r="27" spans="1:16" ht="15">
      <c r="A27" s="12"/>
      <c r="B27" s="25">
        <v>334.7</v>
      </c>
      <c r="C27" s="20" t="s">
        <v>30</v>
      </c>
      <c r="D27" s="46">
        <v>0</v>
      </c>
      <c r="E27" s="46">
        <v>46081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46081</v>
      </c>
      <c r="O27" s="47">
        <f t="shared" si="1"/>
        <v>3.8330560638828812</v>
      </c>
      <c r="P27" s="9"/>
    </row>
    <row r="28" spans="1:16" ht="15">
      <c r="A28" s="12"/>
      <c r="B28" s="25">
        <v>335.12</v>
      </c>
      <c r="C28" s="20" t="s">
        <v>31</v>
      </c>
      <c r="D28" s="46">
        <v>351205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351205</v>
      </c>
      <c r="O28" s="47">
        <f t="shared" si="1"/>
        <v>29.213525203793047</v>
      </c>
      <c r="P28" s="9"/>
    </row>
    <row r="29" spans="1:16" ht="15">
      <c r="A29" s="12"/>
      <c r="B29" s="25">
        <v>335.14</v>
      </c>
      <c r="C29" s="20" t="s">
        <v>32</v>
      </c>
      <c r="D29" s="46">
        <v>331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331</v>
      </c>
      <c r="O29" s="47">
        <f t="shared" si="1"/>
        <v>0.027532856429878554</v>
      </c>
      <c r="P29" s="9"/>
    </row>
    <row r="30" spans="1:16" ht="15">
      <c r="A30" s="12"/>
      <c r="B30" s="25">
        <v>335.15</v>
      </c>
      <c r="C30" s="20" t="s">
        <v>33</v>
      </c>
      <c r="D30" s="46">
        <v>6821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6821</v>
      </c>
      <c r="O30" s="47">
        <f t="shared" si="1"/>
        <v>0.5673764764598237</v>
      </c>
      <c r="P30" s="9"/>
    </row>
    <row r="31" spans="1:16" ht="15">
      <c r="A31" s="12"/>
      <c r="B31" s="25">
        <v>335.18</v>
      </c>
      <c r="C31" s="20" t="s">
        <v>34</v>
      </c>
      <c r="D31" s="46">
        <v>624111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624111</v>
      </c>
      <c r="O31" s="47">
        <f t="shared" si="1"/>
        <v>51.91407419730494</v>
      </c>
      <c r="P31" s="9"/>
    </row>
    <row r="32" spans="1:16" ht="15">
      <c r="A32" s="12"/>
      <c r="B32" s="25">
        <v>335.22</v>
      </c>
      <c r="C32" s="20" t="s">
        <v>91</v>
      </c>
      <c r="D32" s="46">
        <v>1920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1920</v>
      </c>
      <c r="O32" s="47">
        <f t="shared" si="1"/>
        <v>0.15970720346032274</v>
      </c>
      <c r="P32" s="9"/>
    </row>
    <row r="33" spans="1:16" ht="15">
      <c r="A33" s="12"/>
      <c r="B33" s="25">
        <v>335.49</v>
      </c>
      <c r="C33" s="20" t="s">
        <v>35</v>
      </c>
      <c r="D33" s="46">
        <v>11475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11475</v>
      </c>
      <c r="O33" s="47">
        <f t="shared" si="1"/>
        <v>0.9545000831808351</v>
      </c>
      <c r="P33" s="9"/>
    </row>
    <row r="34" spans="1:16" ht="15">
      <c r="A34" s="12"/>
      <c r="B34" s="25">
        <v>337.2</v>
      </c>
      <c r="C34" s="20" t="s">
        <v>36</v>
      </c>
      <c r="D34" s="46">
        <v>415210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415210</v>
      </c>
      <c r="O34" s="47">
        <f t="shared" si="1"/>
        <v>34.53751455664615</v>
      </c>
      <c r="P34" s="9"/>
    </row>
    <row r="35" spans="1:16" ht="15">
      <c r="A35" s="12"/>
      <c r="B35" s="25">
        <v>337.7</v>
      </c>
      <c r="C35" s="20" t="s">
        <v>92</v>
      </c>
      <c r="D35" s="46">
        <v>4406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4406</v>
      </c>
      <c r="O35" s="47">
        <f t="shared" si="1"/>
        <v>0.3664947596073865</v>
      </c>
      <c r="P35" s="9"/>
    </row>
    <row r="36" spans="1:16" ht="15">
      <c r="A36" s="12"/>
      <c r="B36" s="25">
        <v>337.9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9600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9600</v>
      </c>
      <c r="O36" s="47">
        <f t="shared" si="1"/>
        <v>0.7985360173016137</v>
      </c>
      <c r="P36" s="9"/>
    </row>
    <row r="37" spans="1:16" ht="15">
      <c r="A37" s="12"/>
      <c r="B37" s="25">
        <v>338</v>
      </c>
      <c r="C37" s="20" t="s">
        <v>38</v>
      </c>
      <c r="D37" s="46">
        <v>167024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167024</v>
      </c>
      <c r="O37" s="47">
        <f aca="true" t="shared" si="7" ref="O37:O67">(N37/O$69)</f>
        <v>13.89319580768591</v>
      </c>
      <c r="P37" s="9"/>
    </row>
    <row r="38" spans="1:16" ht="15.75">
      <c r="A38" s="29" t="s">
        <v>43</v>
      </c>
      <c r="B38" s="30"/>
      <c r="C38" s="31"/>
      <c r="D38" s="32">
        <f aca="true" t="shared" si="8" ref="D38:M38">SUM(D39:D48)</f>
        <v>1559096</v>
      </c>
      <c r="E38" s="32">
        <f t="shared" si="8"/>
        <v>15419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6598389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8172904</v>
      </c>
      <c r="O38" s="45">
        <f t="shared" si="7"/>
        <v>679.8289802029612</v>
      </c>
      <c r="P38" s="10"/>
    </row>
    <row r="39" spans="1:16" ht="15">
      <c r="A39" s="12"/>
      <c r="B39" s="25">
        <v>341.2</v>
      </c>
      <c r="C39" s="20" t="s">
        <v>46</v>
      </c>
      <c r="D39" s="46">
        <v>1079533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8">SUM(D39:M39)</f>
        <v>1079533</v>
      </c>
      <c r="O39" s="47">
        <f t="shared" si="7"/>
        <v>89.79645649642322</v>
      </c>
      <c r="P39" s="9"/>
    </row>
    <row r="40" spans="1:16" ht="15">
      <c r="A40" s="12"/>
      <c r="B40" s="25">
        <v>342.1</v>
      </c>
      <c r="C40" s="20" t="s">
        <v>47</v>
      </c>
      <c r="D40" s="46">
        <v>83595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83595</v>
      </c>
      <c r="O40" s="47">
        <f t="shared" si="7"/>
        <v>6.953501913159208</v>
      </c>
      <c r="P40" s="9"/>
    </row>
    <row r="41" spans="1:16" ht="15">
      <c r="A41" s="12"/>
      <c r="B41" s="25">
        <v>342.2</v>
      </c>
      <c r="C41" s="20" t="s">
        <v>48</v>
      </c>
      <c r="D41" s="46">
        <v>9256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9256</v>
      </c>
      <c r="O41" s="47">
        <f t="shared" si="7"/>
        <v>0.7699218100149725</v>
      </c>
      <c r="P41" s="9"/>
    </row>
    <row r="42" spans="1:16" ht="15">
      <c r="A42" s="12"/>
      <c r="B42" s="25">
        <v>343.4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1791663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1791663</v>
      </c>
      <c r="O42" s="47">
        <f t="shared" si="7"/>
        <v>149.0320246215272</v>
      </c>
      <c r="P42" s="9"/>
    </row>
    <row r="43" spans="1:16" ht="15">
      <c r="A43" s="12"/>
      <c r="B43" s="25">
        <v>343.6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3828980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3828980</v>
      </c>
      <c r="O43" s="47">
        <f t="shared" si="7"/>
        <v>318.49775411745134</v>
      </c>
      <c r="P43" s="9"/>
    </row>
    <row r="44" spans="1:16" ht="15">
      <c r="A44" s="12"/>
      <c r="B44" s="25">
        <v>344.9</v>
      </c>
      <c r="C44" s="20" t="s">
        <v>51</v>
      </c>
      <c r="D44" s="46">
        <v>15624</v>
      </c>
      <c r="E44" s="46">
        <v>15419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31043</v>
      </c>
      <c r="O44" s="47">
        <f t="shared" si="7"/>
        <v>2.5821826651139577</v>
      </c>
      <c r="P44" s="9"/>
    </row>
    <row r="45" spans="1:16" ht="15">
      <c r="A45" s="12"/>
      <c r="B45" s="25">
        <v>346.9</v>
      </c>
      <c r="C45" s="20" t="s">
        <v>52</v>
      </c>
      <c r="D45" s="46">
        <v>12094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12094</v>
      </c>
      <c r="O45" s="47">
        <f t="shared" si="7"/>
        <v>1.005989020129762</v>
      </c>
      <c r="P45" s="9"/>
    </row>
    <row r="46" spans="1:16" ht="15">
      <c r="A46" s="12"/>
      <c r="B46" s="25">
        <v>347.2</v>
      </c>
      <c r="C46" s="20" t="s">
        <v>53</v>
      </c>
      <c r="D46" s="46">
        <v>339672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339672</v>
      </c>
      <c r="O46" s="47">
        <f t="shared" si="7"/>
        <v>28.254200632174346</v>
      </c>
      <c r="P46" s="9"/>
    </row>
    <row r="47" spans="1:16" ht="15">
      <c r="A47" s="12"/>
      <c r="B47" s="25">
        <v>347.5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977746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977746</v>
      </c>
      <c r="O47" s="47">
        <f t="shared" si="7"/>
        <v>81.32972883047746</v>
      </c>
      <c r="P47" s="9"/>
    </row>
    <row r="48" spans="1:16" ht="15">
      <c r="A48" s="12"/>
      <c r="B48" s="25">
        <v>349</v>
      </c>
      <c r="C48" s="20" t="s">
        <v>1</v>
      </c>
      <c r="D48" s="46">
        <v>19322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19322</v>
      </c>
      <c r="O48" s="47">
        <f t="shared" si="7"/>
        <v>1.6072200964897687</v>
      </c>
      <c r="P48" s="9"/>
    </row>
    <row r="49" spans="1:16" ht="15.75">
      <c r="A49" s="29" t="s">
        <v>44</v>
      </c>
      <c r="B49" s="30"/>
      <c r="C49" s="31"/>
      <c r="D49" s="32">
        <f aca="true" t="shared" si="10" ref="D49:M49">SUM(D50:D52)</f>
        <v>274675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4">SUM(D49:M49)</f>
        <v>274675</v>
      </c>
      <c r="O49" s="45">
        <f t="shared" si="7"/>
        <v>22.847695890866746</v>
      </c>
      <c r="P49" s="10"/>
    </row>
    <row r="50" spans="1:16" ht="15">
      <c r="A50" s="13"/>
      <c r="B50" s="39">
        <v>351.1</v>
      </c>
      <c r="C50" s="21" t="s">
        <v>58</v>
      </c>
      <c r="D50" s="46">
        <v>110128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110128</v>
      </c>
      <c r="O50" s="47">
        <f t="shared" si="7"/>
        <v>9.160539011811679</v>
      </c>
      <c r="P50" s="9"/>
    </row>
    <row r="51" spans="1:16" ht="15">
      <c r="A51" s="13"/>
      <c r="B51" s="39">
        <v>352</v>
      </c>
      <c r="C51" s="21" t="s">
        <v>59</v>
      </c>
      <c r="D51" s="46">
        <v>7067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7067</v>
      </c>
      <c r="O51" s="47">
        <f t="shared" si="7"/>
        <v>0.5878389619031775</v>
      </c>
      <c r="P51" s="9"/>
    </row>
    <row r="52" spans="1:16" ht="15">
      <c r="A52" s="13"/>
      <c r="B52" s="39">
        <v>354</v>
      </c>
      <c r="C52" s="21" t="s">
        <v>60</v>
      </c>
      <c r="D52" s="46">
        <v>157480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157480</v>
      </c>
      <c r="O52" s="47">
        <f t="shared" si="7"/>
        <v>13.099317917151888</v>
      </c>
      <c r="P52" s="9"/>
    </row>
    <row r="53" spans="1:16" ht="15.75">
      <c r="A53" s="29" t="s">
        <v>4</v>
      </c>
      <c r="B53" s="30"/>
      <c r="C53" s="31"/>
      <c r="D53" s="32">
        <f aca="true" t="shared" si="12" ref="D53:M53">SUM(D54:D63)</f>
        <v>340529</v>
      </c>
      <c r="E53" s="32">
        <f t="shared" si="12"/>
        <v>9668</v>
      </c>
      <c r="F53" s="32">
        <f t="shared" si="12"/>
        <v>0</v>
      </c>
      <c r="G53" s="32">
        <f t="shared" si="12"/>
        <v>27</v>
      </c>
      <c r="H53" s="32">
        <f t="shared" si="12"/>
        <v>0</v>
      </c>
      <c r="I53" s="32">
        <f t="shared" si="12"/>
        <v>674420</v>
      </c>
      <c r="J53" s="32">
        <f t="shared" si="12"/>
        <v>0</v>
      </c>
      <c r="K53" s="32">
        <f t="shared" si="12"/>
        <v>867378</v>
      </c>
      <c r="L53" s="32">
        <f t="shared" si="12"/>
        <v>0</v>
      </c>
      <c r="M53" s="32">
        <f t="shared" si="12"/>
        <v>0</v>
      </c>
      <c r="N53" s="32">
        <f t="shared" si="11"/>
        <v>1892022</v>
      </c>
      <c r="O53" s="45">
        <f t="shared" si="7"/>
        <v>157.37997005489936</v>
      </c>
      <c r="P53" s="10"/>
    </row>
    <row r="54" spans="1:16" ht="15">
      <c r="A54" s="12"/>
      <c r="B54" s="25">
        <v>361.1</v>
      </c>
      <c r="C54" s="20" t="s">
        <v>61</v>
      </c>
      <c r="D54" s="46">
        <v>12412</v>
      </c>
      <c r="E54" s="46">
        <v>0</v>
      </c>
      <c r="F54" s="46">
        <v>0</v>
      </c>
      <c r="G54" s="46">
        <v>0</v>
      </c>
      <c r="H54" s="46">
        <v>0</v>
      </c>
      <c r="I54" s="46">
        <v>56</v>
      </c>
      <c r="J54" s="46">
        <v>0</v>
      </c>
      <c r="K54" s="46">
        <v>109482</v>
      </c>
      <c r="L54" s="46">
        <v>0</v>
      </c>
      <c r="M54" s="46">
        <v>0</v>
      </c>
      <c r="N54" s="46">
        <f t="shared" si="11"/>
        <v>121950</v>
      </c>
      <c r="O54" s="47">
        <f t="shared" si="7"/>
        <v>10.143902844784561</v>
      </c>
      <c r="P54" s="9"/>
    </row>
    <row r="55" spans="1:16" ht="15">
      <c r="A55" s="12"/>
      <c r="B55" s="25">
        <v>361.2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339702</v>
      </c>
      <c r="L55" s="46">
        <v>0</v>
      </c>
      <c r="M55" s="46">
        <v>0</v>
      </c>
      <c r="N55" s="46">
        <f aca="true" t="shared" si="13" ref="N55:N63">SUM(D55:M55)</f>
        <v>339702</v>
      </c>
      <c r="O55" s="47">
        <f t="shared" si="7"/>
        <v>28.256696057228414</v>
      </c>
      <c r="P55" s="9"/>
    </row>
    <row r="56" spans="1:16" ht="15">
      <c r="A56" s="12"/>
      <c r="B56" s="25">
        <v>361.3</v>
      </c>
      <c r="C56" s="20" t="s">
        <v>63</v>
      </c>
      <c r="D56" s="46">
        <v>3944</v>
      </c>
      <c r="E56" s="46">
        <v>0</v>
      </c>
      <c r="F56" s="46">
        <v>0</v>
      </c>
      <c r="G56" s="46">
        <v>0</v>
      </c>
      <c r="H56" s="46">
        <v>0</v>
      </c>
      <c r="I56" s="46">
        <v>1896</v>
      </c>
      <c r="J56" s="46">
        <v>0</v>
      </c>
      <c r="K56" s="46">
        <v>-1033926</v>
      </c>
      <c r="L56" s="46">
        <v>0</v>
      </c>
      <c r="M56" s="46">
        <v>0</v>
      </c>
      <c r="N56" s="46">
        <f t="shared" si="13"/>
        <v>-1028086</v>
      </c>
      <c r="O56" s="47">
        <f t="shared" si="7"/>
        <v>-85.5170520712028</v>
      </c>
      <c r="P56" s="9"/>
    </row>
    <row r="57" spans="1:16" ht="15">
      <c r="A57" s="12"/>
      <c r="B57" s="25">
        <v>361.4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460411</v>
      </c>
      <c r="L57" s="46">
        <v>0</v>
      </c>
      <c r="M57" s="46">
        <v>0</v>
      </c>
      <c r="N57" s="46">
        <f t="shared" si="13"/>
        <v>460411</v>
      </c>
      <c r="O57" s="47">
        <f t="shared" si="7"/>
        <v>38.297371485609716</v>
      </c>
      <c r="P57" s="9"/>
    </row>
    <row r="58" spans="1:16" ht="15">
      <c r="A58" s="12"/>
      <c r="B58" s="25">
        <v>362</v>
      </c>
      <c r="C58" s="20" t="s">
        <v>65</v>
      </c>
      <c r="D58" s="46">
        <v>204305</v>
      </c>
      <c r="E58" s="46">
        <v>0</v>
      </c>
      <c r="F58" s="46">
        <v>0</v>
      </c>
      <c r="G58" s="46">
        <v>0</v>
      </c>
      <c r="H58" s="46">
        <v>0</v>
      </c>
      <c r="I58" s="46">
        <v>671326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875631</v>
      </c>
      <c r="O58" s="47">
        <f t="shared" si="7"/>
        <v>72.83571785060722</v>
      </c>
      <c r="P58" s="9"/>
    </row>
    <row r="59" spans="1:16" ht="15">
      <c r="A59" s="12"/>
      <c r="B59" s="25">
        <v>364</v>
      </c>
      <c r="C59" s="20" t="s">
        <v>66</v>
      </c>
      <c r="D59" s="46">
        <v>75030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75030</v>
      </c>
      <c r="O59" s="47">
        <f t="shared" si="7"/>
        <v>6.241058060222924</v>
      </c>
      <c r="P59" s="9"/>
    </row>
    <row r="60" spans="1:16" ht="15">
      <c r="A60" s="12"/>
      <c r="B60" s="25">
        <v>365</v>
      </c>
      <c r="C60" s="20" t="s">
        <v>67</v>
      </c>
      <c r="D60" s="46">
        <v>8147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8147</v>
      </c>
      <c r="O60" s="47">
        <f t="shared" si="7"/>
        <v>0.677674263849609</v>
      </c>
      <c r="P60" s="9"/>
    </row>
    <row r="61" spans="1:16" ht="15">
      <c r="A61" s="12"/>
      <c r="B61" s="25">
        <v>366</v>
      </c>
      <c r="C61" s="20" t="s">
        <v>68</v>
      </c>
      <c r="D61" s="46">
        <v>36691</v>
      </c>
      <c r="E61" s="46">
        <v>1945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38636</v>
      </c>
      <c r="O61" s="47">
        <f t="shared" si="7"/>
        <v>3.2137747462984527</v>
      </c>
      <c r="P61" s="9"/>
    </row>
    <row r="62" spans="1:16" ht="15">
      <c r="A62" s="12"/>
      <c r="B62" s="25">
        <v>368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991709</v>
      </c>
      <c r="L62" s="46">
        <v>0</v>
      </c>
      <c r="M62" s="46">
        <v>0</v>
      </c>
      <c r="N62" s="46">
        <f t="shared" si="13"/>
        <v>991709</v>
      </c>
      <c r="O62" s="47">
        <f t="shared" si="7"/>
        <v>82.49118283147563</v>
      </c>
      <c r="P62" s="9"/>
    </row>
    <row r="63" spans="1:16" ht="15">
      <c r="A63" s="12"/>
      <c r="B63" s="25">
        <v>369.9</v>
      </c>
      <c r="C63" s="20" t="s">
        <v>70</v>
      </c>
      <c r="D63" s="46">
        <v>0</v>
      </c>
      <c r="E63" s="46">
        <v>7723</v>
      </c>
      <c r="F63" s="46">
        <v>0</v>
      </c>
      <c r="G63" s="46">
        <v>27</v>
      </c>
      <c r="H63" s="46">
        <v>0</v>
      </c>
      <c r="I63" s="46">
        <v>1142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8892</v>
      </c>
      <c r="O63" s="47">
        <f t="shared" si="7"/>
        <v>0.7396439860256196</v>
      </c>
      <c r="P63" s="9"/>
    </row>
    <row r="64" spans="1:16" ht="15.75">
      <c r="A64" s="29" t="s">
        <v>45</v>
      </c>
      <c r="B64" s="30"/>
      <c r="C64" s="31"/>
      <c r="D64" s="32">
        <f aca="true" t="shared" si="14" ref="D64:M64">SUM(D65:D66)</f>
        <v>1122143</v>
      </c>
      <c r="E64" s="32">
        <f t="shared" si="14"/>
        <v>55000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4050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1181193</v>
      </c>
      <c r="O64" s="45">
        <f t="shared" si="7"/>
        <v>98.25262019630676</v>
      </c>
      <c r="P64" s="9"/>
    </row>
    <row r="65" spans="1:16" ht="15">
      <c r="A65" s="12"/>
      <c r="B65" s="25">
        <v>382</v>
      </c>
      <c r="C65" s="20" t="s">
        <v>85</v>
      </c>
      <c r="D65" s="46">
        <v>1122143</v>
      </c>
      <c r="E65" s="46">
        <v>55000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1177143</v>
      </c>
      <c r="O65" s="47">
        <f t="shared" si="7"/>
        <v>97.91573781400766</v>
      </c>
      <c r="P65" s="9"/>
    </row>
    <row r="66" spans="1:16" ht="15.75" thickBot="1">
      <c r="A66" s="12"/>
      <c r="B66" s="25">
        <v>389.4</v>
      </c>
      <c r="C66" s="20" t="s">
        <v>86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4050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4050</v>
      </c>
      <c r="O66" s="47">
        <f t="shared" si="7"/>
        <v>0.33688238229911827</v>
      </c>
      <c r="P66" s="9"/>
    </row>
    <row r="67" spans="1:119" ht="16.5" thickBot="1">
      <c r="A67" s="14" t="s">
        <v>56</v>
      </c>
      <c r="B67" s="23"/>
      <c r="C67" s="22"/>
      <c r="D67" s="15">
        <f aca="true" t="shared" si="15" ref="D67:M67">SUM(D5,D17,D22,D38,D49,D53,D64)</f>
        <v>10025208</v>
      </c>
      <c r="E67" s="15">
        <f t="shared" si="15"/>
        <v>376370</v>
      </c>
      <c r="F67" s="15">
        <f t="shared" si="15"/>
        <v>0</v>
      </c>
      <c r="G67" s="15">
        <f t="shared" si="15"/>
        <v>995117</v>
      </c>
      <c r="H67" s="15">
        <f t="shared" si="15"/>
        <v>0</v>
      </c>
      <c r="I67" s="15">
        <f t="shared" si="15"/>
        <v>7286459</v>
      </c>
      <c r="J67" s="15">
        <f t="shared" si="15"/>
        <v>0</v>
      </c>
      <c r="K67" s="15">
        <f t="shared" si="15"/>
        <v>1035220</v>
      </c>
      <c r="L67" s="15">
        <f t="shared" si="15"/>
        <v>0</v>
      </c>
      <c r="M67" s="15">
        <f t="shared" si="15"/>
        <v>0</v>
      </c>
      <c r="N67" s="15">
        <f>SUM(D67:M67)</f>
        <v>19718374</v>
      </c>
      <c r="O67" s="38">
        <f t="shared" si="7"/>
        <v>1640.1908168358011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1" t="s">
        <v>93</v>
      </c>
      <c r="M69" s="51"/>
      <c r="N69" s="51"/>
      <c r="O69" s="43">
        <v>12022</v>
      </c>
    </row>
    <row r="70" spans="1:15" ht="15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  <row r="71" spans="1:15" ht="15.75" customHeight="1" thickBot="1">
      <c r="A71" s="55" t="s">
        <v>94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4507302</v>
      </c>
      <c r="E5" s="27">
        <f t="shared" si="0"/>
        <v>219622</v>
      </c>
      <c r="F5" s="27">
        <f t="shared" si="0"/>
        <v>0</v>
      </c>
      <c r="G5" s="27">
        <f t="shared" si="0"/>
        <v>951716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212883</v>
      </c>
      <c r="L5" s="27">
        <f t="shared" si="0"/>
        <v>0</v>
      </c>
      <c r="M5" s="27">
        <f t="shared" si="0"/>
        <v>0</v>
      </c>
      <c r="N5" s="28">
        <f>SUM(D5:M5)</f>
        <v>5891523</v>
      </c>
      <c r="O5" s="33">
        <f aca="true" t="shared" si="1" ref="O5:O36">(N5/O$70)</f>
        <v>489.776623160695</v>
      </c>
      <c r="P5" s="6"/>
    </row>
    <row r="6" spans="1:16" ht="15">
      <c r="A6" s="12"/>
      <c r="B6" s="25">
        <v>311</v>
      </c>
      <c r="C6" s="20" t="s">
        <v>3</v>
      </c>
      <c r="D6" s="46">
        <v>2608466</v>
      </c>
      <c r="E6" s="46">
        <v>219622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2828088</v>
      </c>
      <c r="O6" s="47">
        <f t="shared" si="1"/>
        <v>235.10582758334027</v>
      </c>
      <c r="P6" s="9"/>
    </row>
    <row r="7" spans="1:16" ht="15">
      <c r="A7" s="12"/>
      <c r="B7" s="25">
        <v>312.1</v>
      </c>
      <c r="C7" s="20" t="s">
        <v>11</v>
      </c>
      <c r="D7" s="46">
        <v>164994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164994</v>
      </c>
      <c r="O7" s="47">
        <f t="shared" si="1"/>
        <v>13.716352148973314</v>
      </c>
      <c r="P7" s="9"/>
    </row>
    <row r="8" spans="1:16" ht="15">
      <c r="A8" s="12"/>
      <c r="B8" s="25">
        <v>312.51</v>
      </c>
      <c r="C8" s="20" t="s">
        <v>83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124470</v>
      </c>
      <c r="L8" s="46">
        <v>0</v>
      </c>
      <c r="M8" s="46">
        <v>0</v>
      </c>
      <c r="N8" s="46">
        <f>SUM(D8:M8)</f>
        <v>124470</v>
      </c>
      <c r="O8" s="47">
        <f t="shared" si="1"/>
        <v>10.347493557236678</v>
      </c>
      <c r="P8" s="9"/>
    </row>
    <row r="9" spans="1:16" ht="15">
      <c r="A9" s="12"/>
      <c r="B9" s="25">
        <v>312.52</v>
      </c>
      <c r="C9" s="20" t="s">
        <v>80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88413</v>
      </c>
      <c r="L9" s="46">
        <v>0</v>
      </c>
      <c r="M9" s="46">
        <v>0</v>
      </c>
      <c r="N9" s="46">
        <f>SUM(D9:M9)</f>
        <v>88413</v>
      </c>
      <c r="O9" s="47">
        <f t="shared" si="1"/>
        <v>7.349987530135506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951716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951716</v>
      </c>
      <c r="O10" s="47">
        <f t="shared" si="1"/>
        <v>79.11846371269432</v>
      </c>
      <c r="P10" s="9"/>
    </row>
    <row r="11" spans="1:16" ht="15">
      <c r="A11" s="12"/>
      <c r="B11" s="25">
        <v>314.1</v>
      </c>
      <c r="C11" s="20" t="s">
        <v>13</v>
      </c>
      <c r="D11" s="46">
        <v>913198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913198</v>
      </c>
      <c r="O11" s="47">
        <f t="shared" si="1"/>
        <v>75.9163687754593</v>
      </c>
      <c r="P11" s="9"/>
    </row>
    <row r="12" spans="1:16" ht="15">
      <c r="A12" s="12"/>
      <c r="B12" s="25">
        <v>314.3</v>
      </c>
      <c r="C12" s="20" t="s">
        <v>14</v>
      </c>
      <c r="D12" s="46">
        <v>185509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185509</v>
      </c>
      <c r="O12" s="47">
        <f t="shared" si="1"/>
        <v>15.421813949621747</v>
      </c>
      <c r="P12" s="9"/>
    </row>
    <row r="13" spans="1:16" ht="15">
      <c r="A13" s="12"/>
      <c r="B13" s="25">
        <v>314.4</v>
      </c>
      <c r="C13" s="20" t="s">
        <v>15</v>
      </c>
      <c r="D13" s="46">
        <v>14961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14961</v>
      </c>
      <c r="O13" s="47">
        <f t="shared" si="1"/>
        <v>1.2437442846454403</v>
      </c>
      <c r="P13" s="9"/>
    </row>
    <row r="14" spans="1:16" ht="15">
      <c r="A14" s="12"/>
      <c r="B14" s="25">
        <v>314.8</v>
      </c>
      <c r="C14" s="20" t="s">
        <v>16</v>
      </c>
      <c r="D14" s="46">
        <v>17199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17199</v>
      </c>
      <c r="O14" s="47">
        <f t="shared" si="1"/>
        <v>1.4297946628979965</v>
      </c>
      <c r="P14" s="9"/>
    </row>
    <row r="15" spans="1:16" ht="15">
      <c r="A15" s="12"/>
      <c r="B15" s="25">
        <v>315</v>
      </c>
      <c r="C15" s="20" t="s">
        <v>17</v>
      </c>
      <c r="D15" s="46">
        <v>551013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551013</v>
      </c>
      <c r="O15" s="47">
        <f t="shared" si="1"/>
        <v>45.80704963006069</v>
      </c>
      <c r="P15" s="9"/>
    </row>
    <row r="16" spans="1:16" ht="15">
      <c r="A16" s="12"/>
      <c r="B16" s="25">
        <v>316</v>
      </c>
      <c r="C16" s="20" t="s">
        <v>18</v>
      </c>
      <c r="D16" s="46">
        <v>51962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51962</v>
      </c>
      <c r="O16" s="47">
        <f t="shared" si="1"/>
        <v>4.319727325629728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SUM(D18:D21)</f>
        <v>1002607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5">SUM(D17:M17)</f>
        <v>1002607</v>
      </c>
      <c r="O17" s="45">
        <f t="shared" si="1"/>
        <v>83.3491562058359</v>
      </c>
      <c r="P17" s="10"/>
    </row>
    <row r="18" spans="1:16" ht="15">
      <c r="A18" s="12"/>
      <c r="B18" s="25">
        <v>322</v>
      </c>
      <c r="C18" s="20" t="s">
        <v>0</v>
      </c>
      <c r="D18" s="46">
        <v>108544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108544</v>
      </c>
      <c r="O18" s="47">
        <f t="shared" si="1"/>
        <v>9.023526477678942</v>
      </c>
      <c r="P18" s="9"/>
    </row>
    <row r="19" spans="1:16" ht="15">
      <c r="A19" s="12"/>
      <c r="B19" s="25">
        <v>323.1</v>
      </c>
      <c r="C19" s="20" t="s">
        <v>20</v>
      </c>
      <c r="D19" s="46">
        <v>843095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843095</v>
      </c>
      <c r="O19" s="47">
        <f t="shared" si="1"/>
        <v>70.08853603790838</v>
      </c>
      <c r="P19" s="9"/>
    </row>
    <row r="20" spans="1:16" ht="15">
      <c r="A20" s="12"/>
      <c r="B20" s="25">
        <v>323.4</v>
      </c>
      <c r="C20" s="20" t="s">
        <v>21</v>
      </c>
      <c r="D20" s="46">
        <v>15412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15412</v>
      </c>
      <c r="O20" s="47">
        <f t="shared" si="1"/>
        <v>1.2812370105578186</v>
      </c>
      <c r="P20" s="9"/>
    </row>
    <row r="21" spans="1:16" ht="15">
      <c r="A21" s="12"/>
      <c r="B21" s="25">
        <v>329</v>
      </c>
      <c r="C21" s="20" t="s">
        <v>23</v>
      </c>
      <c r="D21" s="46">
        <v>35556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35556</v>
      </c>
      <c r="O21" s="47">
        <f t="shared" si="1"/>
        <v>2.9558566796907475</v>
      </c>
      <c r="P21" s="9"/>
    </row>
    <row r="22" spans="1:16" ht="15.75">
      <c r="A22" s="29" t="s">
        <v>25</v>
      </c>
      <c r="B22" s="30"/>
      <c r="C22" s="31"/>
      <c r="D22" s="32">
        <f aca="true" t="shared" si="5" ref="D22:M22">SUM(D23:D37)</f>
        <v>1557190</v>
      </c>
      <c r="E22" s="32">
        <f t="shared" si="5"/>
        <v>219809</v>
      </c>
      <c r="F22" s="32">
        <f t="shared" si="5"/>
        <v>0</v>
      </c>
      <c r="G22" s="32">
        <f t="shared" si="5"/>
        <v>57375</v>
      </c>
      <c r="H22" s="32">
        <f t="shared" si="5"/>
        <v>0</v>
      </c>
      <c r="I22" s="32">
        <f t="shared" si="5"/>
        <v>9683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1844057</v>
      </c>
      <c r="O22" s="45">
        <f t="shared" si="1"/>
        <v>153.30093939645855</v>
      </c>
      <c r="P22" s="10"/>
    </row>
    <row r="23" spans="1:16" ht="15">
      <c r="A23" s="12"/>
      <c r="B23" s="25">
        <v>331.2</v>
      </c>
      <c r="C23" s="20" t="s">
        <v>24</v>
      </c>
      <c r="D23" s="46">
        <v>2725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2725</v>
      </c>
      <c r="O23" s="47">
        <f t="shared" si="1"/>
        <v>0.22653587164352815</v>
      </c>
      <c r="P23" s="9"/>
    </row>
    <row r="24" spans="1:16" ht="15">
      <c r="A24" s="12"/>
      <c r="B24" s="25">
        <v>331.5</v>
      </c>
      <c r="C24" s="20" t="s">
        <v>26</v>
      </c>
      <c r="D24" s="46">
        <v>0</v>
      </c>
      <c r="E24" s="46">
        <v>149365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149365</v>
      </c>
      <c r="O24" s="47">
        <f t="shared" si="1"/>
        <v>12.417075401113975</v>
      </c>
      <c r="P24" s="9"/>
    </row>
    <row r="25" spans="1:16" ht="15">
      <c r="A25" s="12"/>
      <c r="B25" s="25">
        <v>331.69</v>
      </c>
      <c r="C25" s="20" t="s">
        <v>27</v>
      </c>
      <c r="D25" s="46">
        <v>11545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11545</v>
      </c>
      <c r="O25" s="47">
        <f t="shared" si="1"/>
        <v>0.959763903898911</v>
      </c>
      <c r="P25" s="9"/>
    </row>
    <row r="26" spans="1:16" ht="15">
      <c r="A26" s="12"/>
      <c r="B26" s="25">
        <v>334.49</v>
      </c>
      <c r="C26" s="20" t="s">
        <v>28</v>
      </c>
      <c r="D26" s="46">
        <v>0</v>
      </c>
      <c r="E26" s="46">
        <v>70444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4">SUM(D26:M26)</f>
        <v>70444</v>
      </c>
      <c r="O26" s="47">
        <f t="shared" si="1"/>
        <v>5.856180896167595</v>
      </c>
      <c r="P26" s="9"/>
    </row>
    <row r="27" spans="1:16" ht="15">
      <c r="A27" s="12"/>
      <c r="B27" s="25">
        <v>334.5</v>
      </c>
      <c r="C27" s="20" t="s">
        <v>29</v>
      </c>
      <c r="D27" s="46">
        <v>111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111</v>
      </c>
      <c r="O27" s="47">
        <f t="shared" si="1"/>
        <v>0.009227699725662982</v>
      </c>
      <c r="P27" s="9"/>
    </row>
    <row r="28" spans="1:16" ht="15">
      <c r="A28" s="12"/>
      <c r="B28" s="25">
        <v>334.7</v>
      </c>
      <c r="C28" s="20" t="s">
        <v>30</v>
      </c>
      <c r="D28" s="46">
        <v>0</v>
      </c>
      <c r="E28" s="46">
        <v>0</v>
      </c>
      <c r="F28" s="46">
        <v>0</v>
      </c>
      <c r="G28" s="46">
        <v>57375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57375</v>
      </c>
      <c r="O28" s="47">
        <f t="shared" si="1"/>
        <v>4.7697231690082305</v>
      </c>
      <c r="P28" s="9"/>
    </row>
    <row r="29" spans="1:16" ht="15">
      <c r="A29" s="12"/>
      <c r="B29" s="25">
        <v>335.12</v>
      </c>
      <c r="C29" s="20" t="s">
        <v>31</v>
      </c>
      <c r="D29" s="46">
        <v>349459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349459</v>
      </c>
      <c r="O29" s="47">
        <f t="shared" si="1"/>
        <v>29.051375841715853</v>
      </c>
      <c r="P29" s="9"/>
    </row>
    <row r="30" spans="1:16" ht="15">
      <c r="A30" s="12"/>
      <c r="B30" s="25">
        <v>335.14</v>
      </c>
      <c r="C30" s="20" t="s">
        <v>32</v>
      </c>
      <c r="D30" s="46">
        <v>299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299</v>
      </c>
      <c r="O30" s="47">
        <f t="shared" si="1"/>
        <v>0.0248565965583174</v>
      </c>
      <c r="P30" s="9"/>
    </row>
    <row r="31" spans="1:16" ht="15">
      <c r="A31" s="12"/>
      <c r="B31" s="25">
        <v>335.15</v>
      </c>
      <c r="C31" s="20" t="s">
        <v>33</v>
      </c>
      <c r="D31" s="46">
        <v>5293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5293</v>
      </c>
      <c r="O31" s="47">
        <f t="shared" si="1"/>
        <v>0.44001995178319064</v>
      </c>
      <c r="P31" s="9"/>
    </row>
    <row r="32" spans="1:16" ht="15">
      <c r="A32" s="12"/>
      <c r="B32" s="25">
        <v>335.18</v>
      </c>
      <c r="C32" s="20" t="s">
        <v>34</v>
      </c>
      <c r="D32" s="46">
        <v>610663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610663</v>
      </c>
      <c r="O32" s="47">
        <f t="shared" si="1"/>
        <v>50.765899077230024</v>
      </c>
      <c r="P32" s="9"/>
    </row>
    <row r="33" spans="1:16" ht="15">
      <c r="A33" s="12"/>
      <c r="B33" s="25">
        <v>335.21</v>
      </c>
      <c r="C33" s="20" t="s">
        <v>84</v>
      </c>
      <c r="D33" s="46">
        <v>1120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1120</v>
      </c>
      <c r="O33" s="47">
        <f t="shared" si="1"/>
        <v>0.09310832155623909</v>
      </c>
      <c r="P33" s="9"/>
    </row>
    <row r="34" spans="1:16" ht="15">
      <c r="A34" s="12"/>
      <c r="B34" s="25">
        <v>335.49</v>
      </c>
      <c r="C34" s="20" t="s">
        <v>35</v>
      </c>
      <c r="D34" s="46">
        <v>11440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11440</v>
      </c>
      <c r="O34" s="47">
        <f t="shared" si="1"/>
        <v>0.9510349987530136</v>
      </c>
      <c r="P34" s="9"/>
    </row>
    <row r="35" spans="1:16" ht="15">
      <c r="A35" s="12"/>
      <c r="B35" s="25">
        <v>337.2</v>
      </c>
      <c r="C35" s="20" t="s">
        <v>36</v>
      </c>
      <c r="D35" s="46">
        <v>382934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382934</v>
      </c>
      <c r="O35" s="47">
        <f t="shared" si="1"/>
        <v>31.83423393465791</v>
      </c>
      <c r="P35" s="9"/>
    </row>
    <row r="36" spans="1:16" ht="15">
      <c r="A36" s="12"/>
      <c r="B36" s="25">
        <v>337.9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9683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9683</v>
      </c>
      <c r="O36" s="47">
        <f t="shared" si="1"/>
        <v>0.8049713193116634</v>
      </c>
      <c r="P36" s="9"/>
    </row>
    <row r="37" spans="1:16" ht="15">
      <c r="A37" s="12"/>
      <c r="B37" s="25">
        <v>338</v>
      </c>
      <c r="C37" s="20" t="s">
        <v>38</v>
      </c>
      <c r="D37" s="46">
        <v>181601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181601</v>
      </c>
      <c r="O37" s="47">
        <f aca="true" t="shared" si="7" ref="O37:O68">(N37/O$70)</f>
        <v>15.096932413334441</v>
      </c>
      <c r="P37" s="9"/>
    </row>
    <row r="38" spans="1:16" ht="15.75">
      <c r="A38" s="29" t="s">
        <v>43</v>
      </c>
      <c r="B38" s="30"/>
      <c r="C38" s="31"/>
      <c r="D38" s="32">
        <f aca="true" t="shared" si="8" ref="D38:M38">SUM(D39:D49)</f>
        <v>1295688</v>
      </c>
      <c r="E38" s="32">
        <f t="shared" si="8"/>
        <v>264950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6338927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7899565</v>
      </c>
      <c r="O38" s="45">
        <f t="shared" si="7"/>
        <v>656.7100340842962</v>
      </c>
      <c r="P38" s="10"/>
    </row>
    <row r="39" spans="1:16" ht="15">
      <c r="A39" s="12"/>
      <c r="B39" s="25">
        <v>341.2</v>
      </c>
      <c r="C39" s="20" t="s">
        <v>46</v>
      </c>
      <c r="D39" s="46">
        <v>1056442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9">SUM(D39:M39)</f>
        <v>1056442</v>
      </c>
      <c r="O39" s="47">
        <f t="shared" si="7"/>
        <v>87.82459057278244</v>
      </c>
      <c r="P39" s="9"/>
    </row>
    <row r="40" spans="1:16" ht="15">
      <c r="A40" s="12"/>
      <c r="B40" s="25">
        <v>342.1</v>
      </c>
      <c r="C40" s="20" t="s">
        <v>47</v>
      </c>
      <c r="D40" s="46">
        <v>69448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69448</v>
      </c>
      <c r="O40" s="47">
        <f t="shared" si="7"/>
        <v>5.7733809959265106</v>
      </c>
      <c r="P40" s="9"/>
    </row>
    <row r="41" spans="1:16" ht="15">
      <c r="A41" s="12"/>
      <c r="B41" s="25">
        <v>342.2</v>
      </c>
      <c r="C41" s="20" t="s">
        <v>48</v>
      </c>
      <c r="D41" s="46">
        <v>9460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9460</v>
      </c>
      <c r="O41" s="47">
        <f t="shared" si="7"/>
        <v>0.7864327874303766</v>
      </c>
      <c r="P41" s="9"/>
    </row>
    <row r="42" spans="1:16" ht="15">
      <c r="A42" s="12"/>
      <c r="B42" s="25">
        <v>343.4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1762175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1762175</v>
      </c>
      <c r="O42" s="47">
        <f t="shared" si="7"/>
        <v>146.49388976639787</v>
      </c>
      <c r="P42" s="9"/>
    </row>
    <row r="43" spans="1:16" ht="15">
      <c r="A43" s="12"/>
      <c r="B43" s="25">
        <v>343.6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3829168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3829168</v>
      </c>
      <c r="O43" s="47">
        <f t="shared" si="7"/>
        <v>318.3280405686258</v>
      </c>
      <c r="P43" s="9"/>
    </row>
    <row r="44" spans="1:16" ht="15">
      <c r="A44" s="12"/>
      <c r="B44" s="25">
        <v>344.9</v>
      </c>
      <c r="C44" s="20" t="s">
        <v>51</v>
      </c>
      <c r="D44" s="46">
        <v>0</v>
      </c>
      <c r="E44" s="46">
        <v>26203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26203</v>
      </c>
      <c r="O44" s="47">
        <f t="shared" si="7"/>
        <v>2.17831906226619</v>
      </c>
      <c r="P44" s="9"/>
    </row>
    <row r="45" spans="1:16" ht="15">
      <c r="A45" s="12"/>
      <c r="B45" s="25">
        <v>346.9</v>
      </c>
      <c r="C45" s="20" t="s">
        <v>52</v>
      </c>
      <c r="D45" s="46">
        <v>13070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13070</v>
      </c>
      <c r="O45" s="47">
        <f t="shared" si="7"/>
        <v>1.0865408595893258</v>
      </c>
      <c r="P45" s="9"/>
    </row>
    <row r="46" spans="1:16" ht="15">
      <c r="A46" s="12"/>
      <c r="B46" s="25">
        <v>347.2</v>
      </c>
      <c r="C46" s="20" t="s">
        <v>53</v>
      </c>
      <c r="D46" s="46">
        <v>128192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128192</v>
      </c>
      <c r="O46" s="47">
        <f t="shared" si="7"/>
        <v>10.65691246155125</v>
      </c>
      <c r="P46" s="9"/>
    </row>
    <row r="47" spans="1:16" ht="15">
      <c r="A47" s="12"/>
      <c r="B47" s="25">
        <v>347.3</v>
      </c>
      <c r="C47" s="20" t="s">
        <v>54</v>
      </c>
      <c r="D47" s="46">
        <v>0</v>
      </c>
      <c r="E47" s="46">
        <v>238747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238747</v>
      </c>
      <c r="O47" s="47">
        <f t="shared" si="7"/>
        <v>19.84761825588162</v>
      </c>
      <c r="P47" s="9"/>
    </row>
    <row r="48" spans="1:16" ht="15">
      <c r="A48" s="12"/>
      <c r="B48" s="25">
        <v>347.5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747584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747584</v>
      </c>
      <c r="O48" s="47">
        <f t="shared" si="7"/>
        <v>62.148474519910216</v>
      </c>
      <c r="P48" s="9"/>
    </row>
    <row r="49" spans="1:16" ht="15">
      <c r="A49" s="12"/>
      <c r="B49" s="25">
        <v>349</v>
      </c>
      <c r="C49" s="20" t="s">
        <v>1</v>
      </c>
      <c r="D49" s="46">
        <v>19076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19076</v>
      </c>
      <c r="O49" s="47">
        <f t="shared" si="7"/>
        <v>1.5858342339346578</v>
      </c>
      <c r="P49" s="9"/>
    </row>
    <row r="50" spans="1:16" ht="15.75">
      <c r="A50" s="29" t="s">
        <v>44</v>
      </c>
      <c r="B50" s="30"/>
      <c r="C50" s="31"/>
      <c r="D50" s="32">
        <f aca="true" t="shared" si="10" ref="D50:M50">SUM(D51:D53)</f>
        <v>108419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55">SUM(D50:M50)</f>
        <v>108419</v>
      </c>
      <c r="O50" s="45">
        <f t="shared" si="7"/>
        <v>9.013134923933826</v>
      </c>
      <c r="P50" s="10"/>
    </row>
    <row r="51" spans="1:16" ht="15">
      <c r="A51" s="13"/>
      <c r="B51" s="39">
        <v>351.1</v>
      </c>
      <c r="C51" s="21" t="s">
        <v>58</v>
      </c>
      <c r="D51" s="46">
        <v>48554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48554</v>
      </c>
      <c r="O51" s="47">
        <f t="shared" si="7"/>
        <v>4.036412004322886</v>
      </c>
      <c r="P51" s="9"/>
    </row>
    <row r="52" spans="1:16" ht="15">
      <c r="A52" s="13"/>
      <c r="B52" s="39">
        <v>352</v>
      </c>
      <c r="C52" s="21" t="s">
        <v>59</v>
      </c>
      <c r="D52" s="46">
        <v>7184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7184</v>
      </c>
      <c r="O52" s="47">
        <f t="shared" si="7"/>
        <v>0.597223376839305</v>
      </c>
      <c r="P52" s="9"/>
    </row>
    <row r="53" spans="1:16" ht="15">
      <c r="A53" s="13"/>
      <c r="B53" s="39">
        <v>354</v>
      </c>
      <c r="C53" s="21" t="s">
        <v>60</v>
      </c>
      <c r="D53" s="46">
        <v>52681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52681</v>
      </c>
      <c r="O53" s="47">
        <f t="shared" si="7"/>
        <v>4.379499542771635</v>
      </c>
      <c r="P53" s="9"/>
    </row>
    <row r="54" spans="1:16" ht="15.75">
      <c r="A54" s="29" t="s">
        <v>4</v>
      </c>
      <c r="B54" s="30"/>
      <c r="C54" s="31"/>
      <c r="D54" s="32">
        <f aca="true" t="shared" si="12" ref="D54:M54">SUM(D55:D64)</f>
        <v>211248</v>
      </c>
      <c r="E54" s="32">
        <f t="shared" si="12"/>
        <v>121705</v>
      </c>
      <c r="F54" s="32">
        <f t="shared" si="12"/>
        <v>0</v>
      </c>
      <c r="G54" s="32">
        <f t="shared" si="12"/>
        <v>97</v>
      </c>
      <c r="H54" s="32">
        <f t="shared" si="12"/>
        <v>0</v>
      </c>
      <c r="I54" s="32">
        <f t="shared" si="12"/>
        <v>823168</v>
      </c>
      <c r="J54" s="32">
        <f t="shared" si="12"/>
        <v>0</v>
      </c>
      <c r="K54" s="32">
        <f t="shared" si="12"/>
        <v>2476087</v>
      </c>
      <c r="L54" s="32">
        <f t="shared" si="12"/>
        <v>0</v>
      </c>
      <c r="M54" s="32">
        <f t="shared" si="12"/>
        <v>0</v>
      </c>
      <c r="N54" s="32">
        <f t="shared" si="11"/>
        <v>3632305</v>
      </c>
      <c r="O54" s="45">
        <f t="shared" si="7"/>
        <v>301.9623410092277</v>
      </c>
      <c r="P54" s="10"/>
    </row>
    <row r="55" spans="1:16" ht="15">
      <c r="A55" s="12"/>
      <c r="B55" s="25">
        <v>361.1</v>
      </c>
      <c r="C55" s="20" t="s">
        <v>61</v>
      </c>
      <c r="D55" s="46">
        <v>13109</v>
      </c>
      <c r="E55" s="46">
        <v>0</v>
      </c>
      <c r="F55" s="46">
        <v>0</v>
      </c>
      <c r="G55" s="46">
        <v>0</v>
      </c>
      <c r="H55" s="46">
        <v>0</v>
      </c>
      <c r="I55" s="46">
        <v>131</v>
      </c>
      <c r="J55" s="46">
        <v>0</v>
      </c>
      <c r="K55" s="46">
        <v>105544</v>
      </c>
      <c r="L55" s="46">
        <v>0</v>
      </c>
      <c r="M55" s="46">
        <v>0</v>
      </c>
      <c r="N55" s="46">
        <f t="shared" si="11"/>
        <v>118784</v>
      </c>
      <c r="O55" s="47">
        <f t="shared" si="7"/>
        <v>9.874802560478843</v>
      </c>
      <c r="P55" s="9"/>
    </row>
    <row r="56" spans="1:16" ht="15">
      <c r="A56" s="12"/>
      <c r="B56" s="25">
        <v>361.2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315036</v>
      </c>
      <c r="L56" s="46">
        <v>0</v>
      </c>
      <c r="M56" s="46">
        <v>0</v>
      </c>
      <c r="N56" s="46">
        <f aca="true" t="shared" si="13" ref="N56:N64">SUM(D56:M56)</f>
        <v>315036</v>
      </c>
      <c r="O56" s="47">
        <f t="shared" si="7"/>
        <v>26.189708205170838</v>
      </c>
      <c r="P56" s="9"/>
    </row>
    <row r="57" spans="1:16" ht="15">
      <c r="A57" s="12"/>
      <c r="B57" s="25">
        <v>361.3</v>
      </c>
      <c r="C57" s="20" t="s">
        <v>63</v>
      </c>
      <c r="D57" s="46">
        <v>11406</v>
      </c>
      <c r="E57" s="46">
        <v>0</v>
      </c>
      <c r="F57" s="46">
        <v>0</v>
      </c>
      <c r="G57" s="46">
        <v>0</v>
      </c>
      <c r="H57" s="46">
        <v>0</v>
      </c>
      <c r="I57" s="46">
        <v>5625</v>
      </c>
      <c r="J57" s="46">
        <v>0</v>
      </c>
      <c r="K57" s="46">
        <v>955937</v>
      </c>
      <c r="L57" s="46">
        <v>0</v>
      </c>
      <c r="M57" s="46">
        <v>0</v>
      </c>
      <c r="N57" s="46">
        <f t="shared" si="13"/>
        <v>972968</v>
      </c>
      <c r="O57" s="47">
        <f t="shared" si="7"/>
        <v>80.88519411422396</v>
      </c>
      <c r="P57" s="9"/>
    </row>
    <row r="58" spans="1:16" ht="15">
      <c r="A58" s="12"/>
      <c r="B58" s="25">
        <v>361.4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168838</v>
      </c>
      <c r="L58" s="46">
        <v>0</v>
      </c>
      <c r="M58" s="46">
        <v>0</v>
      </c>
      <c r="N58" s="46">
        <f t="shared" si="13"/>
        <v>168838</v>
      </c>
      <c r="O58" s="47">
        <f t="shared" si="7"/>
        <v>14.035913209743121</v>
      </c>
      <c r="P58" s="9"/>
    </row>
    <row r="59" spans="1:16" ht="15">
      <c r="A59" s="12"/>
      <c r="B59" s="25">
        <v>362</v>
      </c>
      <c r="C59" s="20" t="s">
        <v>65</v>
      </c>
      <c r="D59" s="46">
        <v>92408</v>
      </c>
      <c r="E59" s="46">
        <v>113533</v>
      </c>
      <c r="F59" s="46">
        <v>0</v>
      </c>
      <c r="G59" s="46">
        <v>0</v>
      </c>
      <c r="H59" s="46">
        <v>0</v>
      </c>
      <c r="I59" s="46">
        <v>792821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998762</v>
      </c>
      <c r="O59" s="47">
        <f t="shared" si="7"/>
        <v>83.02951201263613</v>
      </c>
      <c r="P59" s="9"/>
    </row>
    <row r="60" spans="1:16" ht="15">
      <c r="A60" s="12"/>
      <c r="B60" s="25">
        <v>364</v>
      </c>
      <c r="C60" s="20" t="s">
        <v>66</v>
      </c>
      <c r="D60" s="46">
        <v>49749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49749</v>
      </c>
      <c r="O60" s="47">
        <f t="shared" si="7"/>
        <v>4.135755258126195</v>
      </c>
      <c r="P60" s="9"/>
    </row>
    <row r="61" spans="1:16" ht="15">
      <c r="A61" s="12"/>
      <c r="B61" s="25">
        <v>365</v>
      </c>
      <c r="C61" s="20" t="s">
        <v>67</v>
      </c>
      <c r="D61" s="46">
        <v>6489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6489</v>
      </c>
      <c r="O61" s="47">
        <f t="shared" si="7"/>
        <v>0.5394463380164602</v>
      </c>
      <c r="P61" s="9"/>
    </row>
    <row r="62" spans="1:16" ht="15">
      <c r="A62" s="12"/>
      <c r="B62" s="25">
        <v>366</v>
      </c>
      <c r="C62" s="20" t="s">
        <v>68</v>
      </c>
      <c r="D62" s="46">
        <v>26917</v>
      </c>
      <c r="E62" s="46">
        <v>3549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30466</v>
      </c>
      <c r="O62" s="47">
        <f t="shared" si="7"/>
        <v>2.532712611189625</v>
      </c>
      <c r="P62" s="9"/>
    </row>
    <row r="63" spans="1:16" ht="15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930732</v>
      </c>
      <c r="L63" s="46">
        <v>0</v>
      </c>
      <c r="M63" s="46">
        <v>0</v>
      </c>
      <c r="N63" s="46">
        <f t="shared" si="13"/>
        <v>930732</v>
      </c>
      <c r="O63" s="47">
        <f t="shared" si="7"/>
        <v>77.37401280239422</v>
      </c>
      <c r="P63" s="9"/>
    </row>
    <row r="64" spans="1:16" ht="15">
      <c r="A64" s="12"/>
      <c r="B64" s="25">
        <v>369.9</v>
      </c>
      <c r="C64" s="20" t="s">
        <v>70</v>
      </c>
      <c r="D64" s="46">
        <v>11170</v>
      </c>
      <c r="E64" s="46">
        <v>4623</v>
      </c>
      <c r="F64" s="46">
        <v>0</v>
      </c>
      <c r="G64" s="46">
        <v>97</v>
      </c>
      <c r="H64" s="46">
        <v>0</v>
      </c>
      <c r="I64" s="46">
        <v>24591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40481</v>
      </c>
      <c r="O64" s="47">
        <f t="shared" si="7"/>
        <v>3.365283897248317</v>
      </c>
      <c r="P64" s="9"/>
    </row>
    <row r="65" spans="1:16" ht="15.75">
      <c r="A65" s="29" t="s">
        <v>45</v>
      </c>
      <c r="B65" s="30"/>
      <c r="C65" s="31"/>
      <c r="D65" s="32">
        <f aca="true" t="shared" si="14" ref="D65:M65">SUM(D66:D67)</f>
        <v>680000</v>
      </c>
      <c r="E65" s="32">
        <f t="shared" si="14"/>
        <v>417420</v>
      </c>
      <c r="F65" s="32">
        <f t="shared" si="14"/>
        <v>0</v>
      </c>
      <c r="G65" s="32">
        <f t="shared" si="14"/>
        <v>330017</v>
      </c>
      <c r="H65" s="32">
        <f t="shared" si="14"/>
        <v>0</v>
      </c>
      <c r="I65" s="32">
        <f t="shared" si="14"/>
        <v>801800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2229237</v>
      </c>
      <c r="O65" s="45">
        <f t="shared" si="7"/>
        <v>185.32188876880872</v>
      </c>
      <c r="P65" s="9"/>
    </row>
    <row r="66" spans="1:16" ht="15">
      <c r="A66" s="12"/>
      <c r="B66" s="25">
        <v>382</v>
      </c>
      <c r="C66" s="20" t="s">
        <v>85</v>
      </c>
      <c r="D66" s="46">
        <v>680000</v>
      </c>
      <c r="E66" s="46">
        <v>417420</v>
      </c>
      <c r="F66" s="46">
        <v>0</v>
      </c>
      <c r="G66" s="46">
        <v>330017</v>
      </c>
      <c r="H66" s="46">
        <v>0</v>
      </c>
      <c r="I66" s="46">
        <v>800000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2227437</v>
      </c>
      <c r="O66" s="47">
        <f t="shared" si="7"/>
        <v>185.17225039487903</v>
      </c>
      <c r="P66" s="9"/>
    </row>
    <row r="67" spans="1:16" ht="15.75" thickBot="1">
      <c r="A67" s="12"/>
      <c r="B67" s="25">
        <v>389.4</v>
      </c>
      <c r="C67" s="20" t="s">
        <v>86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1800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1800</v>
      </c>
      <c r="O67" s="47">
        <f t="shared" si="7"/>
        <v>0.14963837392966997</v>
      </c>
      <c r="P67" s="9"/>
    </row>
    <row r="68" spans="1:119" ht="16.5" thickBot="1">
      <c r="A68" s="14" t="s">
        <v>56</v>
      </c>
      <c r="B68" s="23"/>
      <c r="C68" s="22"/>
      <c r="D68" s="15">
        <f aca="true" t="shared" si="15" ref="D68:M68">SUM(D5,D17,D22,D38,D50,D54,D65)</f>
        <v>9362454</v>
      </c>
      <c r="E68" s="15">
        <f t="shared" si="15"/>
        <v>1243506</v>
      </c>
      <c r="F68" s="15">
        <f t="shared" si="15"/>
        <v>0</v>
      </c>
      <c r="G68" s="15">
        <f t="shared" si="15"/>
        <v>1339205</v>
      </c>
      <c r="H68" s="15">
        <f t="shared" si="15"/>
        <v>0</v>
      </c>
      <c r="I68" s="15">
        <f t="shared" si="15"/>
        <v>7973578</v>
      </c>
      <c r="J68" s="15">
        <f t="shared" si="15"/>
        <v>0</v>
      </c>
      <c r="K68" s="15">
        <f t="shared" si="15"/>
        <v>2688970</v>
      </c>
      <c r="L68" s="15">
        <f t="shared" si="15"/>
        <v>0</v>
      </c>
      <c r="M68" s="15">
        <f t="shared" si="15"/>
        <v>0</v>
      </c>
      <c r="N68" s="15">
        <f>SUM(D68:M68)</f>
        <v>22607713</v>
      </c>
      <c r="O68" s="38">
        <f t="shared" si="7"/>
        <v>1879.434117549256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1" t="s">
        <v>87</v>
      </c>
      <c r="M70" s="51"/>
      <c r="N70" s="51"/>
      <c r="O70" s="43">
        <v>12029</v>
      </c>
    </row>
    <row r="71" spans="1:15" ht="15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5" ht="15.75" thickBot="1">
      <c r="A72" s="55" t="s">
        <v>94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4704881</v>
      </c>
      <c r="E5" s="27">
        <f t="shared" si="0"/>
        <v>277515</v>
      </c>
      <c r="F5" s="27">
        <f t="shared" si="0"/>
        <v>0</v>
      </c>
      <c r="G5" s="27">
        <f t="shared" si="0"/>
        <v>1047484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150493</v>
      </c>
      <c r="L5" s="27">
        <f t="shared" si="0"/>
        <v>0</v>
      </c>
      <c r="M5" s="27">
        <f t="shared" si="0"/>
        <v>0</v>
      </c>
      <c r="N5" s="28">
        <f>SUM(D5:M5)</f>
        <v>6180373</v>
      </c>
      <c r="O5" s="33">
        <f aca="true" t="shared" si="1" ref="O5:O36">(N5/O$69)</f>
        <v>488.21968559917843</v>
      </c>
      <c r="P5" s="6"/>
    </row>
    <row r="6" spans="1:16" ht="15">
      <c r="A6" s="12"/>
      <c r="B6" s="25">
        <v>311</v>
      </c>
      <c r="C6" s="20" t="s">
        <v>3</v>
      </c>
      <c r="D6" s="46">
        <v>2893262</v>
      </c>
      <c r="E6" s="46">
        <v>277515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3170777</v>
      </c>
      <c r="O6" s="47">
        <f t="shared" si="1"/>
        <v>250.47610395765858</v>
      </c>
      <c r="P6" s="9"/>
    </row>
    <row r="7" spans="1:16" ht="15">
      <c r="A7" s="12"/>
      <c r="B7" s="25">
        <v>312.1</v>
      </c>
      <c r="C7" s="20" t="s">
        <v>11</v>
      </c>
      <c r="D7" s="46">
        <v>166215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166215</v>
      </c>
      <c r="O7" s="47">
        <f t="shared" si="1"/>
        <v>13.130184058772414</v>
      </c>
      <c r="P7" s="9"/>
    </row>
    <row r="8" spans="1:16" ht="15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62354</v>
      </c>
      <c r="L8" s="46">
        <v>0</v>
      </c>
      <c r="M8" s="46">
        <v>0</v>
      </c>
      <c r="N8" s="46">
        <f>SUM(D8:M8)</f>
        <v>62354</v>
      </c>
      <c r="O8" s="47">
        <f t="shared" si="1"/>
        <v>4.925665534402402</v>
      </c>
      <c r="P8" s="9"/>
    </row>
    <row r="9" spans="1:16" ht="15">
      <c r="A9" s="12"/>
      <c r="B9" s="25">
        <v>312.52</v>
      </c>
      <c r="C9" s="20" t="s">
        <v>80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88139</v>
      </c>
      <c r="L9" s="46">
        <v>0</v>
      </c>
      <c r="M9" s="46">
        <v>0</v>
      </c>
      <c r="N9" s="46">
        <f>SUM(D9:M9)</f>
        <v>88139</v>
      </c>
      <c r="O9" s="47">
        <f t="shared" si="1"/>
        <v>6.962556284066672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1047484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1047484</v>
      </c>
      <c r="O10" s="47">
        <f t="shared" si="1"/>
        <v>82.74618848250256</v>
      </c>
      <c r="P10" s="9"/>
    </row>
    <row r="11" spans="1:16" ht="15">
      <c r="A11" s="12"/>
      <c r="B11" s="25">
        <v>314.1</v>
      </c>
      <c r="C11" s="20" t="s">
        <v>13</v>
      </c>
      <c r="D11" s="46">
        <v>767047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767047</v>
      </c>
      <c r="O11" s="47">
        <f t="shared" si="1"/>
        <v>60.59301682597361</v>
      </c>
      <c r="P11" s="9"/>
    </row>
    <row r="12" spans="1:16" ht="15">
      <c r="A12" s="12"/>
      <c r="B12" s="25">
        <v>314.3</v>
      </c>
      <c r="C12" s="20" t="s">
        <v>14</v>
      </c>
      <c r="D12" s="46">
        <v>184115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184115</v>
      </c>
      <c r="O12" s="47">
        <f t="shared" si="1"/>
        <v>14.54419780393396</v>
      </c>
      <c r="P12" s="9"/>
    </row>
    <row r="13" spans="1:16" ht="15">
      <c r="A13" s="12"/>
      <c r="B13" s="25">
        <v>314.4</v>
      </c>
      <c r="C13" s="20" t="s">
        <v>15</v>
      </c>
      <c r="D13" s="46">
        <v>18095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18095</v>
      </c>
      <c r="O13" s="47">
        <f t="shared" si="1"/>
        <v>1.4294178055138635</v>
      </c>
      <c r="P13" s="9"/>
    </row>
    <row r="14" spans="1:16" ht="15">
      <c r="A14" s="12"/>
      <c r="B14" s="25">
        <v>314.8</v>
      </c>
      <c r="C14" s="20" t="s">
        <v>16</v>
      </c>
      <c r="D14" s="46">
        <v>22141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22141</v>
      </c>
      <c r="O14" s="47">
        <f t="shared" si="1"/>
        <v>1.7490323090291493</v>
      </c>
      <c r="P14" s="9"/>
    </row>
    <row r="15" spans="1:16" ht="15">
      <c r="A15" s="12"/>
      <c r="B15" s="25">
        <v>315</v>
      </c>
      <c r="C15" s="20" t="s">
        <v>17</v>
      </c>
      <c r="D15" s="46">
        <v>604513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604513</v>
      </c>
      <c r="O15" s="47">
        <f t="shared" si="1"/>
        <v>47.753614029544195</v>
      </c>
      <c r="P15" s="9"/>
    </row>
    <row r="16" spans="1:16" ht="15">
      <c r="A16" s="12"/>
      <c r="B16" s="25">
        <v>316</v>
      </c>
      <c r="C16" s="20" t="s">
        <v>18</v>
      </c>
      <c r="D16" s="46">
        <v>49493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49493</v>
      </c>
      <c r="O16" s="47">
        <f t="shared" si="1"/>
        <v>3.9097085077810254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SUM(D18:D22)</f>
        <v>910670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5362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3">SUM(D17:M17)</f>
        <v>916032</v>
      </c>
      <c r="O17" s="45">
        <f t="shared" si="1"/>
        <v>72.36211391105142</v>
      </c>
      <c r="P17" s="10"/>
    </row>
    <row r="18" spans="1:16" ht="15">
      <c r="A18" s="12"/>
      <c r="B18" s="25">
        <v>322</v>
      </c>
      <c r="C18" s="20" t="s">
        <v>0</v>
      </c>
      <c r="D18" s="46">
        <v>103425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103425</v>
      </c>
      <c r="O18" s="47">
        <f t="shared" si="1"/>
        <v>8.170076625325855</v>
      </c>
      <c r="P18" s="9"/>
    </row>
    <row r="19" spans="1:16" ht="15">
      <c r="A19" s="12"/>
      <c r="B19" s="25">
        <v>323.1</v>
      </c>
      <c r="C19" s="20" t="s">
        <v>20</v>
      </c>
      <c r="D19" s="46">
        <v>766603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766603</v>
      </c>
      <c r="O19" s="47">
        <f t="shared" si="1"/>
        <v>60.55794296547911</v>
      </c>
      <c r="P19" s="9"/>
    </row>
    <row r="20" spans="1:16" ht="15">
      <c r="A20" s="12"/>
      <c r="B20" s="25">
        <v>323.4</v>
      </c>
      <c r="C20" s="20" t="s">
        <v>21</v>
      </c>
      <c r="D20" s="46">
        <v>6863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6863</v>
      </c>
      <c r="O20" s="47">
        <f t="shared" si="1"/>
        <v>0.5421439292203175</v>
      </c>
      <c r="P20" s="9"/>
    </row>
    <row r="21" spans="1:16" ht="15">
      <c r="A21" s="12"/>
      <c r="B21" s="25">
        <v>324.03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5362</v>
      </c>
      <c r="O21" s="47">
        <f t="shared" si="1"/>
        <v>0.423572162098112</v>
      </c>
      <c r="P21" s="9"/>
    </row>
    <row r="22" spans="1:16" ht="15">
      <c r="A22" s="12"/>
      <c r="B22" s="25">
        <v>329</v>
      </c>
      <c r="C22" s="20" t="s">
        <v>23</v>
      </c>
      <c r="D22" s="46">
        <v>33779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33779</v>
      </c>
      <c r="O22" s="47">
        <f t="shared" si="1"/>
        <v>2.6683782289280353</v>
      </c>
      <c r="P22" s="9"/>
    </row>
    <row r="23" spans="1:16" ht="15.75">
      <c r="A23" s="29" t="s">
        <v>25</v>
      </c>
      <c r="B23" s="30"/>
      <c r="C23" s="31"/>
      <c r="D23" s="32">
        <f aca="true" t="shared" si="5" ref="D23:M23">SUM(D24:D37)</f>
        <v>1802572</v>
      </c>
      <c r="E23" s="32">
        <f t="shared" si="5"/>
        <v>45770</v>
      </c>
      <c r="F23" s="32">
        <f t="shared" si="5"/>
        <v>0</v>
      </c>
      <c r="G23" s="32">
        <f t="shared" si="5"/>
        <v>43157</v>
      </c>
      <c r="H23" s="32">
        <f t="shared" si="5"/>
        <v>0</v>
      </c>
      <c r="I23" s="32">
        <f t="shared" si="5"/>
        <v>215471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2106970</v>
      </c>
      <c r="O23" s="45">
        <f t="shared" si="1"/>
        <v>166.440477130895</v>
      </c>
      <c r="P23" s="10"/>
    </row>
    <row r="24" spans="1:16" ht="15">
      <c r="A24" s="12"/>
      <c r="B24" s="25">
        <v>331.2</v>
      </c>
      <c r="C24" s="20" t="s">
        <v>24</v>
      </c>
      <c r="D24" s="46">
        <v>1143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4">SUM(D24:M24)</f>
        <v>1143</v>
      </c>
      <c r="O24" s="47">
        <f t="shared" si="1"/>
        <v>0.09029149221897464</v>
      </c>
      <c r="P24" s="9"/>
    </row>
    <row r="25" spans="1:16" ht="15">
      <c r="A25" s="12"/>
      <c r="B25" s="25">
        <v>331.5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205827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205827</v>
      </c>
      <c r="O25" s="47">
        <f t="shared" si="1"/>
        <v>16.25934118018801</v>
      </c>
      <c r="P25" s="9"/>
    </row>
    <row r="26" spans="1:16" ht="15">
      <c r="A26" s="12"/>
      <c r="B26" s="25">
        <v>331.69</v>
      </c>
      <c r="C26" s="20" t="s">
        <v>27</v>
      </c>
      <c r="D26" s="46">
        <v>11800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11800</v>
      </c>
      <c r="O26" s="47">
        <f t="shared" si="1"/>
        <v>0.9321431392685047</v>
      </c>
      <c r="P26" s="9"/>
    </row>
    <row r="27" spans="1:16" ht="15">
      <c r="A27" s="12"/>
      <c r="B27" s="25">
        <v>334.49</v>
      </c>
      <c r="C27" s="20" t="s">
        <v>28</v>
      </c>
      <c r="D27" s="46">
        <v>0</v>
      </c>
      <c r="E27" s="46">
        <v>45770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45770</v>
      </c>
      <c r="O27" s="47">
        <f t="shared" si="1"/>
        <v>3.6156094478236827</v>
      </c>
      <c r="P27" s="9"/>
    </row>
    <row r="28" spans="1:16" ht="15">
      <c r="A28" s="12"/>
      <c r="B28" s="25">
        <v>334.5</v>
      </c>
      <c r="C28" s="20" t="s">
        <v>29</v>
      </c>
      <c r="D28" s="46">
        <v>1984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1984</v>
      </c>
      <c r="O28" s="47">
        <f t="shared" si="1"/>
        <v>0.1567264396871791</v>
      </c>
      <c r="P28" s="9"/>
    </row>
    <row r="29" spans="1:16" ht="15">
      <c r="A29" s="12"/>
      <c r="B29" s="25">
        <v>334.7</v>
      </c>
      <c r="C29" s="20" t="s">
        <v>30</v>
      </c>
      <c r="D29" s="46">
        <v>0</v>
      </c>
      <c r="E29" s="46">
        <v>0</v>
      </c>
      <c r="F29" s="46">
        <v>0</v>
      </c>
      <c r="G29" s="46">
        <v>43157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43157</v>
      </c>
      <c r="O29" s="47">
        <f t="shared" si="1"/>
        <v>3.409195039102615</v>
      </c>
      <c r="P29" s="9"/>
    </row>
    <row r="30" spans="1:16" ht="15">
      <c r="A30" s="12"/>
      <c r="B30" s="25">
        <v>335.12</v>
      </c>
      <c r="C30" s="20" t="s">
        <v>31</v>
      </c>
      <c r="D30" s="46">
        <v>348758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348758</v>
      </c>
      <c r="O30" s="47">
        <f t="shared" si="1"/>
        <v>27.5502014377123</v>
      </c>
      <c r="P30" s="9"/>
    </row>
    <row r="31" spans="1:16" ht="15">
      <c r="A31" s="12"/>
      <c r="B31" s="25">
        <v>335.14</v>
      </c>
      <c r="C31" s="20" t="s">
        <v>32</v>
      </c>
      <c r="D31" s="46">
        <v>365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365</v>
      </c>
      <c r="O31" s="47">
        <f t="shared" si="1"/>
        <v>0.02883324117228849</v>
      </c>
      <c r="P31" s="9"/>
    </row>
    <row r="32" spans="1:16" ht="15">
      <c r="A32" s="12"/>
      <c r="B32" s="25">
        <v>335.15</v>
      </c>
      <c r="C32" s="20" t="s">
        <v>33</v>
      </c>
      <c r="D32" s="46">
        <v>5221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5221</v>
      </c>
      <c r="O32" s="47">
        <f t="shared" si="1"/>
        <v>0.4124338415356663</v>
      </c>
      <c r="P32" s="9"/>
    </row>
    <row r="33" spans="1:16" ht="15">
      <c r="A33" s="12"/>
      <c r="B33" s="25">
        <v>335.18</v>
      </c>
      <c r="C33" s="20" t="s">
        <v>34</v>
      </c>
      <c r="D33" s="46">
        <v>618605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618605</v>
      </c>
      <c r="O33" s="47">
        <f t="shared" si="1"/>
        <v>48.86681412433842</v>
      </c>
      <c r="P33" s="9"/>
    </row>
    <row r="34" spans="1:16" ht="15">
      <c r="A34" s="12"/>
      <c r="B34" s="25">
        <v>335.49</v>
      </c>
      <c r="C34" s="20" t="s">
        <v>35</v>
      </c>
      <c r="D34" s="46">
        <v>10828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10828</v>
      </c>
      <c r="O34" s="47">
        <f t="shared" si="1"/>
        <v>0.8553598230507939</v>
      </c>
      <c r="P34" s="9"/>
    </row>
    <row r="35" spans="1:16" ht="15">
      <c r="A35" s="12"/>
      <c r="B35" s="25">
        <v>337.2</v>
      </c>
      <c r="C35" s="20" t="s">
        <v>36</v>
      </c>
      <c r="D35" s="46">
        <v>595780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595780</v>
      </c>
      <c r="O35" s="47">
        <f t="shared" si="1"/>
        <v>47.06374911130421</v>
      </c>
      <c r="P35" s="9"/>
    </row>
    <row r="36" spans="1:16" ht="15">
      <c r="A36" s="12"/>
      <c r="B36" s="25">
        <v>337.9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9644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9644</v>
      </c>
      <c r="O36" s="47">
        <f t="shared" si="1"/>
        <v>0.7618295283987677</v>
      </c>
      <c r="P36" s="9"/>
    </row>
    <row r="37" spans="1:16" ht="15">
      <c r="A37" s="12"/>
      <c r="B37" s="25">
        <v>338</v>
      </c>
      <c r="C37" s="20" t="s">
        <v>38</v>
      </c>
      <c r="D37" s="46">
        <v>208088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208088</v>
      </c>
      <c r="O37" s="47">
        <f aca="true" t="shared" si="7" ref="O37:O67">(N37/O$69)</f>
        <v>16.43794928509361</v>
      </c>
      <c r="P37" s="9"/>
    </row>
    <row r="38" spans="1:16" ht="15.75">
      <c r="A38" s="29" t="s">
        <v>43</v>
      </c>
      <c r="B38" s="30"/>
      <c r="C38" s="31"/>
      <c r="D38" s="32">
        <f aca="true" t="shared" si="8" ref="D38:M38">SUM(D39:D49)</f>
        <v>1416589</v>
      </c>
      <c r="E38" s="32">
        <f t="shared" si="8"/>
        <v>260030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6113189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7789808</v>
      </c>
      <c r="O38" s="45">
        <f t="shared" si="7"/>
        <v>615.3572952049925</v>
      </c>
      <c r="P38" s="10"/>
    </row>
    <row r="39" spans="1:16" ht="15">
      <c r="A39" s="12"/>
      <c r="B39" s="25">
        <v>341.2</v>
      </c>
      <c r="C39" s="20" t="s">
        <v>46</v>
      </c>
      <c r="D39" s="46">
        <v>1171743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1171743</v>
      </c>
      <c r="O39" s="47">
        <f t="shared" si="7"/>
        <v>92.56205071490639</v>
      </c>
      <c r="P39" s="9"/>
    </row>
    <row r="40" spans="1:16" ht="15">
      <c r="A40" s="12"/>
      <c r="B40" s="25">
        <v>342.1</v>
      </c>
      <c r="C40" s="20" t="s">
        <v>47</v>
      </c>
      <c r="D40" s="46">
        <v>61526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8">SUM(D40:M40)</f>
        <v>61526</v>
      </c>
      <c r="O40" s="47">
        <f t="shared" si="7"/>
        <v>4.860257524291018</v>
      </c>
      <c r="P40" s="9"/>
    </row>
    <row r="41" spans="1:16" ht="15">
      <c r="A41" s="12"/>
      <c r="B41" s="25">
        <v>342.2</v>
      </c>
      <c r="C41" s="20" t="s">
        <v>48</v>
      </c>
      <c r="D41" s="46">
        <v>10716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10716</v>
      </c>
      <c r="O41" s="47">
        <f t="shared" si="7"/>
        <v>0.8465123627458725</v>
      </c>
      <c r="P41" s="9"/>
    </row>
    <row r="42" spans="1:16" ht="15">
      <c r="A42" s="12"/>
      <c r="B42" s="25">
        <v>343.4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1713471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1713471</v>
      </c>
      <c r="O42" s="47">
        <f t="shared" si="7"/>
        <v>135.3559522869105</v>
      </c>
      <c r="P42" s="9"/>
    </row>
    <row r="43" spans="1:16" ht="15">
      <c r="A43" s="12"/>
      <c r="B43" s="25">
        <v>343.6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3724217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3724217</v>
      </c>
      <c r="O43" s="47">
        <f t="shared" si="7"/>
        <v>294.1951970929773</v>
      </c>
      <c r="P43" s="9"/>
    </row>
    <row r="44" spans="1:16" ht="15">
      <c r="A44" s="12"/>
      <c r="B44" s="25">
        <v>344.9</v>
      </c>
      <c r="C44" s="20" t="s">
        <v>51</v>
      </c>
      <c r="D44" s="46">
        <v>0</v>
      </c>
      <c r="E44" s="46">
        <v>25211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25211</v>
      </c>
      <c r="O44" s="47">
        <f t="shared" si="7"/>
        <v>1.9915475156015483</v>
      </c>
      <c r="P44" s="9"/>
    </row>
    <row r="45" spans="1:16" ht="15">
      <c r="A45" s="12"/>
      <c r="B45" s="25">
        <v>346.9</v>
      </c>
      <c r="C45" s="20" t="s">
        <v>52</v>
      </c>
      <c r="D45" s="46">
        <v>14650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14650</v>
      </c>
      <c r="O45" s="47">
        <f t="shared" si="7"/>
        <v>1.1572794059562366</v>
      </c>
      <c r="P45" s="9"/>
    </row>
    <row r="46" spans="1:16" ht="15">
      <c r="A46" s="12"/>
      <c r="B46" s="25">
        <v>347.2</v>
      </c>
      <c r="C46" s="20" t="s">
        <v>53</v>
      </c>
      <c r="D46" s="46">
        <v>138374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138374</v>
      </c>
      <c r="O46" s="47">
        <f t="shared" si="7"/>
        <v>10.930879216367801</v>
      </c>
      <c r="P46" s="9"/>
    </row>
    <row r="47" spans="1:16" ht="15">
      <c r="A47" s="12"/>
      <c r="B47" s="25">
        <v>347.3</v>
      </c>
      <c r="C47" s="20" t="s">
        <v>54</v>
      </c>
      <c r="D47" s="46">
        <v>0</v>
      </c>
      <c r="E47" s="46">
        <v>234819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234819</v>
      </c>
      <c r="O47" s="47">
        <f t="shared" si="7"/>
        <v>18.549569476261947</v>
      </c>
      <c r="P47" s="9"/>
    </row>
    <row r="48" spans="1:16" ht="15">
      <c r="A48" s="12"/>
      <c r="B48" s="25">
        <v>347.5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675501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675501</v>
      </c>
      <c r="O48" s="47">
        <f t="shared" si="7"/>
        <v>53.36132395923848</v>
      </c>
      <c r="P48" s="9"/>
    </row>
    <row r="49" spans="1:16" ht="15">
      <c r="A49" s="12"/>
      <c r="B49" s="25">
        <v>349</v>
      </c>
      <c r="C49" s="20" t="s">
        <v>1</v>
      </c>
      <c r="D49" s="46">
        <v>19580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0" ref="N49:N55">SUM(D49:M49)</f>
        <v>19580</v>
      </c>
      <c r="O49" s="47">
        <f t="shared" si="7"/>
        <v>1.546725649735366</v>
      </c>
      <c r="P49" s="9"/>
    </row>
    <row r="50" spans="1:16" ht="15.75">
      <c r="A50" s="29" t="s">
        <v>44</v>
      </c>
      <c r="B50" s="30"/>
      <c r="C50" s="31"/>
      <c r="D50" s="32">
        <f aca="true" t="shared" si="11" ref="D50:M50">SUM(D51:D53)</f>
        <v>112088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10"/>
        <v>112088</v>
      </c>
      <c r="O50" s="45">
        <f t="shared" si="7"/>
        <v>8.854411880875267</v>
      </c>
      <c r="P50" s="10"/>
    </row>
    <row r="51" spans="1:16" ht="15">
      <c r="A51" s="13"/>
      <c r="B51" s="39">
        <v>351.1</v>
      </c>
      <c r="C51" s="21" t="s">
        <v>58</v>
      </c>
      <c r="D51" s="46">
        <v>67716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67716</v>
      </c>
      <c r="O51" s="47">
        <f t="shared" si="7"/>
        <v>5.349237696500514</v>
      </c>
      <c r="P51" s="9"/>
    </row>
    <row r="52" spans="1:16" ht="15">
      <c r="A52" s="13"/>
      <c r="B52" s="39">
        <v>352</v>
      </c>
      <c r="C52" s="21" t="s">
        <v>59</v>
      </c>
      <c r="D52" s="46">
        <v>10719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10719</v>
      </c>
      <c r="O52" s="47">
        <f t="shared" si="7"/>
        <v>0.8467493482897543</v>
      </c>
      <c r="P52" s="9"/>
    </row>
    <row r="53" spans="1:16" ht="15">
      <c r="A53" s="13"/>
      <c r="B53" s="39">
        <v>354</v>
      </c>
      <c r="C53" s="21" t="s">
        <v>60</v>
      </c>
      <c r="D53" s="46">
        <v>33653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33653</v>
      </c>
      <c r="O53" s="47">
        <f t="shared" si="7"/>
        <v>2.6584248360849987</v>
      </c>
      <c r="P53" s="9"/>
    </row>
    <row r="54" spans="1:16" ht="15.75">
      <c r="A54" s="29" t="s">
        <v>4</v>
      </c>
      <c r="B54" s="30"/>
      <c r="C54" s="31"/>
      <c r="D54" s="32">
        <f aca="true" t="shared" si="12" ref="D54:M54">SUM(D55:D64)</f>
        <v>173619</v>
      </c>
      <c r="E54" s="32">
        <f t="shared" si="12"/>
        <v>134887</v>
      </c>
      <c r="F54" s="32">
        <f t="shared" si="12"/>
        <v>0</v>
      </c>
      <c r="G54" s="32">
        <f t="shared" si="12"/>
        <v>957</v>
      </c>
      <c r="H54" s="32">
        <f t="shared" si="12"/>
        <v>0</v>
      </c>
      <c r="I54" s="32">
        <f t="shared" si="12"/>
        <v>786870</v>
      </c>
      <c r="J54" s="32">
        <f t="shared" si="12"/>
        <v>0</v>
      </c>
      <c r="K54" s="32">
        <f t="shared" si="12"/>
        <v>1420314</v>
      </c>
      <c r="L54" s="32">
        <f t="shared" si="12"/>
        <v>0</v>
      </c>
      <c r="M54" s="32">
        <f t="shared" si="12"/>
        <v>0</v>
      </c>
      <c r="N54" s="32">
        <f t="shared" si="10"/>
        <v>2516647</v>
      </c>
      <c r="O54" s="45">
        <f t="shared" si="7"/>
        <v>198.8029860178529</v>
      </c>
      <c r="P54" s="10"/>
    </row>
    <row r="55" spans="1:16" ht="15">
      <c r="A55" s="12"/>
      <c r="B55" s="25">
        <v>361.1</v>
      </c>
      <c r="C55" s="20" t="s">
        <v>61</v>
      </c>
      <c r="D55" s="46">
        <v>42399</v>
      </c>
      <c r="E55" s="46">
        <v>907</v>
      </c>
      <c r="F55" s="46">
        <v>0</v>
      </c>
      <c r="G55" s="46">
        <v>732</v>
      </c>
      <c r="H55" s="46">
        <v>0</v>
      </c>
      <c r="I55" s="46">
        <v>4823</v>
      </c>
      <c r="J55" s="46">
        <v>0</v>
      </c>
      <c r="K55" s="46">
        <v>109178</v>
      </c>
      <c r="L55" s="46">
        <v>0</v>
      </c>
      <c r="M55" s="46">
        <v>0</v>
      </c>
      <c r="N55" s="46">
        <f t="shared" si="10"/>
        <v>158039</v>
      </c>
      <c r="O55" s="47">
        <f t="shared" si="7"/>
        <v>12.484319456513152</v>
      </c>
      <c r="P55" s="9"/>
    </row>
    <row r="56" spans="1:16" ht="15">
      <c r="A56" s="12"/>
      <c r="B56" s="25">
        <v>361.2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375839</v>
      </c>
      <c r="L56" s="46">
        <v>0</v>
      </c>
      <c r="M56" s="46">
        <v>0</v>
      </c>
      <c r="N56" s="46">
        <f aca="true" t="shared" si="13" ref="N56:N64">SUM(D56:M56)</f>
        <v>375839</v>
      </c>
      <c r="O56" s="47">
        <f t="shared" si="7"/>
        <v>29.689469942333517</v>
      </c>
      <c r="P56" s="9"/>
    </row>
    <row r="57" spans="1:16" ht="15">
      <c r="A57" s="12"/>
      <c r="B57" s="25">
        <v>361.3</v>
      </c>
      <c r="C57" s="20" t="s">
        <v>63</v>
      </c>
      <c r="D57" s="46">
        <v>-8484</v>
      </c>
      <c r="E57" s="46">
        <v>0</v>
      </c>
      <c r="F57" s="46">
        <v>0</v>
      </c>
      <c r="G57" s="46">
        <v>0</v>
      </c>
      <c r="H57" s="46">
        <v>0</v>
      </c>
      <c r="I57" s="46">
        <v>-5112</v>
      </c>
      <c r="J57" s="46">
        <v>0</v>
      </c>
      <c r="K57" s="46">
        <v>672747</v>
      </c>
      <c r="L57" s="46">
        <v>0</v>
      </c>
      <c r="M57" s="46">
        <v>0</v>
      </c>
      <c r="N57" s="46">
        <f t="shared" si="13"/>
        <v>659151</v>
      </c>
      <c r="O57" s="47">
        <f t="shared" si="7"/>
        <v>52.06975274508255</v>
      </c>
      <c r="P57" s="9"/>
    </row>
    <row r="58" spans="1:16" ht="15">
      <c r="A58" s="12"/>
      <c r="B58" s="25">
        <v>361.4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-391470</v>
      </c>
      <c r="L58" s="46">
        <v>0</v>
      </c>
      <c r="M58" s="46">
        <v>0</v>
      </c>
      <c r="N58" s="46">
        <f t="shared" si="13"/>
        <v>-391470</v>
      </c>
      <c r="O58" s="47">
        <f t="shared" si="7"/>
        <v>-30.92424362113911</v>
      </c>
      <c r="P58" s="9"/>
    </row>
    <row r="59" spans="1:16" ht="15">
      <c r="A59" s="12"/>
      <c r="B59" s="25">
        <v>362</v>
      </c>
      <c r="C59" s="20" t="s">
        <v>65</v>
      </c>
      <c r="D59" s="46">
        <v>69507</v>
      </c>
      <c r="E59" s="46">
        <v>115922</v>
      </c>
      <c r="F59" s="46">
        <v>0</v>
      </c>
      <c r="G59" s="46">
        <v>0</v>
      </c>
      <c r="H59" s="46">
        <v>0</v>
      </c>
      <c r="I59" s="46">
        <v>786150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971579</v>
      </c>
      <c r="O59" s="47">
        <f t="shared" si="7"/>
        <v>76.75005924638597</v>
      </c>
      <c r="P59" s="9"/>
    </row>
    <row r="60" spans="1:16" ht="15">
      <c r="A60" s="12"/>
      <c r="B60" s="25">
        <v>364</v>
      </c>
      <c r="C60" s="20" t="s">
        <v>66</v>
      </c>
      <c r="D60" s="46">
        <v>17567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17567</v>
      </c>
      <c r="O60" s="47">
        <f t="shared" si="7"/>
        <v>1.3877083497906628</v>
      </c>
      <c r="P60" s="9"/>
    </row>
    <row r="61" spans="1:16" ht="15">
      <c r="A61" s="12"/>
      <c r="B61" s="25">
        <v>365</v>
      </c>
      <c r="C61" s="20" t="s">
        <v>67</v>
      </c>
      <c r="D61" s="46">
        <v>8409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8409</v>
      </c>
      <c r="O61" s="47">
        <f t="shared" si="7"/>
        <v>0.6642704795007505</v>
      </c>
      <c r="P61" s="9"/>
    </row>
    <row r="62" spans="1:16" ht="15">
      <c r="A62" s="12"/>
      <c r="B62" s="25">
        <v>366</v>
      </c>
      <c r="C62" s="20" t="s">
        <v>68</v>
      </c>
      <c r="D62" s="46">
        <v>20247</v>
      </c>
      <c r="E62" s="46">
        <v>15952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36199</v>
      </c>
      <c r="O62" s="47">
        <f t="shared" si="7"/>
        <v>2.8595465676593728</v>
      </c>
      <c r="P62" s="9"/>
    </row>
    <row r="63" spans="1:16" ht="15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654020</v>
      </c>
      <c r="L63" s="46">
        <v>0</v>
      </c>
      <c r="M63" s="46">
        <v>0</v>
      </c>
      <c r="N63" s="46">
        <f t="shared" si="13"/>
        <v>654020</v>
      </c>
      <c r="O63" s="47">
        <f t="shared" si="7"/>
        <v>51.66442846986334</v>
      </c>
      <c r="P63" s="9"/>
    </row>
    <row r="64" spans="1:16" ht="15">
      <c r="A64" s="12"/>
      <c r="B64" s="25">
        <v>369.9</v>
      </c>
      <c r="C64" s="20" t="s">
        <v>70</v>
      </c>
      <c r="D64" s="46">
        <v>23974</v>
      </c>
      <c r="E64" s="46">
        <v>2106</v>
      </c>
      <c r="F64" s="46">
        <v>0</v>
      </c>
      <c r="G64" s="46">
        <v>225</v>
      </c>
      <c r="H64" s="46">
        <v>0</v>
      </c>
      <c r="I64" s="46">
        <v>1009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27314</v>
      </c>
      <c r="O64" s="47">
        <f t="shared" si="7"/>
        <v>2.1576743818627064</v>
      </c>
      <c r="P64" s="9"/>
    </row>
    <row r="65" spans="1:16" ht="15.75">
      <c r="A65" s="29" t="s">
        <v>45</v>
      </c>
      <c r="B65" s="30"/>
      <c r="C65" s="31"/>
      <c r="D65" s="32">
        <f aca="true" t="shared" si="14" ref="D65:M65">SUM(D66:D66)</f>
        <v>1280725</v>
      </c>
      <c r="E65" s="32">
        <f t="shared" si="14"/>
        <v>280000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750000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2310725</v>
      </c>
      <c r="O65" s="45">
        <f t="shared" si="7"/>
        <v>182.53614029544198</v>
      </c>
      <c r="P65" s="9"/>
    </row>
    <row r="66" spans="1:16" ht="15.75" thickBot="1">
      <c r="A66" s="12"/>
      <c r="B66" s="25">
        <v>381</v>
      </c>
      <c r="C66" s="20" t="s">
        <v>71</v>
      </c>
      <c r="D66" s="46">
        <v>1280725</v>
      </c>
      <c r="E66" s="46">
        <v>280000</v>
      </c>
      <c r="F66" s="46">
        <v>0</v>
      </c>
      <c r="G66" s="46">
        <v>0</v>
      </c>
      <c r="H66" s="46">
        <v>0</v>
      </c>
      <c r="I66" s="46">
        <v>750000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2310725</v>
      </c>
      <c r="O66" s="47">
        <f t="shared" si="7"/>
        <v>182.53614029544198</v>
      </c>
      <c r="P66" s="9"/>
    </row>
    <row r="67" spans="1:119" ht="16.5" thickBot="1">
      <c r="A67" s="14" t="s">
        <v>56</v>
      </c>
      <c r="B67" s="23"/>
      <c r="C67" s="22"/>
      <c r="D67" s="15">
        <f aca="true" t="shared" si="15" ref="D67:M67">SUM(D5,D17,D23,D38,D50,D54,D65)</f>
        <v>10401144</v>
      </c>
      <c r="E67" s="15">
        <f t="shared" si="15"/>
        <v>998202</v>
      </c>
      <c r="F67" s="15">
        <f t="shared" si="15"/>
        <v>0</v>
      </c>
      <c r="G67" s="15">
        <f t="shared" si="15"/>
        <v>1091598</v>
      </c>
      <c r="H67" s="15">
        <f t="shared" si="15"/>
        <v>0</v>
      </c>
      <c r="I67" s="15">
        <f t="shared" si="15"/>
        <v>7870892</v>
      </c>
      <c r="J67" s="15">
        <f t="shared" si="15"/>
        <v>0</v>
      </c>
      <c r="K67" s="15">
        <f t="shared" si="15"/>
        <v>1570807</v>
      </c>
      <c r="L67" s="15">
        <f t="shared" si="15"/>
        <v>0</v>
      </c>
      <c r="M67" s="15">
        <f t="shared" si="15"/>
        <v>0</v>
      </c>
      <c r="N67" s="15">
        <f>SUM(D67:M67)</f>
        <v>21932643</v>
      </c>
      <c r="O67" s="38">
        <f t="shared" si="7"/>
        <v>1732.5731100402875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1" t="s">
        <v>78</v>
      </c>
      <c r="M69" s="51"/>
      <c r="N69" s="51"/>
      <c r="O69" s="43">
        <v>12659</v>
      </c>
    </row>
    <row r="70" spans="1:15" ht="15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  <row r="71" spans="1:15" ht="15.75" thickBot="1">
      <c r="A71" s="55" t="s">
        <v>94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</row>
  </sheetData>
  <sheetProtection/>
  <mergeCells count="10">
    <mergeCell ref="A71:O71"/>
    <mergeCell ref="A70:O70"/>
    <mergeCell ref="L69:N6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4919882</v>
      </c>
      <c r="E5" s="27">
        <f t="shared" si="0"/>
        <v>301198</v>
      </c>
      <c r="F5" s="27">
        <f t="shared" si="0"/>
        <v>0</v>
      </c>
      <c r="G5" s="27">
        <f t="shared" si="0"/>
        <v>1134286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6355366</v>
      </c>
      <c r="O5" s="33">
        <f aca="true" t="shared" si="1" ref="O5:O36">(N5/O$67)</f>
        <v>494.81205232014946</v>
      </c>
      <c r="P5" s="6"/>
    </row>
    <row r="6" spans="1:16" ht="15">
      <c r="A6" s="12"/>
      <c r="B6" s="25">
        <v>311</v>
      </c>
      <c r="C6" s="20" t="s">
        <v>3</v>
      </c>
      <c r="D6" s="46">
        <v>3149233</v>
      </c>
      <c r="E6" s="46">
        <v>301198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3450431</v>
      </c>
      <c r="O6" s="47">
        <f t="shared" si="1"/>
        <v>268.6414668327624</v>
      </c>
      <c r="P6" s="9"/>
    </row>
    <row r="7" spans="1:16" ht="15">
      <c r="A7" s="12"/>
      <c r="B7" s="25">
        <v>312.1</v>
      </c>
      <c r="C7" s="20" t="s">
        <v>11</v>
      </c>
      <c r="D7" s="46">
        <v>166453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166453</v>
      </c>
      <c r="O7" s="47">
        <f t="shared" si="1"/>
        <v>12.959592027405792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0</v>
      </c>
      <c r="F8" s="46">
        <v>0</v>
      </c>
      <c r="G8" s="46">
        <v>1134286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1134286</v>
      </c>
      <c r="O8" s="47">
        <f t="shared" si="1"/>
        <v>88.31251946434132</v>
      </c>
      <c r="P8" s="9"/>
    </row>
    <row r="9" spans="1:16" ht="15">
      <c r="A9" s="12"/>
      <c r="B9" s="25">
        <v>314.1</v>
      </c>
      <c r="C9" s="20" t="s">
        <v>13</v>
      </c>
      <c r="D9" s="46">
        <v>747417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747417</v>
      </c>
      <c r="O9" s="47">
        <f t="shared" si="1"/>
        <v>58.19191840548116</v>
      </c>
      <c r="P9" s="9"/>
    </row>
    <row r="10" spans="1:16" ht="15">
      <c r="A10" s="12"/>
      <c r="B10" s="25">
        <v>314.3</v>
      </c>
      <c r="C10" s="20" t="s">
        <v>14</v>
      </c>
      <c r="D10" s="46">
        <v>183140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183140</v>
      </c>
      <c r="O10" s="47">
        <f t="shared" si="1"/>
        <v>14.258797882279664</v>
      </c>
      <c r="P10" s="9"/>
    </row>
    <row r="11" spans="1:16" ht="15">
      <c r="A11" s="12"/>
      <c r="B11" s="25">
        <v>314.4</v>
      </c>
      <c r="C11" s="20" t="s">
        <v>15</v>
      </c>
      <c r="D11" s="46">
        <v>10676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10676</v>
      </c>
      <c r="O11" s="47">
        <f t="shared" si="1"/>
        <v>0.8312052320149487</v>
      </c>
      <c r="P11" s="9"/>
    </row>
    <row r="12" spans="1:16" ht="15">
      <c r="A12" s="12"/>
      <c r="B12" s="25">
        <v>314.8</v>
      </c>
      <c r="C12" s="20" t="s">
        <v>16</v>
      </c>
      <c r="D12" s="46">
        <v>19774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19774</v>
      </c>
      <c r="O12" s="47">
        <f t="shared" si="1"/>
        <v>1.5395515415758332</v>
      </c>
      <c r="P12" s="9"/>
    </row>
    <row r="13" spans="1:16" ht="15">
      <c r="A13" s="12"/>
      <c r="B13" s="25">
        <v>315</v>
      </c>
      <c r="C13" s="20" t="s">
        <v>17</v>
      </c>
      <c r="D13" s="46">
        <v>552969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552969</v>
      </c>
      <c r="O13" s="47">
        <f t="shared" si="1"/>
        <v>43.052709436312675</v>
      </c>
      <c r="P13" s="9"/>
    </row>
    <row r="14" spans="1:16" ht="15">
      <c r="A14" s="12"/>
      <c r="B14" s="25">
        <v>316</v>
      </c>
      <c r="C14" s="20" t="s">
        <v>18</v>
      </c>
      <c r="D14" s="46">
        <v>90220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90220</v>
      </c>
      <c r="O14" s="47">
        <f t="shared" si="1"/>
        <v>7.0242914979757085</v>
      </c>
      <c r="P14" s="9"/>
    </row>
    <row r="15" spans="1:16" ht="15.75">
      <c r="A15" s="29" t="s">
        <v>100</v>
      </c>
      <c r="B15" s="30"/>
      <c r="C15" s="31"/>
      <c r="D15" s="32">
        <f aca="true" t="shared" si="3" ref="D15:M15">SUM(D16:D19)</f>
        <v>914474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1">SUM(D15:M15)</f>
        <v>914474</v>
      </c>
      <c r="O15" s="45">
        <f t="shared" si="1"/>
        <v>71.19853628153223</v>
      </c>
      <c r="P15" s="10"/>
    </row>
    <row r="16" spans="1:16" ht="15">
      <c r="A16" s="12"/>
      <c r="B16" s="25">
        <v>322</v>
      </c>
      <c r="C16" s="20" t="s">
        <v>0</v>
      </c>
      <c r="D16" s="46">
        <v>164480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164480</v>
      </c>
      <c r="O16" s="47">
        <f t="shared" si="1"/>
        <v>12.80597944565556</v>
      </c>
      <c r="P16" s="9"/>
    </row>
    <row r="17" spans="1:16" ht="15">
      <c r="A17" s="12"/>
      <c r="B17" s="25">
        <v>323.1</v>
      </c>
      <c r="C17" s="20" t="s">
        <v>20</v>
      </c>
      <c r="D17" s="46">
        <v>706680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706680</v>
      </c>
      <c r="O17" s="47">
        <f t="shared" si="1"/>
        <v>55.020242914979754</v>
      </c>
      <c r="P17" s="9"/>
    </row>
    <row r="18" spans="1:16" ht="15">
      <c r="A18" s="12"/>
      <c r="B18" s="25">
        <v>323.4</v>
      </c>
      <c r="C18" s="20" t="s">
        <v>21</v>
      </c>
      <c r="D18" s="46">
        <v>13552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13552</v>
      </c>
      <c r="O18" s="47">
        <f t="shared" si="1"/>
        <v>1.0551230146371846</v>
      </c>
      <c r="P18" s="9"/>
    </row>
    <row r="19" spans="1:16" ht="15">
      <c r="A19" s="12"/>
      <c r="B19" s="25">
        <v>329</v>
      </c>
      <c r="C19" s="20" t="s">
        <v>101</v>
      </c>
      <c r="D19" s="46">
        <v>29762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29762</v>
      </c>
      <c r="O19" s="47">
        <f t="shared" si="1"/>
        <v>2.3171909062597322</v>
      </c>
      <c r="P19" s="9"/>
    </row>
    <row r="20" spans="1:16" ht="15.75">
      <c r="A20" s="29" t="s">
        <v>25</v>
      </c>
      <c r="B20" s="30"/>
      <c r="C20" s="31"/>
      <c r="D20" s="32">
        <f aca="true" t="shared" si="5" ref="D20:M20">SUM(D21:D31)</f>
        <v>1876769</v>
      </c>
      <c r="E20" s="32">
        <f t="shared" si="5"/>
        <v>300000</v>
      </c>
      <c r="F20" s="32">
        <f t="shared" si="5"/>
        <v>0</v>
      </c>
      <c r="G20" s="32">
        <f t="shared" si="5"/>
        <v>198000</v>
      </c>
      <c r="H20" s="32">
        <f t="shared" si="5"/>
        <v>0</v>
      </c>
      <c r="I20" s="32">
        <f t="shared" si="5"/>
        <v>425439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2800208</v>
      </c>
      <c r="O20" s="45">
        <f t="shared" si="1"/>
        <v>218.01681719090627</v>
      </c>
      <c r="P20" s="10"/>
    </row>
    <row r="21" spans="1:16" ht="15">
      <c r="A21" s="12"/>
      <c r="B21" s="25">
        <v>331.1</v>
      </c>
      <c r="C21" s="20" t="s">
        <v>102</v>
      </c>
      <c r="D21" s="46">
        <v>19929</v>
      </c>
      <c r="E21" s="46">
        <v>0</v>
      </c>
      <c r="F21" s="46">
        <v>0</v>
      </c>
      <c r="G21" s="46">
        <v>198000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217929</v>
      </c>
      <c r="O21" s="47">
        <f t="shared" si="1"/>
        <v>16.96737776393647</v>
      </c>
      <c r="P21" s="9"/>
    </row>
    <row r="22" spans="1:16" ht="15">
      <c r="A22" s="12"/>
      <c r="B22" s="25">
        <v>331.5</v>
      </c>
      <c r="C22" s="20" t="s">
        <v>26</v>
      </c>
      <c r="D22" s="46">
        <v>0</v>
      </c>
      <c r="E22" s="46">
        <v>300000</v>
      </c>
      <c r="F22" s="46">
        <v>0</v>
      </c>
      <c r="G22" s="46">
        <v>0</v>
      </c>
      <c r="H22" s="46">
        <v>0</v>
      </c>
      <c r="I22" s="46">
        <v>411654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711654</v>
      </c>
      <c r="O22" s="47">
        <f t="shared" si="1"/>
        <v>55.40750545001557</v>
      </c>
      <c r="P22" s="9"/>
    </row>
    <row r="23" spans="1:16" ht="15">
      <c r="A23" s="12"/>
      <c r="B23" s="25">
        <v>335.12</v>
      </c>
      <c r="C23" s="20" t="s">
        <v>31</v>
      </c>
      <c r="D23" s="46">
        <v>354623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354623</v>
      </c>
      <c r="O23" s="47">
        <f t="shared" si="1"/>
        <v>27.61001245717845</v>
      </c>
      <c r="P23" s="9"/>
    </row>
    <row r="24" spans="1:16" ht="15">
      <c r="A24" s="12"/>
      <c r="B24" s="25">
        <v>335.14</v>
      </c>
      <c r="C24" s="20" t="s">
        <v>32</v>
      </c>
      <c r="D24" s="46">
        <v>385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385</v>
      </c>
      <c r="O24" s="47">
        <f t="shared" si="1"/>
        <v>0.029975085643101838</v>
      </c>
      <c r="P24" s="9"/>
    </row>
    <row r="25" spans="1:16" ht="15">
      <c r="A25" s="12"/>
      <c r="B25" s="25">
        <v>335.15</v>
      </c>
      <c r="C25" s="20" t="s">
        <v>33</v>
      </c>
      <c r="D25" s="46">
        <v>5506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5506</v>
      </c>
      <c r="O25" s="47">
        <f t="shared" si="1"/>
        <v>0.4286826533790097</v>
      </c>
      <c r="P25" s="9"/>
    </row>
    <row r="26" spans="1:16" ht="15">
      <c r="A26" s="12"/>
      <c r="B26" s="25">
        <v>335.18</v>
      </c>
      <c r="C26" s="20" t="s">
        <v>34</v>
      </c>
      <c r="D26" s="46">
        <v>683695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683695</v>
      </c>
      <c r="O26" s="47">
        <f t="shared" si="1"/>
        <v>53.23069137340392</v>
      </c>
      <c r="P26" s="9"/>
    </row>
    <row r="27" spans="1:16" ht="15">
      <c r="A27" s="12"/>
      <c r="B27" s="25">
        <v>335.49</v>
      </c>
      <c r="C27" s="20" t="s">
        <v>35</v>
      </c>
      <c r="D27" s="46">
        <v>8923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8923</v>
      </c>
      <c r="O27" s="47">
        <f t="shared" si="1"/>
        <v>0.6947212706322018</v>
      </c>
      <c r="P27" s="9"/>
    </row>
    <row r="28" spans="1:16" ht="15">
      <c r="A28" s="12"/>
      <c r="B28" s="25">
        <v>337.2</v>
      </c>
      <c r="C28" s="20" t="s">
        <v>36</v>
      </c>
      <c r="D28" s="46">
        <v>570061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3">SUM(D28:M28)</f>
        <v>570061</v>
      </c>
      <c r="O28" s="47">
        <f t="shared" si="1"/>
        <v>44.38344752413578</v>
      </c>
      <c r="P28" s="9"/>
    </row>
    <row r="29" spans="1:16" ht="15">
      <c r="A29" s="12"/>
      <c r="B29" s="25">
        <v>337.7</v>
      </c>
      <c r="C29" s="20" t="s">
        <v>92</v>
      </c>
      <c r="D29" s="46">
        <v>2103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2103</v>
      </c>
      <c r="O29" s="47">
        <f t="shared" si="1"/>
        <v>0.16373403924011212</v>
      </c>
      <c r="P29" s="9"/>
    </row>
    <row r="30" spans="1:16" ht="15">
      <c r="A30" s="12"/>
      <c r="B30" s="25">
        <v>337.9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13785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13785</v>
      </c>
      <c r="O30" s="47">
        <f t="shared" si="1"/>
        <v>1.0732637807536594</v>
      </c>
      <c r="P30" s="9"/>
    </row>
    <row r="31" spans="1:16" ht="15">
      <c r="A31" s="12"/>
      <c r="B31" s="25">
        <v>338</v>
      </c>
      <c r="C31" s="20" t="s">
        <v>38</v>
      </c>
      <c r="D31" s="46">
        <v>231544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231544</v>
      </c>
      <c r="O31" s="47">
        <f t="shared" si="1"/>
        <v>18.027405792587977</v>
      </c>
      <c r="P31" s="9"/>
    </row>
    <row r="32" spans="1:16" ht="15.75">
      <c r="A32" s="29" t="s">
        <v>43</v>
      </c>
      <c r="B32" s="30"/>
      <c r="C32" s="31"/>
      <c r="D32" s="32">
        <f aca="true" t="shared" si="8" ref="D32:M32">SUM(D33:D42)</f>
        <v>1229944</v>
      </c>
      <c r="E32" s="32">
        <f t="shared" si="8"/>
        <v>256605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6282657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7769206</v>
      </c>
      <c r="O32" s="45">
        <f t="shared" si="1"/>
        <v>604.8899096854562</v>
      </c>
      <c r="P32" s="10"/>
    </row>
    <row r="33" spans="1:16" ht="15">
      <c r="A33" s="12"/>
      <c r="B33" s="25">
        <v>341.2</v>
      </c>
      <c r="C33" s="20" t="s">
        <v>46</v>
      </c>
      <c r="D33" s="46">
        <v>980272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980272</v>
      </c>
      <c r="O33" s="47">
        <f t="shared" si="1"/>
        <v>76.3213952039863</v>
      </c>
      <c r="P33" s="9"/>
    </row>
    <row r="34" spans="1:16" ht="15">
      <c r="A34" s="12"/>
      <c r="B34" s="25">
        <v>342.1</v>
      </c>
      <c r="C34" s="20" t="s">
        <v>47</v>
      </c>
      <c r="D34" s="46">
        <v>76421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9" ref="N34:N45">SUM(D34:M34)</f>
        <v>76421</v>
      </c>
      <c r="O34" s="47">
        <f t="shared" si="1"/>
        <v>5.9499377141077545</v>
      </c>
      <c r="P34" s="9"/>
    </row>
    <row r="35" spans="1:16" ht="15">
      <c r="A35" s="12"/>
      <c r="B35" s="25">
        <v>342.2</v>
      </c>
      <c r="C35" s="20" t="s">
        <v>48</v>
      </c>
      <c r="D35" s="46">
        <v>13290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13290</v>
      </c>
      <c r="O35" s="47">
        <f t="shared" si="1"/>
        <v>1.0347243849268142</v>
      </c>
      <c r="P35" s="9"/>
    </row>
    <row r="36" spans="1:16" ht="15">
      <c r="A36" s="12"/>
      <c r="B36" s="25">
        <v>343.4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1722185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1722185</v>
      </c>
      <c r="O36" s="47">
        <f t="shared" si="1"/>
        <v>134.08478667081906</v>
      </c>
      <c r="P36" s="9"/>
    </row>
    <row r="37" spans="1:16" ht="15">
      <c r="A37" s="12"/>
      <c r="B37" s="25">
        <v>343.6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3602588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3602588</v>
      </c>
      <c r="O37" s="47">
        <f aca="true" t="shared" si="10" ref="O37:O65">(N37/O$67)</f>
        <v>280.4880099657428</v>
      </c>
      <c r="P37" s="9"/>
    </row>
    <row r="38" spans="1:16" ht="15">
      <c r="A38" s="12"/>
      <c r="B38" s="25">
        <v>344.9</v>
      </c>
      <c r="C38" s="20" t="s">
        <v>51</v>
      </c>
      <c r="D38" s="46">
        <v>0</v>
      </c>
      <c r="E38" s="46">
        <v>19327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19327</v>
      </c>
      <c r="O38" s="47">
        <f t="shared" si="10"/>
        <v>1.5047492992837121</v>
      </c>
      <c r="P38" s="9"/>
    </row>
    <row r="39" spans="1:16" ht="15">
      <c r="A39" s="12"/>
      <c r="B39" s="25">
        <v>346.9</v>
      </c>
      <c r="C39" s="20" t="s">
        <v>52</v>
      </c>
      <c r="D39" s="46">
        <v>13584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13584</v>
      </c>
      <c r="O39" s="47">
        <f t="shared" si="10"/>
        <v>1.0576144503270009</v>
      </c>
      <c r="P39" s="9"/>
    </row>
    <row r="40" spans="1:16" ht="15">
      <c r="A40" s="12"/>
      <c r="B40" s="25">
        <v>347.2</v>
      </c>
      <c r="C40" s="20" t="s">
        <v>53</v>
      </c>
      <c r="D40" s="46">
        <v>130591</v>
      </c>
      <c r="E40" s="46">
        <v>237278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367869</v>
      </c>
      <c r="O40" s="47">
        <f t="shared" si="10"/>
        <v>28.641311118031766</v>
      </c>
      <c r="P40" s="9"/>
    </row>
    <row r="41" spans="1:16" ht="15">
      <c r="A41" s="12"/>
      <c r="B41" s="25">
        <v>347.5</v>
      </c>
      <c r="C41" s="20" t="s">
        <v>55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957884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957884</v>
      </c>
      <c r="O41" s="47">
        <f t="shared" si="10"/>
        <v>74.5783245094986</v>
      </c>
      <c r="P41" s="9"/>
    </row>
    <row r="42" spans="1:16" ht="15">
      <c r="A42" s="12"/>
      <c r="B42" s="25">
        <v>349</v>
      </c>
      <c r="C42" s="20" t="s">
        <v>1</v>
      </c>
      <c r="D42" s="46">
        <v>15786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15786</v>
      </c>
      <c r="O42" s="47">
        <f t="shared" si="10"/>
        <v>1.229056368732482</v>
      </c>
      <c r="P42" s="9"/>
    </row>
    <row r="43" spans="1:16" ht="15.75">
      <c r="A43" s="29" t="s">
        <v>44</v>
      </c>
      <c r="B43" s="30"/>
      <c r="C43" s="31"/>
      <c r="D43" s="32">
        <f aca="true" t="shared" si="11" ref="D43:M43">SUM(D44:D47)</f>
        <v>85566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85566</v>
      </c>
      <c r="O43" s="45">
        <f t="shared" si="10"/>
        <v>6.661943319838056</v>
      </c>
      <c r="P43" s="10"/>
    </row>
    <row r="44" spans="1:16" ht="15">
      <c r="A44" s="13"/>
      <c r="B44" s="39">
        <v>351.1</v>
      </c>
      <c r="C44" s="21" t="s">
        <v>58</v>
      </c>
      <c r="D44" s="46">
        <v>57582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57582</v>
      </c>
      <c r="O44" s="47">
        <f t="shared" si="10"/>
        <v>4.483182809093741</v>
      </c>
      <c r="P44" s="9"/>
    </row>
    <row r="45" spans="1:16" ht="15">
      <c r="A45" s="13"/>
      <c r="B45" s="39">
        <v>352</v>
      </c>
      <c r="C45" s="21" t="s">
        <v>59</v>
      </c>
      <c r="D45" s="46">
        <v>8403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8403</v>
      </c>
      <c r="O45" s="47">
        <f t="shared" si="10"/>
        <v>0.6542354406726877</v>
      </c>
      <c r="P45" s="9"/>
    </row>
    <row r="46" spans="1:16" ht="15">
      <c r="A46" s="13"/>
      <c r="B46" s="39">
        <v>354</v>
      </c>
      <c r="C46" s="21" t="s">
        <v>60</v>
      </c>
      <c r="D46" s="46">
        <v>17581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17581</v>
      </c>
      <c r="O46" s="47">
        <f t="shared" si="10"/>
        <v>1.3688103394581128</v>
      </c>
      <c r="P46" s="9"/>
    </row>
    <row r="47" spans="1:16" ht="15">
      <c r="A47" s="13"/>
      <c r="B47" s="39">
        <v>359</v>
      </c>
      <c r="C47" s="21" t="s">
        <v>105</v>
      </c>
      <c r="D47" s="46">
        <v>2000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2000</v>
      </c>
      <c r="O47" s="47">
        <f t="shared" si="10"/>
        <v>0.15571473061351604</v>
      </c>
      <c r="P47" s="9"/>
    </row>
    <row r="48" spans="1:16" ht="15.75">
      <c r="A48" s="29" t="s">
        <v>4</v>
      </c>
      <c r="B48" s="30"/>
      <c r="C48" s="31"/>
      <c r="D48" s="32">
        <f aca="true" t="shared" si="12" ref="D48:M48">SUM(D49:D62)</f>
        <v>347541</v>
      </c>
      <c r="E48" s="32">
        <f t="shared" si="12"/>
        <v>123097</v>
      </c>
      <c r="F48" s="32">
        <f t="shared" si="12"/>
        <v>0</v>
      </c>
      <c r="G48" s="32">
        <f t="shared" si="12"/>
        <v>11875</v>
      </c>
      <c r="H48" s="32">
        <f t="shared" si="12"/>
        <v>0</v>
      </c>
      <c r="I48" s="32">
        <f t="shared" si="12"/>
        <v>853197</v>
      </c>
      <c r="J48" s="32">
        <f t="shared" si="12"/>
        <v>0</v>
      </c>
      <c r="K48" s="32">
        <f t="shared" si="12"/>
        <v>-1287191</v>
      </c>
      <c r="L48" s="32">
        <f t="shared" si="12"/>
        <v>0</v>
      </c>
      <c r="M48" s="32">
        <f t="shared" si="12"/>
        <v>0</v>
      </c>
      <c r="N48" s="32">
        <f>SUM(D48:M48)</f>
        <v>48519</v>
      </c>
      <c r="O48" s="45">
        <f t="shared" si="10"/>
        <v>3.7775615073185924</v>
      </c>
      <c r="P48" s="10"/>
    </row>
    <row r="49" spans="1:16" ht="15">
      <c r="A49" s="12"/>
      <c r="B49" s="25">
        <v>361.1</v>
      </c>
      <c r="C49" s="20" t="s">
        <v>61</v>
      </c>
      <c r="D49" s="46">
        <v>161802</v>
      </c>
      <c r="E49" s="46">
        <v>13798</v>
      </c>
      <c r="F49" s="46">
        <v>0</v>
      </c>
      <c r="G49" s="46">
        <v>10747</v>
      </c>
      <c r="H49" s="46">
        <v>0</v>
      </c>
      <c r="I49" s="46">
        <v>66540</v>
      </c>
      <c r="J49" s="46">
        <v>0</v>
      </c>
      <c r="K49" s="46">
        <v>126200</v>
      </c>
      <c r="L49" s="46">
        <v>0</v>
      </c>
      <c r="M49" s="46">
        <v>0</v>
      </c>
      <c r="N49" s="46">
        <f>SUM(D49:M49)</f>
        <v>379087</v>
      </c>
      <c r="O49" s="47">
        <f t="shared" si="10"/>
        <v>29.514715042042976</v>
      </c>
      <c r="P49" s="9"/>
    </row>
    <row r="50" spans="1:16" ht="15">
      <c r="A50" s="12"/>
      <c r="B50" s="25">
        <v>361.2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904818</v>
      </c>
      <c r="L50" s="46">
        <v>0</v>
      </c>
      <c r="M50" s="46">
        <v>0</v>
      </c>
      <c r="N50" s="46">
        <f aca="true" t="shared" si="13" ref="N50:N62">SUM(D50:M50)</f>
        <v>904818</v>
      </c>
      <c r="O50" s="47">
        <f t="shared" si="10"/>
        <v>70.44674556213018</v>
      </c>
      <c r="P50" s="9"/>
    </row>
    <row r="51" spans="1:16" ht="15">
      <c r="A51" s="12"/>
      <c r="B51" s="25">
        <v>361.3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-3109348</v>
      </c>
      <c r="L51" s="46">
        <v>0</v>
      </c>
      <c r="M51" s="46">
        <v>0</v>
      </c>
      <c r="N51" s="46">
        <f t="shared" si="13"/>
        <v>-3109348</v>
      </c>
      <c r="O51" s="47">
        <f t="shared" si="10"/>
        <v>-242.08564310183743</v>
      </c>
      <c r="P51" s="9"/>
    </row>
    <row r="52" spans="1:16" ht="15">
      <c r="A52" s="12"/>
      <c r="B52" s="25">
        <v>361.4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-71052</v>
      </c>
      <c r="L52" s="46">
        <v>0</v>
      </c>
      <c r="M52" s="46">
        <v>0</v>
      </c>
      <c r="N52" s="46">
        <f t="shared" si="13"/>
        <v>-71052</v>
      </c>
      <c r="O52" s="47">
        <f t="shared" si="10"/>
        <v>-5.5319215197757705</v>
      </c>
      <c r="P52" s="9"/>
    </row>
    <row r="53" spans="1:16" ht="15">
      <c r="A53" s="12"/>
      <c r="B53" s="25">
        <v>362</v>
      </c>
      <c r="C53" s="20" t="s">
        <v>65</v>
      </c>
      <c r="D53" s="46">
        <v>71342</v>
      </c>
      <c r="E53" s="46">
        <v>100194</v>
      </c>
      <c r="F53" s="46">
        <v>0</v>
      </c>
      <c r="G53" s="46">
        <v>0</v>
      </c>
      <c r="H53" s="46">
        <v>0</v>
      </c>
      <c r="I53" s="46">
        <v>783814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955350</v>
      </c>
      <c r="O53" s="47">
        <f t="shared" si="10"/>
        <v>74.38103394581127</v>
      </c>
      <c r="P53" s="9"/>
    </row>
    <row r="54" spans="1:16" ht="15">
      <c r="A54" s="12"/>
      <c r="B54" s="25">
        <v>363.23</v>
      </c>
      <c r="C54" s="20" t="s">
        <v>106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2700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2700</v>
      </c>
      <c r="O54" s="47">
        <f t="shared" si="10"/>
        <v>0.21021488632824664</v>
      </c>
      <c r="P54" s="9"/>
    </row>
    <row r="55" spans="1:16" ht="15">
      <c r="A55" s="12"/>
      <c r="B55" s="25">
        <v>363.24</v>
      </c>
      <c r="C55" s="20" t="s">
        <v>107</v>
      </c>
      <c r="D55" s="46">
        <v>0</v>
      </c>
      <c r="E55" s="46">
        <v>0</v>
      </c>
      <c r="F55" s="46">
        <v>0</v>
      </c>
      <c r="G55" s="46">
        <v>1038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1038</v>
      </c>
      <c r="O55" s="47">
        <f t="shared" si="10"/>
        <v>0.08081594518841483</v>
      </c>
      <c r="P55" s="9"/>
    </row>
    <row r="56" spans="1:16" ht="15">
      <c r="A56" s="12"/>
      <c r="B56" s="25">
        <v>364</v>
      </c>
      <c r="C56" s="20" t="s">
        <v>66</v>
      </c>
      <c r="D56" s="46">
        <v>61375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61375</v>
      </c>
      <c r="O56" s="47">
        <f t="shared" si="10"/>
        <v>4.778495795702273</v>
      </c>
      <c r="P56" s="9"/>
    </row>
    <row r="57" spans="1:16" ht="15">
      <c r="A57" s="12"/>
      <c r="B57" s="25">
        <v>365</v>
      </c>
      <c r="C57" s="20" t="s">
        <v>67</v>
      </c>
      <c r="D57" s="46">
        <v>2936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2936</v>
      </c>
      <c r="O57" s="47">
        <f t="shared" si="10"/>
        <v>0.22858922454064154</v>
      </c>
      <c r="P57" s="9"/>
    </row>
    <row r="58" spans="1:16" ht="15">
      <c r="A58" s="12"/>
      <c r="B58" s="25">
        <v>366</v>
      </c>
      <c r="C58" s="20" t="s">
        <v>68</v>
      </c>
      <c r="D58" s="46">
        <v>29122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29122</v>
      </c>
      <c r="O58" s="47">
        <f t="shared" si="10"/>
        <v>2.267362192463407</v>
      </c>
      <c r="P58" s="9"/>
    </row>
    <row r="59" spans="1:16" ht="15">
      <c r="A59" s="12"/>
      <c r="B59" s="25">
        <v>368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862191</v>
      </c>
      <c r="L59" s="46">
        <v>0</v>
      </c>
      <c r="M59" s="46">
        <v>0</v>
      </c>
      <c r="N59" s="46">
        <f t="shared" si="13"/>
        <v>862191</v>
      </c>
      <c r="O59" s="47">
        <f t="shared" si="10"/>
        <v>67.12791965119901</v>
      </c>
      <c r="P59" s="9"/>
    </row>
    <row r="60" spans="1:16" ht="15">
      <c r="A60" s="12"/>
      <c r="B60" s="25">
        <v>369.3</v>
      </c>
      <c r="C60" s="20" t="s">
        <v>108</v>
      </c>
      <c r="D60" s="46">
        <v>3822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3822</v>
      </c>
      <c r="O60" s="47">
        <f t="shared" si="10"/>
        <v>0.2975708502024291</v>
      </c>
      <c r="P60" s="9"/>
    </row>
    <row r="61" spans="1:16" ht="15">
      <c r="A61" s="12"/>
      <c r="B61" s="25">
        <v>369.4</v>
      </c>
      <c r="C61" s="20" t="s">
        <v>109</v>
      </c>
      <c r="D61" s="46">
        <v>3941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3941</v>
      </c>
      <c r="O61" s="47">
        <f t="shared" si="10"/>
        <v>0.30683587667393336</v>
      </c>
      <c r="P61" s="9"/>
    </row>
    <row r="62" spans="1:16" ht="15">
      <c r="A62" s="12"/>
      <c r="B62" s="25">
        <v>369.9</v>
      </c>
      <c r="C62" s="20" t="s">
        <v>70</v>
      </c>
      <c r="D62" s="46">
        <v>13201</v>
      </c>
      <c r="E62" s="46">
        <v>9105</v>
      </c>
      <c r="F62" s="46">
        <v>0</v>
      </c>
      <c r="G62" s="46">
        <v>90</v>
      </c>
      <c r="H62" s="46">
        <v>0</v>
      </c>
      <c r="I62" s="46">
        <v>143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22539</v>
      </c>
      <c r="O62" s="47">
        <f t="shared" si="10"/>
        <v>1.754827156649019</v>
      </c>
      <c r="P62" s="9"/>
    </row>
    <row r="63" spans="1:16" ht="15.75">
      <c r="A63" s="29" t="s">
        <v>45</v>
      </c>
      <c r="B63" s="30"/>
      <c r="C63" s="31"/>
      <c r="D63" s="32">
        <f aca="true" t="shared" si="14" ref="D63:M63">SUM(D64:D64)</f>
        <v>750190</v>
      </c>
      <c r="E63" s="32">
        <f t="shared" si="14"/>
        <v>560017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800000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2110207</v>
      </c>
      <c r="O63" s="45">
        <f t="shared" si="10"/>
        <v>164.2951572718779</v>
      </c>
      <c r="P63" s="9"/>
    </row>
    <row r="64" spans="1:16" ht="15.75" thickBot="1">
      <c r="A64" s="12"/>
      <c r="B64" s="25">
        <v>381</v>
      </c>
      <c r="C64" s="20" t="s">
        <v>71</v>
      </c>
      <c r="D64" s="46">
        <v>750190</v>
      </c>
      <c r="E64" s="46">
        <v>560017</v>
      </c>
      <c r="F64" s="46">
        <v>0</v>
      </c>
      <c r="G64" s="46">
        <v>0</v>
      </c>
      <c r="H64" s="46">
        <v>0</v>
      </c>
      <c r="I64" s="46">
        <v>800000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2110207</v>
      </c>
      <c r="O64" s="47">
        <f t="shared" si="10"/>
        <v>164.2951572718779</v>
      </c>
      <c r="P64" s="9"/>
    </row>
    <row r="65" spans="1:119" ht="16.5" thickBot="1">
      <c r="A65" s="14" t="s">
        <v>56</v>
      </c>
      <c r="B65" s="23"/>
      <c r="C65" s="22"/>
      <c r="D65" s="15">
        <f aca="true" t="shared" si="15" ref="D65:M65">SUM(D5,D15,D20,D32,D43,D48,D63)</f>
        <v>10124366</v>
      </c>
      <c r="E65" s="15">
        <f t="shared" si="15"/>
        <v>1540917</v>
      </c>
      <c r="F65" s="15">
        <f t="shared" si="15"/>
        <v>0</v>
      </c>
      <c r="G65" s="15">
        <f t="shared" si="15"/>
        <v>1344161</v>
      </c>
      <c r="H65" s="15">
        <f t="shared" si="15"/>
        <v>0</v>
      </c>
      <c r="I65" s="15">
        <f t="shared" si="15"/>
        <v>8361293</v>
      </c>
      <c r="J65" s="15">
        <f t="shared" si="15"/>
        <v>0</v>
      </c>
      <c r="K65" s="15">
        <f t="shared" si="15"/>
        <v>-1287191</v>
      </c>
      <c r="L65" s="15">
        <f t="shared" si="15"/>
        <v>0</v>
      </c>
      <c r="M65" s="15">
        <f t="shared" si="15"/>
        <v>0</v>
      </c>
      <c r="N65" s="15">
        <f>SUM(D65:M65)</f>
        <v>20083546</v>
      </c>
      <c r="O65" s="38">
        <f t="shared" si="10"/>
        <v>1563.6519775770787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110</v>
      </c>
      <c r="M67" s="51"/>
      <c r="N67" s="51"/>
      <c r="O67" s="43">
        <v>12844</v>
      </c>
    </row>
    <row r="68" spans="1:15" ht="1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5" ht="15.75" customHeight="1" thickBot="1">
      <c r="A69" s="55" t="s">
        <v>94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5796211</v>
      </c>
      <c r="E5" s="27">
        <f t="shared" si="0"/>
        <v>391698</v>
      </c>
      <c r="F5" s="27">
        <f t="shared" si="0"/>
        <v>0</v>
      </c>
      <c r="G5" s="27">
        <f t="shared" si="0"/>
        <v>1353155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190008</v>
      </c>
      <c r="L5" s="27">
        <f t="shared" si="0"/>
        <v>0</v>
      </c>
      <c r="M5" s="27">
        <f t="shared" si="0"/>
        <v>0</v>
      </c>
      <c r="N5" s="28">
        <f>SUM(D5:M5)</f>
        <v>7731072</v>
      </c>
      <c r="O5" s="33">
        <f aca="true" t="shared" si="1" ref="O5:O36">(N5/O$75)</f>
        <v>613.6745515161136</v>
      </c>
      <c r="P5" s="6"/>
    </row>
    <row r="6" spans="1:16" ht="15">
      <c r="A6" s="12"/>
      <c r="B6" s="25">
        <v>311</v>
      </c>
      <c r="C6" s="20" t="s">
        <v>3</v>
      </c>
      <c r="D6" s="46">
        <v>3821597</v>
      </c>
      <c r="E6" s="46">
        <v>391698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4213295</v>
      </c>
      <c r="O6" s="47">
        <f t="shared" si="1"/>
        <v>334.44157802825845</v>
      </c>
      <c r="P6" s="9"/>
    </row>
    <row r="7" spans="1:16" ht="15">
      <c r="A7" s="12"/>
      <c r="B7" s="25">
        <v>312.41</v>
      </c>
      <c r="C7" s="20" t="s">
        <v>89</v>
      </c>
      <c r="D7" s="46">
        <v>156194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156194</v>
      </c>
      <c r="O7" s="47">
        <f t="shared" si="1"/>
        <v>12.398317193205271</v>
      </c>
      <c r="P7" s="9"/>
    </row>
    <row r="8" spans="1:16" ht="15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87999</v>
      </c>
      <c r="L8" s="46">
        <v>0</v>
      </c>
      <c r="M8" s="46">
        <v>0</v>
      </c>
      <c r="N8" s="46">
        <f>SUM(D8:M8)</f>
        <v>87999</v>
      </c>
      <c r="O8" s="47">
        <f t="shared" si="1"/>
        <v>6.985156374027623</v>
      </c>
      <c r="P8" s="9"/>
    </row>
    <row r="9" spans="1:16" ht="15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102009</v>
      </c>
      <c r="L9" s="46">
        <v>0</v>
      </c>
      <c r="M9" s="46">
        <v>0</v>
      </c>
      <c r="N9" s="46">
        <f>SUM(D9:M9)</f>
        <v>102009</v>
      </c>
      <c r="O9" s="47">
        <f t="shared" si="1"/>
        <v>8.097237656770917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1353155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1353155</v>
      </c>
      <c r="O10" s="47">
        <f t="shared" si="1"/>
        <v>107.41030322273377</v>
      </c>
      <c r="P10" s="9"/>
    </row>
    <row r="11" spans="1:16" ht="15">
      <c r="A11" s="12"/>
      <c r="B11" s="25">
        <v>314.1</v>
      </c>
      <c r="C11" s="20" t="s">
        <v>13</v>
      </c>
      <c r="D11" s="46">
        <v>1036295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1036295</v>
      </c>
      <c r="O11" s="47">
        <f t="shared" si="1"/>
        <v>82.25869185585013</v>
      </c>
      <c r="P11" s="9"/>
    </row>
    <row r="12" spans="1:16" ht="15">
      <c r="A12" s="12"/>
      <c r="B12" s="25">
        <v>314.3</v>
      </c>
      <c r="C12" s="20" t="s">
        <v>14</v>
      </c>
      <c r="D12" s="46">
        <v>317519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317519</v>
      </c>
      <c r="O12" s="47">
        <f t="shared" si="1"/>
        <v>25.203921257342436</v>
      </c>
      <c r="P12" s="9"/>
    </row>
    <row r="13" spans="1:16" ht="15">
      <c r="A13" s="12"/>
      <c r="B13" s="25">
        <v>314.4</v>
      </c>
      <c r="C13" s="20" t="s">
        <v>15</v>
      </c>
      <c r="D13" s="46">
        <v>12796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12796</v>
      </c>
      <c r="O13" s="47">
        <f t="shared" si="1"/>
        <v>1.0157167804413398</v>
      </c>
      <c r="P13" s="9"/>
    </row>
    <row r="14" spans="1:16" ht="15">
      <c r="A14" s="12"/>
      <c r="B14" s="25">
        <v>314.8</v>
      </c>
      <c r="C14" s="20" t="s">
        <v>16</v>
      </c>
      <c r="D14" s="46">
        <v>10072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10072</v>
      </c>
      <c r="O14" s="47">
        <f t="shared" si="1"/>
        <v>0.7994919828544214</v>
      </c>
      <c r="P14" s="9"/>
    </row>
    <row r="15" spans="1:16" ht="15">
      <c r="A15" s="12"/>
      <c r="B15" s="25">
        <v>315</v>
      </c>
      <c r="C15" s="20" t="s">
        <v>113</v>
      </c>
      <c r="D15" s="46">
        <v>423073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423073</v>
      </c>
      <c r="O15" s="47">
        <f t="shared" si="1"/>
        <v>33.58255278615653</v>
      </c>
      <c r="P15" s="9"/>
    </row>
    <row r="16" spans="1:16" ht="15">
      <c r="A16" s="12"/>
      <c r="B16" s="25">
        <v>316</v>
      </c>
      <c r="C16" s="20" t="s">
        <v>114</v>
      </c>
      <c r="D16" s="46">
        <v>18665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18665</v>
      </c>
      <c r="O16" s="47">
        <f t="shared" si="1"/>
        <v>1.4815843784727734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SUM(D18:D25)</f>
        <v>1422582</v>
      </c>
      <c r="E17" s="32">
        <f t="shared" si="3"/>
        <v>0</v>
      </c>
      <c r="F17" s="32">
        <f t="shared" si="3"/>
        <v>0</v>
      </c>
      <c r="G17" s="32">
        <f t="shared" si="3"/>
        <v>9868</v>
      </c>
      <c r="H17" s="32">
        <f t="shared" si="3"/>
        <v>0</v>
      </c>
      <c r="I17" s="32">
        <f t="shared" si="3"/>
        <v>9653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1442103</v>
      </c>
      <c r="O17" s="45">
        <f t="shared" si="1"/>
        <v>114.47078901412922</v>
      </c>
      <c r="P17" s="10"/>
    </row>
    <row r="18" spans="1:16" ht="15">
      <c r="A18" s="12"/>
      <c r="B18" s="25">
        <v>322</v>
      </c>
      <c r="C18" s="20" t="s">
        <v>0</v>
      </c>
      <c r="D18" s="46">
        <v>481486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481486</v>
      </c>
      <c r="O18" s="47">
        <f t="shared" si="1"/>
        <v>38.21924114938879</v>
      </c>
      <c r="P18" s="9"/>
    </row>
    <row r="19" spans="1:16" ht="15">
      <c r="A19" s="12"/>
      <c r="B19" s="25">
        <v>323.1</v>
      </c>
      <c r="C19" s="20" t="s">
        <v>20</v>
      </c>
      <c r="D19" s="46">
        <v>785614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785614</v>
      </c>
      <c r="O19" s="47">
        <f t="shared" si="1"/>
        <v>62.36021590728687</v>
      </c>
      <c r="P19" s="9"/>
    </row>
    <row r="20" spans="1:16" ht="15">
      <c r="A20" s="12"/>
      <c r="B20" s="25">
        <v>323.4</v>
      </c>
      <c r="C20" s="20" t="s">
        <v>21</v>
      </c>
      <c r="D20" s="46">
        <v>8740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8740</v>
      </c>
      <c r="O20" s="47">
        <f t="shared" si="1"/>
        <v>0.6937609144308621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8910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8910</v>
      </c>
      <c r="O21" s="47">
        <f t="shared" si="1"/>
        <v>0.7072551198602953</v>
      </c>
      <c r="P21" s="9"/>
    </row>
    <row r="22" spans="1:16" ht="15">
      <c r="A22" s="12"/>
      <c r="B22" s="25">
        <v>324.22</v>
      </c>
      <c r="C22" s="20" t="s">
        <v>139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743</v>
      </c>
      <c r="O22" s="47">
        <f t="shared" si="1"/>
        <v>0.05897761549452294</v>
      </c>
      <c r="P22" s="9"/>
    </row>
    <row r="23" spans="1:16" ht="15">
      <c r="A23" s="12"/>
      <c r="B23" s="25">
        <v>324.31</v>
      </c>
      <c r="C23" s="20" t="s">
        <v>125</v>
      </c>
      <c r="D23" s="46">
        <v>0</v>
      </c>
      <c r="E23" s="46">
        <v>0</v>
      </c>
      <c r="F23" s="46">
        <v>0</v>
      </c>
      <c r="G23" s="46">
        <v>6694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6694</v>
      </c>
      <c r="O23" s="47">
        <f t="shared" si="1"/>
        <v>0.5313541832036831</v>
      </c>
      <c r="P23" s="9"/>
    </row>
    <row r="24" spans="1:16" ht="15">
      <c r="A24" s="12"/>
      <c r="B24" s="25">
        <v>324.32</v>
      </c>
      <c r="C24" s="20" t="s">
        <v>140</v>
      </c>
      <c r="D24" s="46">
        <v>0</v>
      </c>
      <c r="E24" s="46">
        <v>0</v>
      </c>
      <c r="F24" s="46">
        <v>0</v>
      </c>
      <c r="G24" s="46">
        <v>3174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3174</v>
      </c>
      <c r="O24" s="47">
        <f t="shared" si="1"/>
        <v>0.2519447531354183</v>
      </c>
      <c r="P24" s="9"/>
    </row>
    <row r="25" spans="1:16" ht="15">
      <c r="A25" s="12"/>
      <c r="B25" s="25">
        <v>329</v>
      </c>
      <c r="C25" s="20" t="s">
        <v>23</v>
      </c>
      <c r="D25" s="46">
        <v>146742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146742</v>
      </c>
      <c r="O25" s="47">
        <f t="shared" si="1"/>
        <v>11.648039371328782</v>
      </c>
      <c r="P25" s="9"/>
    </row>
    <row r="26" spans="1:16" ht="15.75">
      <c r="A26" s="29" t="s">
        <v>25</v>
      </c>
      <c r="B26" s="30"/>
      <c r="C26" s="31"/>
      <c r="D26" s="32">
        <f aca="true" t="shared" si="5" ref="D26:M26">SUM(D27:D39)</f>
        <v>2217577</v>
      </c>
      <c r="E26" s="32">
        <f t="shared" si="5"/>
        <v>62500</v>
      </c>
      <c r="F26" s="32">
        <f t="shared" si="5"/>
        <v>0</v>
      </c>
      <c r="G26" s="32">
        <f t="shared" si="5"/>
        <v>10706</v>
      </c>
      <c r="H26" s="32">
        <f t="shared" si="5"/>
        <v>0</v>
      </c>
      <c r="I26" s="32">
        <f t="shared" si="5"/>
        <v>310608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2601391</v>
      </c>
      <c r="O26" s="45">
        <f t="shared" si="1"/>
        <v>206.49237974281633</v>
      </c>
      <c r="P26" s="10"/>
    </row>
    <row r="27" spans="1:16" ht="15">
      <c r="A27" s="12"/>
      <c r="B27" s="25">
        <v>331.2</v>
      </c>
      <c r="C27" s="20" t="s">
        <v>24</v>
      </c>
      <c r="D27" s="46">
        <v>36709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36709</v>
      </c>
      <c r="O27" s="47">
        <f t="shared" si="1"/>
        <v>2.9138752182886174</v>
      </c>
      <c r="P27" s="9"/>
    </row>
    <row r="28" spans="1:16" ht="15">
      <c r="A28" s="12"/>
      <c r="B28" s="25">
        <v>331.7</v>
      </c>
      <c r="C28" s="20" t="s">
        <v>133</v>
      </c>
      <c r="D28" s="46">
        <v>27914</v>
      </c>
      <c r="E28" s="46">
        <v>0</v>
      </c>
      <c r="F28" s="46">
        <v>0</v>
      </c>
      <c r="G28" s="46">
        <v>0</v>
      </c>
      <c r="H28" s="46">
        <v>0</v>
      </c>
      <c r="I28" s="46">
        <v>1570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29484</v>
      </c>
      <c r="O28" s="47">
        <f t="shared" si="1"/>
        <v>2.340371487537704</v>
      </c>
      <c r="P28" s="9"/>
    </row>
    <row r="29" spans="1:16" ht="15">
      <c r="A29" s="12"/>
      <c r="B29" s="25">
        <v>334.39</v>
      </c>
      <c r="C29" s="20" t="s">
        <v>142</v>
      </c>
      <c r="D29" s="46">
        <v>0</v>
      </c>
      <c r="E29" s="46">
        <v>62500</v>
      </c>
      <c r="F29" s="46">
        <v>0</v>
      </c>
      <c r="G29" s="46">
        <v>0</v>
      </c>
      <c r="H29" s="46">
        <v>0</v>
      </c>
      <c r="I29" s="46">
        <v>300000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6">SUM(D29:M29)</f>
        <v>362500</v>
      </c>
      <c r="O29" s="47">
        <f t="shared" si="1"/>
        <v>28.774408636291476</v>
      </c>
      <c r="P29" s="9"/>
    </row>
    <row r="30" spans="1:16" ht="15">
      <c r="A30" s="12"/>
      <c r="B30" s="25">
        <v>334.7</v>
      </c>
      <c r="C30" s="20" t="s">
        <v>30</v>
      </c>
      <c r="D30" s="46">
        <v>11560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11560</v>
      </c>
      <c r="O30" s="47">
        <f t="shared" si="1"/>
        <v>0.9176059692014605</v>
      </c>
      <c r="P30" s="9"/>
    </row>
    <row r="31" spans="1:16" ht="15">
      <c r="A31" s="12"/>
      <c r="B31" s="25">
        <v>335.12</v>
      </c>
      <c r="C31" s="20" t="s">
        <v>115</v>
      </c>
      <c r="D31" s="46">
        <v>407871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407871</v>
      </c>
      <c r="O31" s="47">
        <f t="shared" si="1"/>
        <v>32.375853310049216</v>
      </c>
      <c r="P31" s="9"/>
    </row>
    <row r="32" spans="1:16" ht="15">
      <c r="A32" s="12"/>
      <c r="B32" s="25">
        <v>335.14</v>
      </c>
      <c r="C32" s="20" t="s">
        <v>116</v>
      </c>
      <c r="D32" s="46">
        <v>237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237</v>
      </c>
      <c r="O32" s="47">
        <f t="shared" si="1"/>
        <v>0.018812509922209876</v>
      </c>
      <c r="P32" s="9"/>
    </row>
    <row r="33" spans="1:16" ht="15">
      <c r="A33" s="12"/>
      <c r="B33" s="25">
        <v>335.15</v>
      </c>
      <c r="C33" s="20" t="s">
        <v>117</v>
      </c>
      <c r="D33" s="46">
        <v>2874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2874</v>
      </c>
      <c r="O33" s="47">
        <f t="shared" si="1"/>
        <v>0.22813144943641847</v>
      </c>
      <c r="P33" s="9"/>
    </row>
    <row r="34" spans="1:16" ht="15">
      <c r="A34" s="12"/>
      <c r="B34" s="25">
        <v>335.18</v>
      </c>
      <c r="C34" s="20" t="s">
        <v>118</v>
      </c>
      <c r="D34" s="46">
        <v>779354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779354</v>
      </c>
      <c r="O34" s="47">
        <f t="shared" si="1"/>
        <v>61.86331163676774</v>
      </c>
      <c r="P34" s="9"/>
    </row>
    <row r="35" spans="1:16" ht="15">
      <c r="A35" s="12"/>
      <c r="B35" s="25">
        <v>335.21</v>
      </c>
      <c r="C35" s="20" t="s">
        <v>84</v>
      </c>
      <c r="D35" s="46">
        <v>4099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4099</v>
      </c>
      <c r="O35" s="47">
        <f t="shared" si="1"/>
        <v>0.3253691062073345</v>
      </c>
      <c r="P35" s="9"/>
    </row>
    <row r="36" spans="1:16" ht="15">
      <c r="A36" s="12"/>
      <c r="B36" s="25">
        <v>335.49</v>
      </c>
      <c r="C36" s="20" t="s">
        <v>35</v>
      </c>
      <c r="D36" s="46">
        <v>14762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14762</v>
      </c>
      <c r="O36" s="47">
        <f t="shared" si="1"/>
        <v>1.1717732973487855</v>
      </c>
      <c r="P36" s="9"/>
    </row>
    <row r="37" spans="1:16" ht="15">
      <c r="A37" s="12"/>
      <c r="B37" s="25">
        <v>337.2</v>
      </c>
      <c r="C37" s="20" t="s">
        <v>36</v>
      </c>
      <c r="D37" s="46">
        <v>733497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733497</v>
      </c>
      <c r="O37" s="47">
        <f aca="true" t="shared" si="7" ref="O37:O68">(N37/O$75)</f>
        <v>58.223289411017625</v>
      </c>
      <c r="P37" s="9"/>
    </row>
    <row r="38" spans="1:16" ht="15">
      <c r="A38" s="12"/>
      <c r="B38" s="25">
        <v>337.9</v>
      </c>
      <c r="C38" s="20" t="s">
        <v>37</v>
      </c>
      <c r="D38" s="46">
        <v>0</v>
      </c>
      <c r="E38" s="46">
        <v>0</v>
      </c>
      <c r="F38" s="46">
        <v>0</v>
      </c>
      <c r="G38" s="46">
        <v>10706</v>
      </c>
      <c r="H38" s="46">
        <v>0</v>
      </c>
      <c r="I38" s="46">
        <v>9038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19744</v>
      </c>
      <c r="O38" s="47">
        <f t="shared" si="7"/>
        <v>1.5672328941101763</v>
      </c>
      <c r="P38" s="9"/>
    </row>
    <row r="39" spans="1:16" ht="15">
      <c r="A39" s="12"/>
      <c r="B39" s="25">
        <v>338</v>
      </c>
      <c r="C39" s="20" t="s">
        <v>38</v>
      </c>
      <c r="D39" s="46">
        <v>198700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198700</v>
      </c>
      <c r="O39" s="47">
        <f t="shared" si="7"/>
        <v>15.772344816637561</v>
      </c>
      <c r="P39" s="9"/>
    </row>
    <row r="40" spans="1:16" ht="15.75">
      <c r="A40" s="29" t="s">
        <v>43</v>
      </c>
      <c r="B40" s="30"/>
      <c r="C40" s="31"/>
      <c r="D40" s="32">
        <f aca="true" t="shared" si="8" ref="D40:M40">SUM(D41:D52)</f>
        <v>2558906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10705960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13264866</v>
      </c>
      <c r="O40" s="45">
        <f t="shared" si="7"/>
        <v>1052.9342752817909</v>
      </c>
      <c r="P40" s="10"/>
    </row>
    <row r="41" spans="1:16" ht="15">
      <c r="A41" s="12"/>
      <c r="B41" s="25">
        <v>341.2</v>
      </c>
      <c r="C41" s="20" t="s">
        <v>119</v>
      </c>
      <c r="D41" s="46">
        <v>2052937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2">SUM(D41:M41)</f>
        <v>2052937</v>
      </c>
      <c r="O41" s="47">
        <f t="shared" si="7"/>
        <v>162.9573741863788</v>
      </c>
      <c r="P41" s="9"/>
    </row>
    <row r="42" spans="1:16" ht="15">
      <c r="A42" s="12"/>
      <c r="B42" s="25">
        <v>342.1</v>
      </c>
      <c r="C42" s="20" t="s">
        <v>47</v>
      </c>
      <c r="D42" s="46">
        <v>190275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190275</v>
      </c>
      <c r="O42" s="47">
        <f t="shared" si="7"/>
        <v>15.10358787109065</v>
      </c>
      <c r="P42" s="9"/>
    </row>
    <row r="43" spans="1:16" ht="15">
      <c r="A43" s="12"/>
      <c r="B43" s="25">
        <v>342.2</v>
      </c>
      <c r="C43" s="20" t="s">
        <v>48</v>
      </c>
      <c r="D43" s="46">
        <v>5959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5959</v>
      </c>
      <c r="O43" s="47">
        <f t="shared" si="7"/>
        <v>0.4730115891411335</v>
      </c>
      <c r="P43" s="9"/>
    </row>
    <row r="44" spans="1:16" ht="15">
      <c r="A44" s="12"/>
      <c r="B44" s="25">
        <v>343.4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2441674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2441674</v>
      </c>
      <c r="O44" s="47">
        <f t="shared" si="7"/>
        <v>193.8144149865058</v>
      </c>
      <c r="P44" s="9"/>
    </row>
    <row r="45" spans="1:16" ht="15">
      <c r="A45" s="12"/>
      <c r="B45" s="25">
        <v>343.5</v>
      </c>
      <c r="C45" s="20" t="s">
        <v>143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660</v>
      </c>
      <c r="O45" s="47">
        <f t="shared" si="7"/>
        <v>0.05238926813779965</v>
      </c>
      <c r="P45" s="9"/>
    </row>
    <row r="46" spans="1:16" ht="15">
      <c r="A46" s="12"/>
      <c r="B46" s="25">
        <v>343.6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6939543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6939543</v>
      </c>
      <c r="O46" s="47">
        <f t="shared" si="7"/>
        <v>550.8448166375615</v>
      </c>
      <c r="P46" s="9"/>
    </row>
    <row r="47" spans="1:16" ht="15">
      <c r="A47" s="12"/>
      <c r="B47" s="25">
        <v>344.9</v>
      </c>
      <c r="C47" s="20" t="s">
        <v>120</v>
      </c>
      <c r="D47" s="46">
        <v>15046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15046</v>
      </c>
      <c r="O47" s="47">
        <f t="shared" si="7"/>
        <v>1.1943165581838386</v>
      </c>
      <c r="P47" s="9"/>
    </row>
    <row r="48" spans="1:16" ht="15">
      <c r="A48" s="12"/>
      <c r="B48" s="25">
        <v>346.9</v>
      </c>
      <c r="C48" s="20" t="s">
        <v>52</v>
      </c>
      <c r="D48" s="46">
        <v>27680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27680</v>
      </c>
      <c r="O48" s="47">
        <f t="shared" si="7"/>
        <v>2.1971741546277186</v>
      </c>
      <c r="P48" s="9"/>
    </row>
    <row r="49" spans="1:16" ht="15">
      <c r="A49" s="12"/>
      <c r="B49" s="25">
        <v>347.2</v>
      </c>
      <c r="C49" s="20" t="s">
        <v>53</v>
      </c>
      <c r="D49" s="46">
        <v>53858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53858</v>
      </c>
      <c r="O49" s="47">
        <f t="shared" si="7"/>
        <v>4.275123035402445</v>
      </c>
      <c r="P49" s="9"/>
    </row>
    <row r="50" spans="1:16" ht="15">
      <c r="A50" s="12"/>
      <c r="B50" s="25">
        <v>347.5</v>
      </c>
      <c r="C50" s="20" t="s">
        <v>55</v>
      </c>
      <c r="D50" s="46">
        <v>155668</v>
      </c>
      <c r="E50" s="46">
        <v>0</v>
      </c>
      <c r="F50" s="46">
        <v>0</v>
      </c>
      <c r="G50" s="46">
        <v>0</v>
      </c>
      <c r="H50" s="46">
        <v>0</v>
      </c>
      <c r="I50" s="46">
        <v>1324083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1479751</v>
      </c>
      <c r="O50" s="47">
        <f t="shared" si="7"/>
        <v>117.45919987299571</v>
      </c>
      <c r="P50" s="9"/>
    </row>
    <row r="51" spans="1:16" ht="15">
      <c r="A51" s="12"/>
      <c r="B51" s="25">
        <v>347.9</v>
      </c>
      <c r="C51" s="20" t="s">
        <v>144</v>
      </c>
      <c r="D51" s="46">
        <v>3362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3362</v>
      </c>
      <c r="O51" s="47">
        <f t="shared" si="7"/>
        <v>0.26686775678679153</v>
      </c>
      <c r="P51" s="9"/>
    </row>
    <row r="52" spans="1:16" ht="15">
      <c r="A52" s="12"/>
      <c r="B52" s="25">
        <v>349</v>
      </c>
      <c r="C52" s="20" t="s">
        <v>1</v>
      </c>
      <c r="D52" s="46">
        <v>54121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54121</v>
      </c>
      <c r="O52" s="47">
        <f t="shared" si="7"/>
        <v>4.295999364978568</v>
      </c>
      <c r="P52" s="9"/>
    </row>
    <row r="53" spans="1:16" ht="15.75">
      <c r="A53" s="29" t="s">
        <v>44</v>
      </c>
      <c r="B53" s="30"/>
      <c r="C53" s="31"/>
      <c r="D53" s="32">
        <f aca="true" t="shared" si="10" ref="D53:M53">SUM(D54:D57)</f>
        <v>52212</v>
      </c>
      <c r="E53" s="32">
        <f t="shared" si="10"/>
        <v>1000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aca="true" t="shared" si="11" ref="N53:N59">SUM(D53:M53)</f>
        <v>53212</v>
      </c>
      <c r="O53" s="45">
        <f t="shared" si="7"/>
        <v>4.223845054770599</v>
      </c>
      <c r="P53" s="10"/>
    </row>
    <row r="54" spans="1:16" ht="15">
      <c r="A54" s="13"/>
      <c r="B54" s="39">
        <v>351.1</v>
      </c>
      <c r="C54" s="21" t="s">
        <v>58</v>
      </c>
      <c r="D54" s="46">
        <v>23125</v>
      </c>
      <c r="E54" s="46">
        <v>1000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24125</v>
      </c>
      <c r="O54" s="47">
        <f t="shared" si="7"/>
        <v>1.9149865057945705</v>
      </c>
      <c r="P54" s="9"/>
    </row>
    <row r="55" spans="1:16" ht="15">
      <c r="A55" s="13"/>
      <c r="B55" s="39">
        <v>351.3</v>
      </c>
      <c r="C55" s="21" t="s">
        <v>136</v>
      </c>
      <c r="D55" s="46">
        <v>1560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1560</v>
      </c>
      <c r="O55" s="47">
        <f t="shared" si="7"/>
        <v>0.12382917923479918</v>
      </c>
      <c r="P55" s="9"/>
    </row>
    <row r="56" spans="1:16" ht="15">
      <c r="A56" s="13"/>
      <c r="B56" s="39">
        <v>352</v>
      </c>
      <c r="C56" s="21" t="s">
        <v>59</v>
      </c>
      <c r="D56" s="46">
        <v>7395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7395</v>
      </c>
      <c r="O56" s="47">
        <f t="shared" si="7"/>
        <v>0.5869979361803461</v>
      </c>
      <c r="P56" s="9"/>
    </row>
    <row r="57" spans="1:16" ht="15">
      <c r="A57" s="13"/>
      <c r="B57" s="39">
        <v>354</v>
      </c>
      <c r="C57" s="21" t="s">
        <v>60</v>
      </c>
      <c r="D57" s="46">
        <v>20132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20132</v>
      </c>
      <c r="O57" s="47">
        <f t="shared" si="7"/>
        <v>1.5980314335608827</v>
      </c>
      <c r="P57" s="9"/>
    </row>
    <row r="58" spans="1:16" ht="15.75">
      <c r="A58" s="29" t="s">
        <v>4</v>
      </c>
      <c r="B58" s="30"/>
      <c r="C58" s="31"/>
      <c r="D58" s="32">
        <f aca="true" t="shared" si="12" ref="D58:M58">SUM(D59:D68)</f>
        <v>274765</v>
      </c>
      <c r="E58" s="32">
        <f t="shared" si="12"/>
        <v>9397</v>
      </c>
      <c r="F58" s="32">
        <f t="shared" si="12"/>
        <v>0</v>
      </c>
      <c r="G58" s="32">
        <f t="shared" si="12"/>
        <v>73583</v>
      </c>
      <c r="H58" s="32">
        <f t="shared" si="12"/>
        <v>0</v>
      </c>
      <c r="I58" s="32">
        <f t="shared" si="12"/>
        <v>1081691</v>
      </c>
      <c r="J58" s="32">
        <f t="shared" si="12"/>
        <v>0</v>
      </c>
      <c r="K58" s="32">
        <f t="shared" si="12"/>
        <v>3843701</v>
      </c>
      <c r="L58" s="32">
        <f t="shared" si="12"/>
        <v>0</v>
      </c>
      <c r="M58" s="32">
        <f t="shared" si="12"/>
        <v>0</v>
      </c>
      <c r="N58" s="32">
        <f t="shared" si="11"/>
        <v>5283137</v>
      </c>
      <c r="O58" s="45">
        <f t="shared" si="7"/>
        <v>419.36315288140975</v>
      </c>
      <c r="P58" s="10"/>
    </row>
    <row r="59" spans="1:16" ht="15">
      <c r="A59" s="12"/>
      <c r="B59" s="25">
        <v>361.1</v>
      </c>
      <c r="C59" s="20" t="s">
        <v>61</v>
      </c>
      <c r="D59" s="46">
        <v>32786</v>
      </c>
      <c r="E59" s="46">
        <v>0</v>
      </c>
      <c r="F59" s="46">
        <v>0</v>
      </c>
      <c r="G59" s="46">
        <v>0</v>
      </c>
      <c r="H59" s="46">
        <v>0</v>
      </c>
      <c r="I59" s="46">
        <v>264</v>
      </c>
      <c r="J59" s="46">
        <v>0</v>
      </c>
      <c r="K59" s="46">
        <v>176139</v>
      </c>
      <c r="L59" s="46">
        <v>0</v>
      </c>
      <c r="M59" s="46">
        <v>0</v>
      </c>
      <c r="N59" s="46">
        <f t="shared" si="11"/>
        <v>209189</v>
      </c>
      <c r="O59" s="47">
        <f t="shared" si="7"/>
        <v>16.604937291633593</v>
      </c>
      <c r="P59" s="9"/>
    </row>
    <row r="60" spans="1:16" ht="15">
      <c r="A60" s="12"/>
      <c r="B60" s="25">
        <v>361.2</v>
      </c>
      <c r="C60" s="20" t="s">
        <v>62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1209867</v>
      </c>
      <c r="L60" s="46">
        <v>0</v>
      </c>
      <c r="M60" s="46">
        <v>0</v>
      </c>
      <c r="N60" s="46">
        <f aca="true" t="shared" si="13" ref="N60:N68">SUM(D60:M60)</f>
        <v>1209867</v>
      </c>
      <c r="O60" s="47">
        <f t="shared" si="7"/>
        <v>96.03643435465948</v>
      </c>
      <c r="P60" s="9"/>
    </row>
    <row r="61" spans="1:16" ht="15">
      <c r="A61" s="12"/>
      <c r="B61" s="25">
        <v>361.3</v>
      </c>
      <c r="C61" s="20" t="s">
        <v>63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1566797</v>
      </c>
      <c r="L61" s="46">
        <v>0</v>
      </c>
      <c r="M61" s="46">
        <v>0</v>
      </c>
      <c r="N61" s="46">
        <f t="shared" si="13"/>
        <v>1566797</v>
      </c>
      <c r="O61" s="47">
        <f t="shared" si="7"/>
        <v>124.36870931893951</v>
      </c>
      <c r="P61" s="9"/>
    </row>
    <row r="62" spans="1:16" ht="15">
      <c r="A62" s="12"/>
      <c r="B62" s="25">
        <v>361.4</v>
      </c>
      <c r="C62" s="20" t="s">
        <v>121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-66621</v>
      </c>
      <c r="L62" s="46">
        <v>0</v>
      </c>
      <c r="M62" s="46">
        <v>0</v>
      </c>
      <c r="N62" s="46">
        <f t="shared" si="13"/>
        <v>-66621</v>
      </c>
      <c r="O62" s="47">
        <f t="shared" si="7"/>
        <v>-5.288220352436895</v>
      </c>
      <c r="P62" s="9"/>
    </row>
    <row r="63" spans="1:16" ht="15">
      <c r="A63" s="12"/>
      <c r="B63" s="25">
        <v>362</v>
      </c>
      <c r="C63" s="20" t="s">
        <v>65</v>
      </c>
      <c r="D63" s="46">
        <v>169064</v>
      </c>
      <c r="E63" s="46">
        <v>0</v>
      </c>
      <c r="F63" s="46">
        <v>0</v>
      </c>
      <c r="G63" s="46">
        <v>0</v>
      </c>
      <c r="H63" s="46">
        <v>0</v>
      </c>
      <c r="I63" s="46">
        <v>1087758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1256822</v>
      </c>
      <c r="O63" s="47">
        <f t="shared" si="7"/>
        <v>99.76361327194793</v>
      </c>
      <c r="P63" s="9"/>
    </row>
    <row r="64" spans="1:16" ht="15">
      <c r="A64" s="12"/>
      <c r="B64" s="25">
        <v>364</v>
      </c>
      <c r="C64" s="20" t="s">
        <v>129</v>
      </c>
      <c r="D64" s="46">
        <v>36356</v>
      </c>
      <c r="E64" s="46">
        <v>0</v>
      </c>
      <c r="F64" s="46">
        <v>0</v>
      </c>
      <c r="G64" s="46">
        <v>73433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109789</v>
      </c>
      <c r="O64" s="47">
        <f t="shared" si="7"/>
        <v>8.714795999364979</v>
      </c>
      <c r="P64" s="9"/>
    </row>
    <row r="65" spans="1:16" ht="15">
      <c r="A65" s="12"/>
      <c r="B65" s="25">
        <v>365</v>
      </c>
      <c r="C65" s="20" t="s">
        <v>122</v>
      </c>
      <c r="D65" s="46">
        <v>1372</v>
      </c>
      <c r="E65" s="46">
        <v>0</v>
      </c>
      <c r="F65" s="46">
        <v>0</v>
      </c>
      <c r="G65" s="46">
        <v>0</v>
      </c>
      <c r="H65" s="46">
        <v>0</v>
      </c>
      <c r="I65" s="46">
        <v>-6341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-4969</v>
      </c>
      <c r="O65" s="47">
        <f t="shared" si="7"/>
        <v>-0.39442768693443403</v>
      </c>
      <c r="P65" s="9"/>
    </row>
    <row r="66" spans="1:16" ht="15">
      <c r="A66" s="12"/>
      <c r="B66" s="25">
        <v>366</v>
      </c>
      <c r="C66" s="20" t="s">
        <v>68</v>
      </c>
      <c r="D66" s="46">
        <v>26907</v>
      </c>
      <c r="E66" s="46">
        <v>8472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35379</v>
      </c>
      <c r="O66" s="47">
        <f t="shared" si="7"/>
        <v>2.8083029052230515</v>
      </c>
      <c r="P66" s="9"/>
    </row>
    <row r="67" spans="1:16" ht="15">
      <c r="A67" s="12"/>
      <c r="B67" s="25">
        <v>368</v>
      </c>
      <c r="C67" s="20" t="s">
        <v>69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957519</v>
      </c>
      <c r="L67" s="46">
        <v>0</v>
      </c>
      <c r="M67" s="46">
        <v>0</v>
      </c>
      <c r="N67" s="46">
        <f t="shared" si="13"/>
        <v>957519</v>
      </c>
      <c r="O67" s="47">
        <f t="shared" si="7"/>
        <v>76.00563581520876</v>
      </c>
      <c r="P67" s="9"/>
    </row>
    <row r="68" spans="1:16" ht="15">
      <c r="A68" s="12"/>
      <c r="B68" s="25">
        <v>369.9</v>
      </c>
      <c r="C68" s="20" t="s">
        <v>70</v>
      </c>
      <c r="D68" s="46">
        <v>8280</v>
      </c>
      <c r="E68" s="46">
        <v>925</v>
      </c>
      <c r="F68" s="46">
        <v>0</v>
      </c>
      <c r="G68" s="46">
        <v>150</v>
      </c>
      <c r="H68" s="46">
        <v>0</v>
      </c>
      <c r="I68" s="46">
        <v>10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9365</v>
      </c>
      <c r="O68" s="47">
        <f t="shared" si="7"/>
        <v>0.7433719638037783</v>
      </c>
      <c r="P68" s="9"/>
    </row>
    <row r="69" spans="1:16" ht="15.75">
      <c r="A69" s="29" t="s">
        <v>45</v>
      </c>
      <c r="B69" s="30"/>
      <c r="C69" s="31"/>
      <c r="D69" s="32">
        <f aca="true" t="shared" si="14" ref="D69:M69">SUM(D70:D72)</f>
        <v>804635</v>
      </c>
      <c r="E69" s="32">
        <f t="shared" si="14"/>
        <v>225000</v>
      </c>
      <c r="F69" s="32">
        <f t="shared" si="14"/>
        <v>0</v>
      </c>
      <c r="G69" s="32">
        <f t="shared" si="14"/>
        <v>0</v>
      </c>
      <c r="H69" s="32">
        <f t="shared" si="14"/>
        <v>0</v>
      </c>
      <c r="I69" s="32">
        <f t="shared" si="14"/>
        <v>682349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1711984</v>
      </c>
      <c r="O69" s="45">
        <f>(N69/O$75)</f>
        <v>135.89331639942847</v>
      </c>
      <c r="P69" s="9"/>
    </row>
    <row r="70" spans="1:16" ht="15">
      <c r="A70" s="12"/>
      <c r="B70" s="25">
        <v>381</v>
      </c>
      <c r="C70" s="20" t="s">
        <v>71</v>
      </c>
      <c r="D70" s="46">
        <v>0</v>
      </c>
      <c r="E70" s="46">
        <v>225000</v>
      </c>
      <c r="F70" s="46">
        <v>0</v>
      </c>
      <c r="G70" s="46">
        <v>0</v>
      </c>
      <c r="H70" s="46">
        <v>0</v>
      </c>
      <c r="I70" s="46">
        <v>366159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591159</v>
      </c>
      <c r="O70" s="47">
        <f>(N70/O$75)</f>
        <v>46.924829337990154</v>
      </c>
      <c r="P70" s="9"/>
    </row>
    <row r="71" spans="1:16" ht="15">
      <c r="A71" s="12"/>
      <c r="B71" s="25">
        <v>382</v>
      </c>
      <c r="C71" s="20" t="s">
        <v>85</v>
      </c>
      <c r="D71" s="46">
        <v>804635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804635</v>
      </c>
      <c r="O71" s="47">
        <f>(N71/O$75)</f>
        <v>63.87005873948246</v>
      </c>
      <c r="P71" s="9"/>
    </row>
    <row r="72" spans="1:16" ht="15.75" thickBot="1">
      <c r="A72" s="48"/>
      <c r="B72" s="49">
        <v>393</v>
      </c>
      <c r="C72" s="50" t="s">
        <v>157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316190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316190</v>
      </c>
      <c r="O72" s="47">
        <f>(N72/O$75)</f>
        <v>25.098428321955865</v>
      </c>
      <c r="P72" s="9"/>
    </row>
    <row r="73" spans="1:119" ht="16.5" thickBot="1">
      <c r="A73" s="14" t="s">
        <v>56</v>
      </c>
      <c r="B73" s="23"/>
      <c r="C73" s="22"/>
      <c r="D73" s="15">
        <f aca="true" t="shared" si="15" ref="D73:M73">SUM(D5,D17,D26,D40,D53,D58,D69)</f>
        <v>13126888</v>
      </c>
      <c r="E73" s="15">
        <f t="shared" si="15"/>
        <v>689595</v>
      </c>
      <c r="F73" s="15">
        <f t="shared" si="15"/>
        <v>0</v>
      </c>
      <c r="G73" s="15">
        <f t="shared" si="15"/>
        <v>1447312</v>
      </c>
      <c r="H73" s="15">
        <f t="shared" si="15"/>
        <v>0</v>
      </c>
      <c r="I73" s="15">
        <f t="shared" si="15"/>
        <v>12790261</v>
      </c>
      <c r="J73" s="15">
        <f t="shared" si="15"/>
        <v>0</v>
      </c>
      <c r="K73" s="15">
        <f t="shared" si="15"/>
        <v>4033709</v>
      </c>
      <c r="L73" s="15">
        <f t="shared" si="15"/>
        <v>0</v>
      </c>
      <c r="M73" s="15">
        <f t="shared" si="15"/>
        <v>0</v>
      </c>
      <c r="N73" s="15">
        <f>SUM(D73:M73)</f>
        <v>32087765</v>
      </c>
      <c r="O73" s="38">
        <f>(N73/O$75)</f>
        <v>2547.0523098904587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51" t="s">
        <v>158</v>
      </c>
      <c r="M75" s="51"/>
      <c r="N75" s="51"/>
      <c r="O75" s="43">
        <v>12598</v>
      </c>
    </row>
    <row r="76" spans="1:15" ht="15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  <row r="77" spans="1:15" ht="15.75" customHeight="1" thickBot="1">
      <c r="A77" s="55" t="s">
        <v>94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5445595</v>
      </c>
      <c r="E5" s="27">
        <f t="shared" si="0"/>
        <v>337389</v>
      </c>
      <c r="F5" s="27">
        <f t="shared" si="0"/>
        <v>0</v>
      </c>
      <c r="G5" s="27">
        <f t="shared" si="0"/>
        <v>1417298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186633</v>
      </c>
      <c r="L5" s="27">
        <f t="shared" si="0"/>
        <v>0</v>
      </c>
      <c r="M5" s="27">
        <f t="shared" si="0"/>
        <v>0</v>
      </c>
      <c r="N5" s="28">
        <f>SUM(D5:M5)</f>
        <v>7386915</v>
      </c>
      <c r="O5" s="33">
        <f aca="true" t="shared" si="1" ref="O5:O36">(N5/O$76)</f>
        <v>587.0085028607756</v>
      </c>
      <c r="P5" s="6"/>
    </row>
    <row r="6" spans="1:16" ht="15">
      <c r="A6" s="12"/>
      <c r="B6" s="25">
        <v>311</v>
      </c>
      <c r="C6" s="20" t="s">
        <v>3</v>
      </c>
      <c r="D6" s="46">
        <v>3514246</v>
      </c>
      <c r="E6" s="46">
        <v>337389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3851635</v>
      </c>
      <c r="O6" s="47">
        <f t="shared" si="1"/>
        <v>306.0739828353465</v>
      </c>
      <c r="P6" s="9"/>
    </row>
    <row r="7" spans="1:16" ht="15">
      <c r="A7" s="12"/>
      <c r="B7" s="25">
        <v>312.41</v>
      </c>
      <c r="C7" s="20" t="s">
        <v>89</v>
      </c>
      <c r="D7" s="46">
        <v>170250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170250</v>
      </c>
      <c r="O7" s="47">
        <f t="shared" si="1"/>
        <v>13.529084551811824</v>
      </c>
      <c r="P7" s="9"/>
    </row>
    <row r="8" spans="1:16" ht="15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80740</v>
      </c>
      <c r="L8" s="46">
        <v>0</v>
      </c>
      <c r="M8" s="46">
        <v>0</v>
      </c>
      <c r="N8" s="46">
        <f>SUM(D8:M8)</f>
        <v>80740</v>
      </c>
      <c r="O8" s="47">
        <f t="shared" si="1"/>
        <v>6.416083916083916</v>
      </c>
      <c r="P8" s="9"/>
    </row>
    <row r="9" spans="1:16" ht="15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105893</v>
      </c>
      <c r="L9" s="46">
        <v>0</v>
      </c>
      <c r="M9" s="46">
        <v>0</v>
      </c>
      <c r="N9" s="46">
        <f>SUM(D9:M9)</f>
        <v>105893</v>
      </c>
      <c r="O9" s="47">
        <f t="shared" si="1"/>
        <v>8.414891926255562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1417298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1417298</v>
      </c>
      <c r="O10" s="47">
        <f t="shared" si="1"/>
        <v>112.62698664971393</v>
      </c>
      <c r="P10" s="9"/>
    </row>
    <row r="11" spans="1:16" ht="15">
      <c r="A11" s="12"/>
      <c r="B11" s="25">
        <v>314.1</v>
      </c>
      <c r="C11" s="20" t="s">
        <v>13</v>
      </c>
      <c r="D11" s="46">
        <v>983531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983531</v>
      </c>
      <c r="O11" s="47">
        <f t="shared" si="1"/>
        <v>78.1572631913541</v>
      </c>
      <c r="P11" s="9"/>
    </row>
    <row r="12" spans="1:16" ht="15">
      <c r="A12" s="12"/>
      <c r="B12" s="25">
        <v>314.3</v>
      </c>
      <c r="C12" s="20" t="s">
        <v>14</v>
      </c>
      <c r="D12" s="46">
        <v>289406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289406</v>
      </c>
      <c r="O12" s="47">
        <f t="shared" si="1"/>
        <v>22.99793388429752</v>
      </c>
      <c r="P12" s="9"/>
    </row>
    <row r="13" spans="1:16" ht="15">
      <c r="A13" s="12"/>
      <c r="B13" s="25">
        <v>314.4</v>
      </c>
      <c r="C13" s="20" t="s">
        <v>15</v>
      </c>
      <c r="D13" s="46">
        <v>12315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12315</v>
      </c>
      <c r="O13" s="47">
        <f t="shared" si="1"/>
        <v>0.9786236490781945</v>
      </c>
      <c r="P13" s="9"/>
    </row>
    <row r="14" spans="1:16" ht="15">
      <c r="A14" s="12"/>
      <c r="B14" s="25">
        <v>314.8</v>
      </c>
      <c r="C14" s="20" t="s">
        <v>16</v>
      </c>
      <c r="D14" s="46">
        <v>10122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10122</v>
      </c>
      <c r="O14" s="47">
        <f t="shared" si="1"/>
        <v>0.804354736172918</v>
      </c>
      <c r="P14" s="9"/>
    </row>
    <row r="15" spans="1:16" ht="15">
      <c r="A15" s="12"/>
      <c r="B15" s="25">
        <v>315</v>
      </c>
      <c r="C15" s="20" t="s">
        <v>113</v>
      </c>
      <c r="D15" s="46">
        <v>415374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415374</v>
      </c>
      <c r="O15" s="47">
        <f t="shared" si="1"/>
        <v>33.0081055308328</v>
      </c>
      <c r="P15" s="9"/>
    </row>
    <row r="16" spans="1:16" ht="15">
      <c r="A16" s="12"/>
      <c r="B16" s="25">
        <v>316</v>
      </c>
      <c r="C16" s="20" t="s">
        <v>114</v>
      </c>
      <c r="D16" s="46">
        <v>50351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50351</v>
      </c>
      <c r="O16" s="47">
        <f t="shared" si="1"/>
        <v>4.001191989828354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SUM(D18:D23)</f>
        <v>1384451</v>
      </c>
      <c r="E17" s="32">
        <f t="shared" si="3"/>
        <v>0</v>
      </c>
      <c r="F17" s="32">
        <f t="shared" si="3"/>
        <v>0</v>
      </c>
      <c r="G17" s="32">
        <f t="shared" si="3"/>
        <v>10540</v>
      </c>
      <c r="H17" s="32">
        <f t="shared" si="3"/>
        <v>0</v>
      </c>
      <c r="I17" s="32">
        <f t="shared" si="3"/>
        <v>10890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9">SUM(D17:M17)</f>
        <v>1405881</v>
      </c>
      <c r="O17" s="45">
        <f t="shared" si="1"/>
        <v>111.71972345835982</v>
      </c>
      <c r="P17" s="10"/>
    </row>
    <row r="18" spans="1:16" ht="15">
      <c r="A18" s="12"/>
      <c r="B18" s="25">
        <v>322</v>
      </c>
      <c r="C18" s="20" t="s">
        <v>0</v>
      </c>
      <c r="D18" s="46">
        <v>444213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444213</v>
      </c>
      <c r="O18" s="47">
        <f t="shared" si="1"/>
        <v>35.29982517482517</v>
      </c>
      <c r="P18" s="9"/>
    </row>
    <row r="19" spans="1:16" ht="15">
      <c r="A19" s="12"/>
      <c r="B19" s="25">
        <v>323.1</v>
      </c>
      <c r="C19" s="20" t="s">
        <v>20</v>
      </c>
      <c r="D19" s="46">
        <v>793969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793969</v>
      </c>
      <c r="O19" s="47">
        <f t="shared" si="1"/>
        <v>63.09353146853147</v>
      </c>
      <c r="P19" s="9"/>
    </row>
    <row r="20" spans="1:16" ht="15">
      <c r="A20" s="12"/>
      <c r="B20" s="25">
        <v>323.4</v>
      </c>
      <c r="C20" s="20" t="s">
        <v>21</v>
      </c>
      <c r="D20" s="46">
        <v>9045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9045</v>
      </c>
      <c r="O20" s="47">
        <f t="shared" si="1"/>
        <v>0.7187698664971393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10890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10890</v>
      </c>
      <c r="O21" s="47">
        <f t="shared" si="1"/>
        <v>0.8653846153846154</v>
      </c>
      <c r="P21" s="9"/>
    </row>
    <row r="22" spans="1:16" ht="15">
      <c r="A22" s="12"/>
      <c r="B22" s="25">
        <v>324.31</v>
      </c>
      <c r="C22" s="20" t="s">
        <v>125</v>
      </c>
      <c r="D22" s="46">
        <v>0</v>
      </c>
      <c r="E22" s="46">
        <v>0</v>
      </c>
      <c r="F22" s="46">
        <v>0</v>
      </c>
      <c r="G22" s="46">
        <v>10540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10540</v>
      </c>
      <c r="O22" s="47">
        <f t="shared" si="1"/>
        <v>0.8375715193897012</v>
      </c>
      <c r="P22" s="9"/>
    </row>
    <row r="23" spans="1:16" ht="15">
      <c r="A23" s="12"/>
      <c r="B23" s="25">
        <v>329</v>
      </c>
      <c r="C23" s="20" t="s">
        <v>23</v>
      </c>
      <c r="D23" s="46">
        <v>137224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137224</v>
      </c>
      <c r="O23" s="47">
        <f t="shared" si="1"/>
        <v>10.904640813731723</v>
      </c>
      <c r="P23" s="9"/>
    </row>
    <row r="24" spans="1:16" ht="15.75">
      <c r="A24" s="29" t="s">
        <v>25</v>
      </c>
      <c r="B24" s="30"/>
      <c r="C24" s="31"/>
      <c r="D24" s="32">
        <f aca="true" t="shared" si="5" ref="D24:M24">SUM(D25:D40)</f>
        <v>2201874</v>
      </c>
      <c r="E24" s="32">
        <f t="shared" si="5"/>
        <v>2898</v>
      </c>
      <c r="F24" s="32">
        <f t="shared" si="5"/>
        <v>0</v>
      </c>
      <c r="G24" s="32">
        <f t="shared" si="5"/>
        <v>232980</v>
      </c>
      <c r="H24" s="32">
        <f t="shared" si="5"/>
        <v>0</v>
      </c>
      <c r="I24" s="32">
        <f t="shared" si="5"/>
        <v>335286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2773038</v>
      </c>
      <c r="O24" s="45">
        <f t="shared" si="1"/>
        <v>220.36220597584233</v>
      </c>
      <c r="P24" s="10"/>
    </row>
    <row r="25" spans="1:16" ht="15">
      <c r="A25" s="12"/>
      <c r="B25" s="25">
        <v>331.2</v>
      </c>
      <c r="C25" s="20" t="s">
        <v>24</v>
      </c>
      <c r="D25" s="46">
        <v>168843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168843</v>
      </c>
      <c r="O25" s="47">
        <f t="shared" si="1"/>
        <v>13.41727590591227</v>
      </c>
      <c r="P25" s="9"/>
    </row>
    <row r="26" spans="1:16" ht="15">
      <c r="A26" s="12"/>
      <c r="B26" s="25">
        <v>331.31</v>
      </c>
      <c r="C26" s="20" t="s">
        <v>154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30748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30748</v>
      </c>
      <c r="O26" s="47">
        <f t="shared" si="1"/>
        <v>2.443420216147489</v>
      </c>
      <c r="P26" s="9"/>
    </row>
    <row r="27" spans="1:16" ht="15">
      <c r="A27" s="12"/>
      <c r="B27" s="25">
        <v>331.34</v>
      </c>
      <c r="C27" s="20" t="s">
        <v>141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269235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269235</v>
      </c>
      <c r="O27" s="47">
        <f t="shared" si="1"/>
        <v>21.395025429116338</v>
      </c>
      <c r="P27" s="9"/>
    </row>
    <row r="28" spans="1:16" ht="15">
      <c r="A28" s="12"/>
      <c r="B28" s="25">
        <v>331.39</v>
      </c>
      <c r="C28" s="20" t="s">
        <v>126</v>
      </c>
      <c r="D28" s="46">
        <v>0</v>
      </c>
      <c r="E28" s="46">
        <v>0</v>
      </c>
      <c r="F28" s="46">
        <v>0</v>
      </c>
      <c r="G28" s="46">
        <v>232980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232980</v>
      </c>
      <c r="O28" s="47">
        <f t="shared" si="1"/>
        <v>18.513986013986013</v>
      </c>
      <c r="P28" s="9"/>
    </row>
    <row r="29" spans="1:16" ht="15">
      <c r="A29" s="12"/>
      <c r="B29" s="25">
        <v>331.7</v>
      </c>
      <c r="C29" s="20" t="s">
        <v>133</v>
      </c>
      <c r="D29" s="46">
        <v>25662</v>
      </c>
      <c r="E29" s="46">
        <v>2484</v>
      </c>
      <c r="F29" s="46">
        <v>0</v>
      </c>
      <c r="G29" s="46">
        <v>0</v>
      </c>
      <c r="H29" s="46">
        <v>0</v>
      </c>
      <c r="I29" s="46">
        <v>83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28229</v>
      </c>
      <c r="O29" s="47">
        <f t="shared" si="1"/>
        <v>2.2432453909726635</v>
      </c>
      <c r="P29" s="9"/>
    </row>
    <row r="30" spans="1:16" ht="15">
      <c r="A30" s="12"/>
      <c r="B30" s="25">
        <v>334.39</v>
      </c>
      <c r="C30" s="20" t="s">
        <v>142</v>
      </c>
      <c r="D30" s="46">
        <v>0</v>
      </c>
      <c r="E30" s="46">
        <v>414</v>
      </c>
      <c r="F30" s="46">
        <v>0</v>
      </c>
      <c r="G30" s="46">
        <v>0</v>
      </c>
      <c r="H30" s="46">
        <v>0</v>
      </c>
      <c r="I30" s="46">
        <v>26174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7">SUM(D30:M30)</f>
        <v>26588</v>
      </c>
      <c r="O30" s="47">
        <f t="shared" si="1"/>
        <v>2.1128417037507945</v>
      </c>
      <c r="P30" s="9"/>
    </row>
    <row r="31" spans="1:16" ht="15">
      <c r="A31" s="12"/>
      <c r="B31" s="25">
        <v>334.7</v>
      </c>
      <c r="C31" s="20" t="s">
        <v>30</v>
      </c>
      <c r="D31" s="46">
        <v>40218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40218</v>
      </c>
      <c r="O31" s="47">
        <f t="shared" si="1"/>
        <v>3.1959631277813094</v>
      </c>
      <c r="P31" s="9"/>
    </row>
    <row r="32" spans="1:16" ht="15">
      <c r="A32" s="12"/>
      <c r="B32" s="25">
        <v>335.12</v>
      </c>
      <c r="C32" s="20" t="s">
        <v>115</v>
      </c>
      <c r="D32" s="46">
        <v>437467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437467</v>
      </c>
      <c r="O32" s="47">
        <f t="shared" si="1"/>
        <v>34.763747616020346</v>
      </c>
      <c r="P32" s="9"/>
    </row>
    <row r="33" spans="1:16" ht="15">
      <c r="A33" s="12"/>
      <c r="B33" s="25">
        <v>335.14</v>
      </c>
      <c r="C33" s="20" t="s">
        <v>116</v>
      </c>
      <c r="D33" s="46">
        <v>185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185</v>
      </c>
      <c r="O33" s="47">
        <f t="shared" si="1"/>
        <v>0.014701207883026065</v>
      </c>
      <c r="P33" s="9"/>
    </row>
    <row r="34" spans="1:16" ht="15">
      <c r="A34" s="12"/>
      <c r="B34" s="25">
        <v>335.15</v>
      </c>
      <c r="C34" s="20" t="s">
        <v>117</v>
      </c>
      <c r="D34" s="46">
        <v>3853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3853</v>
      </c>
      <c r="O34" s="47">
        <f t="shared" si="1"/>
        <v>0.30618245390972665</v>
      </c>
      <c r="P34" s="9"/>
    </row>
    <row r="35" spans="1:16" ht="15">
      <c r="A35" s="12"/>
      <c r="B35" s="25">
        <v>335.18</v>
      </c>
      <c r="C35" s="20" t="s">
        <v>118</v>
      </c>
      <c r="D35" s="46">
        <v>820689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820689</v>
      </c>
      <c r="O35" s="47">
        <f t="shared" si="1"/>
        <v>65.21686268277178</v>
      </c>
      <c r="P35" s="9"/>
    </row>
    <row r="36" spans="1:16" ht="15">
      <c r="A36" s="12"/>
      <c r="B36" s="25">
        <v>335.21</v>
      </c>
      <c r="C36" s="20" t="s">
        <v>84</v>
      </c>
      <c r="D36" s="46">
        <v>2830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2830</v>
      </c>
      <c r="O36" s="47">
        <f t="shared" si="1"/>
        <v>0.22488874761602035</v>
      </c>
      <c r="P36" s="9"/>
    </row>
    <row r="37" spans="1:16" ht="15">
      <c r="A37" s="12"/>
      <c r="B37" s="25">
        <v>335.49</v>
      </c>
      <c r="C37" s="20" t="s">
        <v>35</v>
      </c>
      <c r="D37" s="46">
        <v>14291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14291</v>
      </c>
      <c r="O37" s="47">
        <f aca="true" t="shared" si="7" ref="O37:O68">(N37/O$76)</f>
        <v>1.1356484424666242</v>
      </c>
      <c r="P37" s="9"/>
    </row>
    <row r="38" spans="1:16" ht="15">
      <c r="A38" s="12"/>
      <c r="B38" s="25">
        <v>337.2</v>
      </c>
      <c r="C38" s="20" t="s">
        <v>36</v>
      </c>
      <c r="D38" s="46">
        <v>499967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499967</v>
      </c>
      <c r="O38" s="47">
        <f t="shared" si="7"/>
        <v>39.73037190082645</v>
      </c>
      <c r="P38" s="9"/>
    </row>
    <row r="39" spans="1:16" ht="15">
      <c r="A39" s="12"/>
      <c r="B39" s="25">
        <v>337.9</v>
      </c>
      <c r="C39" s="20" t="s">
        <v>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9046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9046</v>
      </c>
      <c r="O39" s="47">
        <f t="shared" si="7"/>
        <v>0.7188493324856962</v>
      </c>
      <c r="P39" s="9"/>
    </row>
    <row r="40" spans="1:16" ht="15">
      <c r="A40" s="12"/>
      <c r="B40" s="25">
        <v>338</v>
      </c>
      <c r="C40" s="20" t="s">
        <v>38</v>
      </c>
      <c r="D40" s="46">
        <v>187869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187869</v>
      </c>
      <c r="O40" s="47">
        <f t="shared" si="7"/>
        <v>14.929195804195805</v>
      </c>
      <c r="P40" s="9"/>
    </row>
    <row r="41" spans="1:16" ht="15.75">
      <c r="A41" s="29" t="s">
        <v>43</v>
      </c>
      <c r="B41" s="30"/>
      <c r="C41" s="31"/>
      <c r="D41" s="32">
        <f aca="true" t="shared" si="8" ref="D41:M41">SUM(D42:D53)</f>
        <v>2712525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9784874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12497399</v>
      </c>
      <c r="O41" s="45">
        <f t="shared" si="7"/>
        <v>993.118165924984</v>
      </c>
      <c r="P41" s="10"/>
    </row>
    <row r="42" spans="1:16" ht="15">
      <c r="A42" s="12"/>
      <c r="B42" s="25">
        <v>341.2</v>
      </c>
      <c r="C42" s="20" t="s">
        <v>119</v>
      </c>
      <c r="D42" s="46">
        <v>1931322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3">SUM(D42:M42)</f>
        <v>1931322</v>
      </c>
      <c r="O42" s="47">
        <f t="shared" si="7"/>
        <v>153.4744119516847</v>
      </c>
      <c r="P42" s="9"/>
    </row>
    <row r="43" spans="1:16" ht="15">
      <c r="A43" s="12"/>
      <c r="B43" s="25">
        <v>342.1</v>
      </c>
      <c r="C43" s="20" t="s">
        <v>47</v>
      </c>
      <c r="D43" s="46">
        <v>207480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207480</v>
      </c>
      <c r="O43" s="47">
        <f t="shared" si="7"/>
        <v>16.487603305785125</v>
      </c>
      <c r="P43" s="9"/>
    </row>
    <row r="44" spans="1:16" ht="15">
      <c r="A44" s="12"/>
      <c r="B44" s="25">
        <v>342.2</v>
      </c>
      <c r="C44" s="20" t="s">
        <v>48</v>
      </c>
      <c r="D44" s="46">
        <v>7168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7168</v>
      </c>
      <c r="O44" s="47">
        <f t="shared" si="7"/>
        <v>0.5696122059758424</v>
      </c>
      <c r="P44" s="9"/>
    </row>
    <row r="45" spans="1:16" ht="15">
      <c r="A45" s="12"/>
      <c r="B45" s="25">
        <v>343.4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2317143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2317143</v>
      </c>
      <c r="O45" s="47">
        <f t="shared" si="7"/>
        <v>184.13405912269548</v>
      </c>
      <c r="P45" s="9"/>
    </row>
    <row r="46" spans="1:16" ht="15">
      <c r="A46" s="12"/>
      <c r="B46" s="25">
        <v>343.5</v>
      </c>
      <c r="C46" s="20" t="s">
        <v>143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1155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1155</v>
      </c>
      <c r="O46" s="47">
        <f t="shared" si="7"/>
        <v>0.09178321678321678</v>
      </c>
      <c r="P46" s="9"/>
    </row>
    <row r="47" spans="1:16" ht="15">
      <c r="A47" s="12"/>
      <c r="B47" s="25">
        <v>343.6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6208445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6208445</v>
      </c>
      <c r="O47" s="47">
        <f t="shared" si="7"/>
        <v>493.3602193261284</v>
      </c>
      <c r="P47" s="9"/>
    </row>
    <row r="48" spans="1:16" ht="15">
      <c r="A48" s="12"/>
      <c r="B48" s="25">
        <v>344.9</v>
      </c>
      <c r="C48" s="20" t="s">
        <v>120</v>
      </c>
      <c r="D48" s="46">
        <v>24412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24412</v>
      </c>
      <c r="O48" s="47">
        <f t="shared" si="7"/>
        <v>1.9399237126509854</v>
      </c>
      <c r="P48" s="9"/>
    </row>
    <row r="49" spans="1:16" ht="15">
      <c r="A49" s="12"/>
      <c r="B49" s="25">
        <v>346.9</v>
      </c>
      <c r="C49" s="20" t="s">
        <v>52</v>
      </c>
      <c r="D49" s="46">
        <v>15191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15191</v>
      </c>
      <c r="O49" s="47">
        <f t="shared" si="7"/>
        <v>1.207167832167832</v>
      </c>
      <c r="P49" s="9"/>
    </row>
    <row r="50" spans="1:16" ht="15">
      <c r="A50" s="12"/>
      <c r="B50" s="25">
        <v>347.2</v>
      </c>
      <c r="C50" s="20" t="s">
        <v>53</v>
      </c>
      <c r="D50" s="46">
        <v>122040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122040</v>
      </c>
      <c r="O50" s="47">
        <f t="shared" si="7"/>
        <v>9.69802924348379</v>
      </c>
      <c r="P50" s="9"/>
    </row>
    <row r="51" spans="1:16" ht="15">
      <c r="A51" s="12"/>
      <c r="B51" s="25">
        <v>347.5</v>
      </c>
      <c r="C51" s="20" t="s">
        <v>55</v>
      </c>
      <c r="D51" s="46">
        <v>328583</v>
      </c>
      <c r="E51" s="46">
        <v>0</v>
      </c>
      <c r="F51" s="46">
        <v>0</v>
      </c>
      <c r="G51" s="46">
        <v>0</v>
      </c>
      <c r="H51" s="46">
        <v>0</v>
      </c>
      <c r="I51" s="46">
        <v>1258131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1586714</v>
      </c>
      <c r="O51" s="47">
        <f t="shared" si="7"/>
        <v>126.0897965670693</v>
      </c>
      <c r="P51" s="9"/>
    </row>
    <row r="52" spans="1:16" ht="15">
      <c r="A52" s="12"/>
      <c r="B52" s="25">
        <v>347.9</v>
      </c>
      <c r="C52" s="20" t="s">
        <v>144</v>
      </c>
      <c r="D52" s="46">
        <v>9887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9887</v>
      </c>
      <c r="O52" s="47">
        <f t="shared" si="7"/>
        <v>0.785680228862047</v>
      </c>
      <c r="P52" s="9"/>
    </row>
    <row r="53" spans="1:16" ht="15">
      <c r="A53" s="12"/>
      <c r="B53" s="25">
        <v>349</v>
      </c>
      <c r="C53" s="20" t="s">
        <v>1</v>
      </c>
      <c r="D53" s="46">
        <v>66442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66442</v>
      </c>
      <c r="O53" s="47">
        <f t="shared" si="7"/>
        <v>5.279879211697393</v>
      </c>
      <c r="P53" s="9"/>
    </row>
    <row r="54" spans="1:16" ht="15.75">
      <c r="A54" s="29" t="s">
        <v>44</v>
      </c>
      <c r="B54" s="30"/>
      <c r="C54" s="31"/>
      <c r="D54" s="32">
        <f aca="true" t="shared" si="10" ref="D54:M54">SUM(D55:D58)</f>
        <v>85091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60">SUM(D54:M54)</f>
        <v>85091</v>
      </c>
      <c r="O54" s="45">
        <f t="shared" si="7"/>
        <v>6.761840432294978</v>
      </c>
      <c r="P54" s="10"/>
    </row>
    <row r="55" spans="1:16" ht="15">
      <c r="A55" s="13"/>
      <c r="B55" s="39">
        <v>351.1</v>
      </c>
      <c r="C55" s="21" t="s">
        <v>58</v>
      </c>
      <c r="D55" s="46">
        <v>33910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33910</v>
      </c>
      <c r="O55" s="47">
        <f t="shared" si="7"/>
        <v>2.6946916719643994</v>
      </c>
      <c r="P55" s="9"/>
    </row>
    <row r="56" spans="1:16" ht="15">
      <c r="A56" s="13"/>
      <c r="B56" s="39">
        <v>351.3</v>
      </c>
      <c r="C56" s="21" t="s">
        <v>136</v>
      </c>
      <c r="D56" s="46">
        <v>2140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2140</v>
      </c>
      <c r="O56" s="47">
        <f t="shared" si="7"/>
        <v>0.17005721551176098</v>
      </c>
      <c r="P56" s="9"/>
    </row>
    <row r="57" spans="1:16" ht="15">
      <c r="A57" s="13"/>
      <c r="B57" s="39">
        <v>352</v>
      </c>
      <c r="C57" s="21" t="s">
        <v>59</v>
      </c>
      <c r="D57" s="46">
        <v>17741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17741</v>
      </c>
      <c r="O57" s="47">
        <f t="shared" si="7"/>
        <v>1.4098061029879212</v>
      </c>
      <c r="P57" s="9"/>
    </row>
    <row r="58" spans="1:16" ht="15">
      <c r="A58" s="13"/>
      <c r="B58" s="39">
        <v>354</v>
      </c>
      <c r="C58" s="21" t="s">
        <v>60</v>
      </c>
      <c r="D58" s="46">
        <v>31300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31300</v>
      </c>
      <c r="O58" s="47">
        <f t="shared" si="7"/>
        <v>2.4872854418308963</v>
      </c>
      <c r="P58" s="9"/>
    </row>
    <row r="59" spans="1:16" ht="15.75">
      <c r="A59" s="29" t="s">
        <v>4</v>
      </c>
      <c r="B59" s="30"/>
      <c r="C59" s="31"/>
      <c r="D59" s="32">
        <f aca="true" t="shared" si="12" ref="D59:M59">SUM(D60:D69)</f>
        <v>536496</v>
      </c>
      <c r="E59" s="32">
        <f t="shared" si="12"/>
        <v>1545</v>
      </c>
      <c r="F59" s="32">
        <f t="shared" si="12"/>
        <v>0</v>
      </c>
      <c r="G59" s="32">
        <f t="shared" si="12"/>
        <v>188</v>
      </c>
      <c r="H59" s="32">
        <f t="shared" si="12"/>
        <v>0</v>
      </c>
      <c r="I59" s="32">
        <f t="shared" si="12"/>
        <v>970908</v>
      </c>
      <c r="J59" s="32">
        <f t="shared" si="12"/>
        <v>0</v>
      </c>
      <c r="K59" s="32">
        <f t="shared" si="12"/>
        <v>2312242</v>
      </c>
      <c r="L59" s="32">
        <f t="shared" si="12"/>
        <v>0</v>
      </c>
      <c r="M59" s="32">
        <f t="shared" si="12"/>
        <v>0</v>
      </c>
      <c r="N59" s="32">
        <f t="shared" si="11"/>
        <v>3821379</v>
      </c>
      <c r="O59" s="45">
        <f t="shared" si="7"/>
        <v>303.669659885569</v>
      </c>
      <c r="P59" s="10"/>
    </row>
    <row r="60" spans="1:16" ht="15">
      <c r="A60" s="12"/>
      <c r="B60" s="25">
        <v>361.1</v>
      </c>
      <c r="C60" s="20" t="s">
        <v>61</v>
      </c>
      <c r="D60" s="46">
        <v>62257</v>
      </c>
      <c r="E60" s="46">
        <v>0</v>
      </c>
      <c r="F60" s="46">
        <v>0</v>
      </c>
      <c r="G60" s="46">
        <v>0</v>
      </c>
      <c r="H60" s="46">
        <v>0</v>
      </c>
      <c r="I60" s="46">
        <v>556</v>
      </c>
      <c r="J60" s="46">
        <v>0</v>
      </c>
      <c r="K60" s="46">
        <v>165989</v>
      </c>
      <c r="L60" s="46">
        <v>0</v>
      </c>
      <c r="M60" s="46">
        <v>0</v>
      </c>
      <c r="N60" s="46">
        <f t="shared" si="11"/>
        <v>228802</v>
      </c>
      <c r="O60" s="47">
        <f t="shared" si="7"/>
        <v>18.181977113795295</v>
      </c>
      <c r="P60" s="9"/>
    </row>
    <row r="61" spans="1:16" ht="15">
      <c r="A61" s="12"/>
      <c r="B61" s="25">
        <v>361.2</v>
      </c>
      <c r="C61" s="20" t="s">
        <v>62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1401498</v>
      </c>
      <c r="L61" s="46">
        <v>0</v>
      </c>
      <c r="M61" s="46">
        <v>0</v>
      </c>
      <c r="N61" s="46">
        <f aca="true" t="shared" si="13" ref="N61:N69">SUM(D61:M61)</f>
        <v>1401498</v>
      </c>
      <c r="O61" s="47">
        <f t="shared" si="7"/>
        <v>111.37142403051494</v>
      </c>
      <c r="P61" s="9"/>
    </row>
    <row r="62" spans="1:16" ht="15">
      <c r="A62" s="12"/>
      <c r="B62" s="25">
        <v>361.3</v>
      </c>
      <c r="C62" s="20" t="s">
        <v>63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-100282</v>
      </c>
      <c r="L62" s="46">
        <v>0</v>
      </c>
      <c r="M62" s="46">
        <v>0</v>
      </c>
      <c r="N62" s="46">
        <f t="shared" si="13"/>
        <v>-100282</v>
      </c>
      <c r="O62" s="47">
        <f t="shared" si="7"/>
        <v>-7.9690082644628095</v>
      </c>
      <c r="P62" s="9"/>
    </row>
    <row r="63" spans="1:16" ht="15">
      <c r="A63" s="12"/>
      <c r="B63" s="25">
        <v>361.4</v>
      </c>
      <c r="C63" s="20" t="s">
        <v>121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-116486</v>
      </c>
      <c r="L63" s="46">
        <v>0</v>
      </c>
      <c r="M63" s="46">
        <v>0</v>
      </c>
      <c r="N63" s="46">
        <f t="shared" si="13"/>
        <v>-116486</v>
      </c>
      <c r="O63" s="47">
        <f t="shared" si="7"/>
        <v>-9.256675143038779</v>
      </c>
      <c r="P63" s="9"/>
    </row>
    <row r="64" spans="1:16" ht="15">
      <c r="A64" s="12"/>
      <c r="B64" s="25">
        <v>362</v>
      </c>
      <c r="C64" s="20" t="s">
        <v>65</v>
      </c>
      <c r="D64" s="46">
        <v>282762</v>
      </c>
      <c r="E64" s="46">
        <v>0</v>
      </c>
      <c r="F64" s="46">
        <v>0</v>
      </c>
      <c r="G64" s="46">
        <v>0</v>
      </c>
      <c r="H64" s="46">
        <v>0</v>
      </c>
      <c r="I64" s="46">
        <v>891574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1174336</v>
      </c>
      <c r="O64" s="47">
        <f t="shared" si="7"/>
        <v>93.31977113795296</v>
      </c>
      <c r="P64" s="9"/>
    </row>
    <row r="65" spans="1:16" ht="15">
      <c r="A65" s="12"/>
      <c r="B65" s="25">
        <v>364</v>
      </c>
      <c r="C65" s="20" t="s">
        <v>129</v>
      </c>
      <c r="D65" s="46">
        <v>155320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155320</v>
      </c>
      <c r="O65" s="47">
        <f t="shared" si="7"/>
        <v>12.342657342657343</v>
      </c>
      <c r="P65" s="9"/>
    </row>
    <row r="66" spans="1:16" ht="15">
      <c r="A66" s="12"/>
      <c r="B66" s="25">
        <v>365</v>
      </c>
      <c r="C66" s="20" t="s">
        <v>122</v>
      </c>
      <c r="D66" s="46">
        <v>1490</v>
      </c>
      <c r="E66" s="46">
        <v>0</v>
      </c>
      <c r="F66" s="46">
        <v>0</v>
      </c>
      <c r="G66" s="46">
        <v>0</v>
      </c>
      <c r="H66" s="46">
        <v>0</v>
      </c>
      <c r="I66" s="46">
        <v>78662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80152</v>
      </c>
      <c r="O66" s="47">
        <f t="shared" si="7"/>
        <v>6.36935791481246</v>
      </c>
      <c r="P66" s="9"/>
    </row>
    <row r="67" spans="1:16" ht="15">
      <c r="A67" s="12"/>
      <c r="B67" s="25">
        <v>366</v>
      </c>
      <c r="C67" s="20" t="s">
        <v>68</v>
      </c>
      <c r="D67" s="46">
        <v>25363</v>
      </c>
      <c r="E67" s="46">
        <v>1000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26363</v>
      </c>
      <c r="O67" s="47">
        <f t="shared" si="7"/>
        <v>2.094961856325493</v>
      </c>
      <c r="P67" s="9"/>
    </row>
    <row r="68" spans="1:16" ht="15">
      <c r="A68" s="12"/>
      <c r="B68" s="25">
        <v>368</v>
      </c>
      <c r="C68" s="20" t="s">
        <v>69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961523</v>
      </c>
      <c r="L68" s="46">
        <v>0</v>
      </c>
      <c r="M68" s="46">
        <v>0</v>
      </c>
      <c r="N68" s="46">
        <f t="shared" si="13"/>
        <v>961523</v>
      </c>
      <c r="O68" s="47">
        <f t="shared" si="7"/>
        <v>76.4083757151939</v>
      </c>
      <c r="P68" s="9"/>
    </row>
    <row r="69" spans="1:16" ht="15">
      <c r="A69" s="12"/>
      <c r="B69" s="25">
        <v>369.9</v>
      </c>
      <c r="C69" s="20" t="s">
        <v>70</v>
      </c>
      <c r="D69" s="46">
        <v>9304</v>
      </c>
      <c r="E69" s="46">
        <v>545</v>
      </c>
      <c r="F69" s="46">
        <v>0</v>
      </c>
      <c r="G69" s="46">
        <v>188</v>
      </c>
      <c r="H69" s="46">
        <v>0</v>
      </c>
      <c r="I69" s="46">
        <v>116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10153</v>
      </c>
      <c r="O69" s="47">
        <f aca="true" t="shared" si="14" ref="O69:O74">(N69/O$76)</f>
        <v>0.8068181818181818</v>
      </c>
      <c r="P69" s="9"/>
    </row>
    <row r="70" spans="1:16" ht="15.75">
      <c r="A70" s="29" t="s">
        <v>45</v>
      </c>
      <c r="B70" s="30"/>
      <c r="C70" s="31"/>
      <c r="D70" s="32">
        <f aca="true" t="shared" si="15" ref="D70:M70">SUM(D71:D73)</f>
        <v>634870</v>
      </c>
      <c r="E70" s="32">
        <f t="shared" si="15"/>
        <v>0</v>
      </c>
      <c r="F70" s="32">
        <f t="shared" si="15"/>
        <v>0</v>
      </c>
      <c r="G70" s="32">
        <f t="shared" si="15"/>
        <v>241455</v>
      </c>
      <c r="H70" s="32">
        <f t="shared" si="15"/>
        <v>0</v>
      </c>
      <c r="I70" s="32">
        <f t="shared" si="15"/>
        <v>739000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1615325</v>
      </c>
      <c r="O70" s="45">
        <f t="shared" si="14"/>
        <v>128.36339796567069</v>
      </c>
      <c r="P70" s="9"/>
    </row>
    <row r="71" spans="1:16" ht="15">
      <c r="A71" s="12"/>
      <c r="B71" s="25">
        <v>381</v>
      </c>
      <c r="C71" s="20" t="s">
        <v>71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739000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739000</v>
      </c>
      <c r="O71" s="47">
        <f t="shared" si="14"/>
        <v>58.72536554354736</v>
      </c>
      <c r="P71" s="9"/>
    </row>
    <row r="72" spans="1:16" ht="15">
      <c r="A72" s="12"/>
      <c r="B72" s="25">
        <v>382</v>
      </c>
      <c r="C72" s="20" t="s">
        <v>85</v>
      </c>
      <c r="D72" s="46">
        <v>634870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634870</v>
      </c>
      <c r="O72" s="47">
        <f t="shared" si="14"/>
        <v>50.45057215511761</v>
      </c>
      <c r="P72" s="9"/>
    </row>
    <row r="73" spans="1:16" ht="15.75" thickBot="1">
      <c r="A73" s="12"/>
      <c r="B73" s="25">
        <v>383</v>
      </c>
      <c r="C73" s="20" t="s">
        <v>148</v>
      </c>
      <c r="D73" s="46">
        <v>0</v>
      </c>
      <c r="E73" s="46">
        <v>0</v>
      </c>
      <c r="F73" s="46">
        <v>0</v>
      </c>
      <c r="G73" s="46">
        <v>241455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241455</v>
      </c>
      <c r="O73" s="47">
        <f t="shared" si="14"/>
        <v>19.187460267005722</v>
      </c>
      <c r="P73" s="9"/>
    </row>
    <row r="74" spans="1:119" ht="16.5" thickBot="1">
      <c r="A74" s="14" t="s">
        <v>56</v>
      </c>
      <c r="B74" s="23"/>
      <c r="C74" s="22"/>
      <c r="D74" s="15">
        <f aca="true" t="shared" si="16" ref="D74:M74">SUM(D5,D17,D24,D41,D54,D59,D70)</f>
        <v>13000902</v>
      </c>
      <c r="E74" s="15">
        <f t="shared" si="16"/>
        <v>341832</v>
      </c>
      <c r="F74" s="15">
        <f t="shared" si="16"/>
        <v>0</v>
      </c>
      <c r="G74" s="15">
        <f t="shared" si="16"/>
        <v>1902461</v>
      </c>
      <c r="H74" s="15">
        <f t="shared" si="16"/>
        <v>0</v>
      </c>
      <c r="I74" s="15">
        <f t="shared" si="16"/>
        <v>11840958</v>
      </c>
      <c r="J74" s="15">
        <f t="shared" si="16"/>
        <v>0</v>
      </c>
      <c r="K74" s="15">
        <f t="shared" si="16"/>
        <v>2498875</v>
      </c>
      <c r="L74" s="15">
        <f t="shared" si="16"/>
        <v>0</v>
      </c>
      <c r="M74" s="15">
        <f t="shared" si="16"/>
        <v>0</v>
      </c>
      <c r="N74" s="15">
        <f>SUM(D74:M74)</f>
        <v>29585028</v>
      </c>
      <c r="O74" s="38">
        <f t="shared" si="14"/>
        <v>2351.0034965034965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51" t="s">
        <v>155</v>
      </c>
      <c r="M76" s="51"/>
      <c r="N76" s="51"/>
      <c r="O76" s="43">
        <v>12584</v>
      </c>
    </row>
    <row r="77" spans="1:15" ht="15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  <row r="78" spans="1:15" ht="15.75" customHeight="1" thickBot="1">
      <c r="A78" s="55" t="s">
        <v>94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5111036</v>
      </c>
      <c r="E5" s="27">
        <f t="shared" si="0"/>
        <v>294384</v>
      </c>
      <c r="F5" s="27">
        <f t="shared" si="0"/>
        <v>0</v>
      </c>
      <c r="G5" s="27">
        <f t="shared" si="0"/>
        <v>1343079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186538</v>
      </c>
      <c r="L5" s="27">
        <f t="shared" si="0"/>
        <v>0</v>
      </c>
      <c r="M5" s="27">
        <f t="shared" si="0"/>
        <v>0</v>
      </c>
      <c r="N5" s="28">
        <f>SUM(D5:M5)</f>
        <v>6935037</v>
      </c>
      <c r="O5" s="33">
        <f aca="true" t="shared" si="1" ref="O5:O36">(N5/O$76)</f>
        <v>552.8569036989796</v>
      </c>
      <c r="P5" s="6"/>
    </row>
    <row r="6" spans="1:16" ht="15">
      <c r="A6" s="12"/>
      <c r="B6" s="25">
        <v>311</v>
      </c>
      <c r="C6" s="20" t="s">
        <v>3</v>
      </c>
      <c r="D6" s="46">
        <v>3268732</v>
      </c>
      <c r="E6" s="46">
        <v>294384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3563116</v>
      </c>
      <c r="O6" s="47">
        <f t="shared" si="1"/>
        <v>284.0494260204082</v>
      </c>
      <c r="P6" s="9"/>
    </row>
    <row r="7" spans="1:16" ht="15">
      <c r="A7" s="12"/>
      <c r="B7" s="25">
        <v>312.41</v>
      </c>
      <c r="C7" s="20" t="s">
        <v>89</v>
      </c>
      <c r="D7" s="46">
        <v>174274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174274</v>
      </c>
      <c r="O7" s="47">
        <f t="shared" si="1"/>
        <v>13.893016581632653</v>
      </c>
      <c r="P7" s="9"/>
    </row>
    <row r="8" spans="1:16" ht="15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84737</v>
      </c>
      <c r="L8" s="46">
        <v>0</v>
      </c>
      <c r="M8" s="46">
        <v>0</v>
      </c>
      <c r="N8" s="46">
        <f>SUM(D8:M8)</f>
        <v>84737</v>
      </c>
      <c r="O8" s="47">
        <f t="shared" si="1"/>
        <v>6.755181760204081</v>
      </c>
      <c r="P8" s="9"/>
    </row>
    <row r="9" spans="1:16" ht="15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101801</v>
      </c>
      <c r="L9" s="46">
        <v>0</v>
      </c>
      <c r="M9" s="46">
        <v>0</v>
      </c>
      <c r="N9" s="46">
        <f>SUM(D9:M9)</f>
        <v>101801</v>
      </c>
      <c r="O9" s="47">
        <f t="shared" si="1"/>
        <v>8.115513392857142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1343079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1343079</v>
      </c>
      <c r="O10" s="47">
        <f t="shared" si="1"/>
        <v>107.0694355867347</v>
      </c>
      <c r="P10" s="9"/>
    </row>
    <row r="11" spans="1:16" ht="15">
      <c r="A11" s="12"/>
      <c r="B11" s="25">
        <v>314.1</v>
      </c>
      <c r="C11" s="20" t="s">
        <v>13</v>
      </c>
      <c r="D11" s="46">
        <v>906420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906420</v>
      </c>
      <c r="O11" s="47">
        <f t="shared" si="1"/>
        <v>72.2592474489796</v>
      </c>
      <c r="P11" s="9"/>
    </row>
    <row r="12" spans="1:16" ht="15">
      <c r="A12" s="12"/>
      <c r="B12" s="25">
        <v>314.3</v>
      </c>
      <c r="C12" s="20" t="s">
        <v>14</v>
      </c>
      <c r="D12" s="46">
        <v>285710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285710</v>
      </c>
      <c r="O12" s="47">
        <f t="shared" si="1"/>
        <v>22.776626275510203</v>
      </c>
      <c r="P12" s="9"/>
    </row>
    <row r="13" spans="1:16" ht="15">
      <c r="A13" s="12"/>
      <c r="B13" s="25">
        <v>314.4</v>
      </c>
      <c r="C13" s="20" t="s">
        <v>15</v>
      </c>
      <c r="D13" s="46">
        <v>13222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13222</v>
      </c>
      <c r="O13" s="47">
        <f t="shared" si="1"/>
        <v>1.054049744897959</v>
      </c>
      <c r="P13" s="9"/>
    </row>
    <row r="14" spans="1:16" ht="15">
      <c r="A14" s="12"/>
      <c r="B14" s="25">
        <v>314.8</v>
      </c>
      <c r="C14" s="20" t="s">
        <v>16</v>
      </c>
      <c r="D14" s="46">
        <v>10312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10312</v>
      </c>
      <c r="O14" s="47">
        <f t="shared" si="1"/>
        <v>0.8220663265306123</v>
      </c>
      <c r="P14" s="9"/>
    </row>
    <row r="15" spans="1:16" ht="15">
      <c r="A15" s="12"/>
      <c r="B15" s="25">
        <v>315</v>
      </c>
      <c r="C15" s="20" t="s">
        <v>113</v>
      </c>
      <c r="D15" s="46">
        <v>404781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404781</v>
      </c>
      <c r="O15" s="47">
        <f t="shared" si="1"/>
        <v>32.26889349489796</v>
      </c>
      <c r="P15" s="9"/>
    </row>
    <row r="16" spans="1:16" ht="15">
      <c r="A16" s="12"/>
      <c r="B16" s="25">
        <v>316</v>
      </c>
      <c r="C16" s="20" t="s">
        <v>114</v>
      </c>
      <c r="D16" s="46">
        <v>47585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47585</v>
      </c>
      <c r="O16" s="47">
        <f t="shared" si="1"/>
        <v>3.7934470663265305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SUM(D18:D24)</f>
        <v>1325813</v>
      </c>
      <c r="E17" s="32">
        <f t="shared" si="3"/>
        <v>0</v>
      </c>
      <c r="F17" s="32">
        <f t="shared" si="3"/>
        <v>0</v>
      </c>
      <c r="G17" s="32">
        <f t="shared" si="3"/>
        <v>11156</v>
      </c>
      <c r="H17" s="32">
        <f t="shared" si="3"/>
        <v>0</v>
      </c>
      <c r="I17" s="32">
        <f t="shared" si="3"/>
        <v>17820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8">SUM(D17:M17)</f>
        <v>1354789</v>
      </c>
      <c r="O17" s="45">
        <f t="shared" si="1"/>
        <v>108.00294961734694</v>
      </c>
      <c r="P17" s="10"/>
    </row>
    <row r="18" spans="1:16" ht="15">
      <c r="A18" s="12"/>
      <c r="B18" s="25">
        <v>322</v>
      </c>
      <c r="C18" s="20" t="s">
        <v>0</v>
      </c>
      <c r="D18" s="46">
        <v>447414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447414</v>
      </c>
      <c r="O18" s="47">
        <f t="shared" si="1"/>
        <v>35.66757015306123</v>
      </c>
      <c r="P18" s="9"/>
    </row>
    <row r="19" spans="1:16" ht="15">
      <c r="A19" s="12"/>
      <c r="B19" s="25">
        <v>323.1</v>
      </c>
      <c r="C19" s="20" t="s">
        <v>20</v>
      </c>
      <c r="D19" s="46">
        <v>742102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742102</v>
      </c>
      <c r="O19" s="47">
        <f t="shared" si="1"/>
        <v>59.15991709183673</v>
      </c>
      <c r="P19" s="9"/>
    </row>
    <row r="20" spans="1:16" ht="15">
      <c r="A20" s="12"/>
      <c r="B20" s="25">
        <v>323.4</v>
      </c>
      <c r="C20" s="20" t="s">
        <v>21</v>
      </c>
      <c r="D20" s="46">
        <v>10185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10185</v>
      </c>
      <c r="O20" s="47">
        <f t="shared" si="1"/>
        <v>0.8119419642857143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13860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13860</v>
      </c>
      <c r="O21" s="47">
        <f t="shared" si="1"/>
        <v>1.1049107142857142</v>
      </c>
      <c r="P21" s="9"/>
    </row>
    <row r="22" spans="1:16" ht="15">
      <c r="A22" s="12"/>
      <c r="B22" s="25">
        <v>324.22</v>
      </c>
      <c r="C22" s="20" t="s">
        <v>139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3960</v>
      </c>
      <c r="O22" s="47">
        <f t="shared" si="1"/>
        <v>0.3156887755102041</v>
      </c>
      <c r="P22" s="9"/>
    </row>
    <row r="23" spans="1:16" ht="15">
      <c r="A23" s="12"/>
      <c r="B23" s="25">
        <v>324.31</v>
      </c>
      <c r="C23" s="20" t="s">
        <v>125</v>
      </c>
      <c r="D23" s="46">
        <v>0</v>
      </c>
      <c r="E23" s="46">
        <v>0</v>
      </c>
      <c r="F23" s="46">
        <v>0</v>
      </c>
      <c r="G23" s="46">
        <v>11156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11156</v>
      </c>
      <c r="O23" s="47">
        <f t="shared" si="1"/>
        <v>0.8893494897959183</v>
      </c>
      <c r="P23" s="9"/>
    </row>
    <row r="24" spans="1:16" ht="15">
      <c r="A24" s="12"/>
      <c r="B24" s="25">
        <v>329</v>
      </c>
      <c r="C24" s="20" t="s">
        <v>23</v>
      </c>
      <c r="D24" s="46">
        <v>126112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126112</v>
      </c>
      <c r="O24" s="47">
        <f t="shared" si="1"/>
        <v>10.053571428571429</v>
      </c>
      <c r="P24" s="9"/>
    </row>
    <row r="25" spans="1:16" ht="15.75">
      <c r="A25" s="29" t="s">
        <v>25</v>
      </c>
      <c r="B25" s="30"/>
      <c r="C25" s="31"/>
      <c r="D25" s="32">
        <f aca="true" t="shared" si="5" ref="D25:M25">SUM(D26:D40)</f>
        <v>1956344</v>
      </c>
      <c r="E25" s="32">
        <f t="shared" si="5"/>
        <v>0</v>
      </c>
      <c r="F25" s="32">
        <f t="shared" si="5"/>
        <v>0</v>
      </c>
      <c r="G25" s="32">
        <f t="shared" si="5"/>
        <v>129551</v>
      </c>
      <c r="H25" s="32">
        <f t="shared" si="5"/>
        <v>0</v>
      </c>
      <c r="I25" s="32">
        <f t="shared" si="5"/>
        <v>216882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2302777</v>
      </c>
      <c r="O25" s="45">
        <f t="shared" si="1"/>
        <v>183.5759725765306</v>
      </c>
      <c r="P25" s="10"/>
    </row>
    <row r="26" spans="1:16" ht="15">
      <c r="A26" s="12"/>
      <c r="B26" s="25">
        <v>331.2</v>
      </c>
      <c r="C26" s="20" t="s">
        <v>24</v>
      </c>
      <c r="D26" s="46">
        <v>2202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2202</v>
      </c>
      <c r="O26" s="47">
        <f t="shared" si="1"/>
        <v>0.1755420918367347</v>
      </c>
      <c r="P26" s="9"/>
    </row>
    <row r="27" spans="1:16" ht="15">
      <c r="A27" s="12"/>
      <c r="B27" s="25">
        <v>331.39</v>
      </c>
      <c r="C27" s="20" t="s">
        <v>126</v>
      </c>
      <c r="D27" s="46">
        <v>0</v>
      </c>
      <c r="E27" s="46">
        <v>0</v>
      </c>
      <c r="F27" s="46">
        <v>0</v>
      </c>
      <c r="G27" s="46">
        <v>120618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120618</v>
      </c>
      <c r="O27" s="47">
        <f t="shared" si="1"/>
        <v>9.615593112244898</v>
      </c>
      <c r="P27" s="9"/>
    </row>
    <row r="28" spans="1:16" ht="15">
      <c r="A28" s="12"/>
      <c r="B28" s="25">
        <v>331.7</v>
      </c>
      <c r="C28" s="20" t="s">
        <v>133</v>
      </c>
      <c r="D28" s="46">
        <v>33104</v>
      </c>
      <c r="E28" s="46">
        <v>0</v>
      </c>
      <c r="F28" s="46">
        <v>0</v>
      </c>
      <c r="G28" s="46">
        <v>0</v>
      </c>
      <c r="H28" s="46">
        <v>0</v>
      </c>
      <c r="I28" s="46">
        <v>107807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140911</v>
      </c>
      <c r="O28" s="47">
        <f t="shared" si="1"/>
        <v>11.233338647959183</v>
      </c>
      <c r="P28" s="9"/>
    </row>
    <row r="29" spans="1:16" ht="15">
      <c r="A29" s="12"/>
      <c r="B29" s="25">
        <v>334.39</v>
      </c>
      <c r="C29" s="20" t="s">
        <v>142</v>
      </c>
      <c r="D29" s="46">
        <v>0</v>
      </c>
      <c r="E29" s="46">
        <v>0</v>
      </c>
      <c r="F29" s="46">
        <v>0</v>
      </c>
      <c r="G29" s="46">
        <v>8933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6">SUM(D29:M29)</f>
        <v>8933</v>
      </c>
      <c r="O29" s="47">
        <f t="shared" si="1"/>
        <v>0.7121332908163265</v>
      </c>
      <c r="P29" s="9"/>
    </row>
    <row r="30" spans="1:16" ht="15">
      <c r="A30" s="12"/>
      <c r="B30" s="25">
        <v>334.7</v>
      </c>
      <c r="C30" s="20" t="s">
        <v>30</v>
      </c>
      <c r="D30" s="46">
        <v>15710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15710</v>
      </c>
      <c r="O30" s="47">
        <f t="shared" si="1"/>
        <v>1.252391581632653</v>
      </c>
      <c r="P30" s="9"/>
    </row>
    <row r="31" spans="1:16" ht="15">
      <c r="A31" s="12"/>
      <c r="B31" s="25">
        <v>335.12</v>
      </c>
      <c r="C31" s="20" t="s">
        <v>115</v>
      </c>
      <c r="D31" s="46">
        <v>424823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424823</v>
      </c>
      <c r="O31" s="47">
        <f t="shared" si="1"/>
        <v>33.866629464285715</v>
      </c>
      <c r="P31" s="9"/>
    </row>
    <row r="32" spans="1:16" ht="15">
      <c r="A32" s="12"/>
      <c r="B32" s="25">
        <v>335.14</v>
      </c>
      <c r="C32" s="20" t="s">
        <v>116</v>
      </c>
      <c r="D32" s="46">
        <v>197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197</v>
      </c>
      <c r="O32" s="47">
        <f t="shared" si="1"/>
        <v>0.0157047193877551</v>
      </c>
      <c r="P32" s="9"/>
    </row>
    <row r="33" spans="1:16" ht="15">
      <c r="A33" s="12"/>
      <c r="B33" s="25">
        <v>335.15</v>
      </c>
      <c r="C33" s="20" t="s">
        <v>117</v>
      </c>
      <c r="D33" s="46">
        <v>3804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3804</v>
      </c>
      <c r="O33" s="47">
        <f t="shared" si="1"/>
        <v>0.30325255102040816</v>
      </c>
      <c r="P33" s="9"/>
    </row>
    <row r="34" spans="1:16" ht="15">
      <c r="A34" s="12"/>
      <c r="B34" s="25">
        <v>335.18</v>
      </c>
      <c r="C34" s="20" t="s">
        <v>118</v>
      </c>
      <c r="D34" s="46">
        <v>798887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798887</v>
      </c>
      <c r="O34" s="47">
        <f t="shared" si="1"/>
        <v>63.6867825255102</v>
      </c>
      <c r="P34" s="9"/>
    </row>
    <row r="35" spans="1:16" ht="15">
      <c r="A35" s="12"/>
      <c r="B35" s="25">
        <v>335.21</v>
      </c>
      <c r="C35" s="20" t="s">
        <v>84</v>
      </c>
      <c r="D35" s="46">
        <v>5473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5473</v>
      </c>
      <c r="O35" s="47">
        <f t="shared" si="1"/>
        <v>0.43630420918367346</v>
      </c>
      <c r="P35" s="9"/>
    </row>
    <row r="36" spans="1:16" ht="15">
      <c r="A36" s="12"/>
      <c r="B36" s="25">
        <v>335.49</v>
      </c>
      <c r="C36" s="20" t="s">
        <v>35</v>
      </c>
      <c r="D36" s="46">
        <v>10316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10316</v>
      </c>
      <c r="O36" s="47">
        <f t="shared" si="1"/>
        <v>0.8223852040816326</v>
      </c>
      <c r="P36" s="9"/>
    </row>
    <row r="37" spans="1:16" ht="15">
      <c r="A37" s="12"/>
      <c r="B37" s="25">
        <v>337.1</v>
      </c>
      <c r="C37" s="20" t="s">
        <v>151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100000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100000</v>
      </c>
      <c r="O37" s="47">
        <f aca="true" t="shared" si="7" ref="O37:O68">(N37/O$76)</f>
        <v>7.971938775510204</v>
      </c>
      <c r="P37" s="9"/>
    </row>
    <row r="38" spans="1:16" ht="15">
      <c r="A38" s="12"/>
      <c r="B38" s="25">
        <v>337.2</v>
      </c>
      <c r="C38" s="20" t="s">
        <v>36</v>
      </c>
      <c r="D38" s="46">
        <v>485405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485405</v>
      </c>
      <c r="O38" s="47">
        <f t="shared" si="7"/>
        <v>38.69618941326531</v>
      </c>
      <c r="P38" s="9"/>
    </row>
    <row r="39" spans="1:16" ht="15">
      <c r="A39" s="12"/>
      <c r="B39" s="25">
        <v>337.9</v>
      </c>
      <c r="C39" s="20" t="s">
        <v>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9075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9075</v>
      </c>
      <c r="O39" s="47">
        <f t="shared" si="7"/>
        <v>0.7234534438775511</v>
      </c>
      <c r="P39" s="9"/>
    </row>
    <row r="40" spans="1:16" ht="15">
      <c r="A40" s="12"/>
      <c r="B40" s="25">
        <v>338</v>
      </c>
      <c r="C40" s="20" t="s">
        <v>38</v>
      </c>
      <c r="D40" s="46">
        <v>176423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176423</v>
      </c>
      <c r="O40" s="47">
        <f t="shared" si="7"/>
        <v>14.064333545918368</v>
      </c>
      <c r="P40" s="9"/>
    </row>
    <row r="41" spans="1:16" ht="15.75">
      <c r="A41" s="29" t="s">
        <v>43</v>
      </c>
      <c r="B41" s="30"/>
      <c r="C41" s="31"/>
      <c r="D41" s="32">
        <f aca="true" t="shared" si="8" ref="D41:M41">SUM(D42:D53)</f>
        <v>2741570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9696740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12438310</v>
      </c>
      <c r="O41" s="45">
        <f t="shared" si="7"/>
        <v>991.5744579081633</v>
      </c>
      <c r="P41" s="10"/>
    </row>
    <row r="42" spans="1:16" ht="15">
      <c r="A42" s="12"/>
      <c r="B42" s="25">
        <v>341.2</v>
      </c>
      <c r="C42" s="20" t="s">
        <v>119</v>
      </c>
      <c r="D42" s="46">
        <v>2016430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3">SUM(D42:M42)</f>
        <v>2016430</v>
      </c>
      <c r="O42" s="47">
        <f t="shared" si="7"/>
        <v>160.74856505102042</v>
      </c>
      <c r="P42" s="9"/>
    </row>
    <row r="43" spans="1:16" ht="15">
      <c r="A43" s="12"/>
      <c r="B43" s="25">
        <v>342.1</v>
      </c>
      <c r="C43" s="20" t="s">
        <v>47</v>
      </c>
      <c r="D43" s="46">
        <v>148881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148881</v>
      </c>
      <c r="O43" s="47">
        <f t="shared" si="7"/>
        <v>11.868702168367347</v>
      </c>
      <c r="P43" s="9"/>
    </row>
    <row r="44" spans="1:16" ht="15">
      <c r="A44" s="12"/>
      <c r="B44" s="25">
        <v>342.2</v>
      </c>
      <c r="C44" s="20" t="s">
        <v>48</v>
      </c>
      <c r="D44" s="46">
        <v>7014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7014</v>
      </c>
      <c r="O44" s="47">
        <f t="shared" si="7"/>
        <v>0.5591517857142857</v>
      </c>
      <c r="P44" s="9"/>
    </row>
    <row r="45" spans="1:16" ht="15">
      <c r="A45" s="12"/>
      <c r="B45" s="25">
        <v>343.4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2329632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2329632</v>
      </c>
      <c r="O45" s="47">
        <f t="shared" si="7"/>
        <v>185.71683673469389</v>
      </c>
      <c r="P45" s="9"/>
    </row>
    <row r="46" spans="1:16" ht="15">
      <c r="A46" s="12"/>
      <c r="B46" s="25">
        <v>343.5</v>
      </c>
      <c r="C46" s="20" t="s">
        <v>143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1320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1320</v>
      </c>
      <c r="O46" s="47">
        <f t="shared" si="7"/>
        <v>0.10522959183673469</v>
      </c>
      <c r="P46" s="9"/>
    </row>
    <row r="47" spans="1:16" ht="15">
      <c r="A47" s="12"/>
      <c r="B47" s="25">
        <v>343.6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6089734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6089734</v>
      </c>
      <c r="O47" s="47">
        <f t="shared" si="7"/>
        <v>485.46986607142856</v>
      </c>
      <c r="P47" s="9"/>
    </row>
    <row r="48" spans="1:16" ht="15">
      <c r="A48" s="12"/>
      <c r="B48" s="25">
        <v>344.9</v>
      </c>
      <c r="C48" s="20" t="s">
        <v>120</v>
      </c>
      <c r="D48" s="46">
        <v>24036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24036</v>
      </c>
      <c r="O48" s="47">
        <f t="shared" si="7"/>
        <v>1.9161352040816326</v>
      </c>
      <c r="P48" s="9"/>
    </row>
    <row r="49" spans="1:16" ht="15">
      <c r="A49" s="12"/>
      <c r="B49" s="25">
        <v>346.9</v>
      </c>
      <c r="C49" s="20" t="s">
        <v>52</v>
      </c>
      <c r="D49" s="46">
        <v>15121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15121</v>
      </c>
      <c r="O49" s="47">
        <f t="shared" si="7"/>
        <v>1.2054368622448979</v>
      </c>
      <c r="P49" s="9"/>
    </row>
    <row r="50" spans="1:16" ht="15">
      <c r="A50" s="12"/>
      <c r="B50" s="25">
        <v>347.2</v>
      </c>
      <c r="C50" s="20" t="s">
        <v>53</v>
      </c>
      <c r="D50" s="46">
        <v>136616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136616</v>
      </c>
      <c r="O50" s="47">
        <f t="shared" si="7"/>
        <v>10.89094387755102</v>
      </c>
      <c r="P50" s="9"/>
    </row>
    <row r="51" spans="1:16" ht="15">
      <c r="A51" s="12"/>
      <c r="B51" s="25">
        <v>347.5</v>
      </c>
      <c r="C51" s="20" t="s">
        <v>55</v>
      </c>
      <c r="D51" s="46">
        <v>317499</v>
      </c>
      <c r="E51" s="46">
        <v>0</v>
      </c>
      <c r="F51" s="46">
        <v>0</v>
      </c>
      <c r="G51" s="46">
        <v>0</v>
      </c>
      <c r="H51" s="46">
        <v>0</v>
      </c>
      <c r="I51" s="46">
        <v>1276054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1593553</v>
      </c>
      <c r="O51" s="47">
        <f t="shared" si="7"/>
        <v>127.03706951530613</v>
      </c>
      <c r="P51" s="9"/>
    </row>
    <row r="52" spans="1:16" ht="15">
      <c r="A52" s="12"/>
      <c r="B52" s="25">
        <v>347.9</v>
      </c>
      <c r="C52" s="20" t="s">
        <v>144</v>
      </c>
      <c r="D52" s="46">
        <v>8514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8514</v>
      </c>
      <c r="O52" s="47">
        <f t="shared" si="7"/>
        <v>0.6787308673469388</v>
      </c>
      <c r="P52" s="9"/>
    </row>
    <row r="53" spans="1:16" ht="15">
      <c r="A53" s="12"/>
      <c r="B53" s="25">
        <v>349</v>
      </c>
      <c r="C53" s="20" t="s">
        <v>1</v>
      </c>
      <c r="D53" s="46">
        <v>67459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67459</v>
      </c>
      <c r="O53" s="47">
        <f t="shared" si="7"/>
        <v>5.377790178571429</v>
      </c>
      <c r="P53" s="9"/>
    </row>
    <row r="54" spans="1:16" ht="15.75">
      <c r="A54" s="29" t="s">
        <v>44</v>
      </c>
      <c r="B54" s="30"/>
      <c r="C54" s="31"/>
      <c r="D54" s="32">
        <f aca="true" t="shared" si="10" ref="D54:M54">SUM(D55:D58)</f>
        <v>110486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60">SUM(D54:M54)</f>
        <v>110486</v>
      </c>
      <c r="O54" s="45">
        <f t="shared" si="7"/>
        <v>8.807876275510203</v>
      </c>
      <c r="P54" s="10"/>
    </row>
    <row r="55" spans="1:16" ht="15">
      <c r="A55" s="13"/>
      <c r="B55" s="39">
        <v>351.1</v>
      </c>
      <c r="C55" s="21" t="s">
        <v>58</v>
      </c>
      <c r="D55" s="46">
        <v>27390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27390</v>
      </c>
      <c r="O55" s="47">
        <f t="shared" si="7"/>
        <v>2.183514030612245</v>
      </c>
      <c r="P55" s="9"/>
    </row>
    <row r="56" spans="1:16" ht="15">
      <c r="A56" s="13"/>
      <c r="B56" s="39">
        <v>351.3</v>
      </c>
      <c r="C56" s="21" t="s">
        <v>136</v>
      </c>
      <c r="D56" s="46">
        <v>2075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2075</v>
      </c>
      <c r="O56" s="47">
        <f t="shared" si="7"/>
        <v>0.16541772959183673</v>
      </c>
      <c r="P56" s="9"/>
    </row>
    <row r="57" spans="1:16" ht="15">
      <c r="A57" s="13"/>
      <c r="B57" s="39">
        <v>352</v>
      </c>
      <c r="C57" s="21" t="s">
        <v>59</v>
      </c>
      <c r="D57" s="46">
        <v>19933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19933</v>
      </c>
      <c r="O57" s="47">
        <f t="shared" si="7"/>
        <v>1.589046556122449</v>
      </c>
      <c r="P57" s="9"/>
    </row>
    <row r="58" spans="1:16" ht="15">
      <c r="A58" s="13"/>
      <c r="B58" s="39">
        <v>354</v>
      </c>
      <c r="C58" s="21" t="s">
        <v>60</v>
      </c>
      <c r="D58" s="46">
        <v>61088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61088</v>
      </c>
      <c r="O58" s="47">
        <f t="shared" si="7"/>
        <v>4.869897959183674</v>
      </c>
      <c r="P58" s="9"/>
    </row>
    <row r="59" spans="1:16" ht="15.75">
      <c r="A59" s="29" t="s">
        <v>4</v>
      </c>
      <c r="B59" s="30"/>
      <c r="C59" s="31"/>
      <c r="D59" s="32">
        <f aca="true" t="shared" si="12" ref="D59:M59">SUM(D60:D69)</f>
        <v>474788</v>
      </c>
      <c r="E59" s="32">
        <f t="shared" si="12"/>
        <v>46865</v>
      </c>
      <c r="F59" s="32">
        <f t="shared" si="12"/>
        <v>0</v>
      </c>
      <c r="G59" s="32">
        <f t="shared" si="12"/>
        <v>413</v>
      </c>
      <c r="H59" s="32">
        <f t="shared" si="12"/>
        <v>0</v>
      </c>
      <c r="I59" s="32">
        <f t="shared" si="12"/>
        <v>1006965</v>
      </c>
      <c r="J59" s="32">
        <f t="shared" si="12"/>
        <v>0</v>
      </c>
      <c r="K59" s="32">
        <f t="shared" si="12"/>
        <v>3336578</v>
      </c>
      <c r="L59" s="32">
        <f t="shared" si="12"/>
        <v>0</v>
      </c>
      <c r="M59" s="32">
        <f t="shared" si="12"/>
        <v>0</v>
      </c>
      <c r="N59" s="32">
        <f t="shared" si="11"/>
        <v>4865609</v>
      </c>
      <c r="O59" s="45">
        <f t="shared" si="7"/>
        <v>387.8833705357143</v>
      </c>
      <c r="P59" s="10"/>
    </row>
    <row r="60" spans="1:16" ht="15">
      <c r="A60" s="12"/>
      <c r="B60" s="25">
        <v>361.1</v>
      </c>
      <c r="C60" s="20" t="s">
        <v>61</v>
      </c>
      <c r="D60" s="46">
        <v>52560</v>
      </c>
      <c r="E60" s="46">
        <v>0</v>
      </c>
      <c r="F60" s="46">
        <v>0</v>
      </c>
      <c r="G60" s="46">
        <v>0</v>
      </c>
      <c r="H60" s="46">
        <v>0</v>
      </c>
      <c r="I60" s="46">
        <v>409</v>
      </c>
      <c r="J60" s="46">
        <v>0</v>
      </c>
      <c r="K60" s="46">
        <v>131375</v>
      </c>
      <c r="L60" s="46">
        <v>0</v>
      </c>
      <c r="M60" s="46">
        <v>0</v>
      </c>
      <c r="N60" s="46">
        <f t="shared" si="11"/>
        <v>184344</v>
      </c>
      <c r="O60" s="47">
        <f t="shared" si="7"/>
        <v>14.69579081632653</v>
      </c>
      <c r="P60" s="9"/>
    </row>
    <row r="61" spans="1:16" ht="15">
      <c r="A61" s="12"/>
      <c r="B61" s="25">
        <v>361.2</v>
      </c>
      <c r="C61" s="20" t="s">
        <v>62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1337888</v>
      </c>
      <c r="L61" s="46">
        <v>0</v>
      </c>
      <c r="M61" s="46">
        <v>0</v>
      </c>
      <c r="N61" s="46">
        <f aca="true" t="shared" si="13" ref="N61:N69">SUM(D61:M61)</f>
        <v>1337888</v>
      </c>
      <c r="O61" s="47">
        <f t="shared" si="7"/>
        <v>106.65561224489795</v>
      </c>
      <c r="P61" s="9"/>
    </row>
    <row r="62" spans="1:16" ht="15">
      <c r="A62" s="12"/>
      <c r="B62" s="25">
        <v>361.3</v>
      </c>
      <c r="C62" s="20" t="s">
        <v>63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914855</v>
      </c>
      <c r="L62" s="46">
        <v>0</v>
      </c>
      <c r="M62" s="46">
        <v>0</v>
      </c>
      <c r="N62" s="46">
        <f t="shared" si="13"/>
        <v>914855</v>
      </c>
      <c r="O62" s="47">
        <f t="shared" si="7"/>
        <v>72.93168048469387</v>
      </c>
      <c r="P62" s="9"/>
    </row>
    <row r="63" spans="1:16" ht="15">
      <c r="A63" s="12"/>
      <c r="B63" s="25">
        <v>361.4</v>
      </c>
      <c r="C63" s="20" t="s">
        <v>121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87518</v>
      </c>
      <c r="L63" s="46">
        <v>0</v>
      </c>
      <c r="M63" s="46">
        <v>0</v>
      </c>
      <c r="N63" s="46">
        <f t="shared" si="13"/>
        <v>87518</v>
      </c>
      <c r="O63" s="47">
        <f t="shared" si="7"/>
        <v>6.97688137755102</v>
      </c>
      <c r="P63" s="9"/>
    </row>
    <row r="64" spans="1:16" ht="15">
      <c r="A64" s="12"/>
      <c r="B64" s="25">
        <v>362</v>
      </c>
      <c r="C64" s="20" t="s">
        <v>65</v>
      </c>
      <c r="D64" s="46">
        <v>289434</v>
      </c>
      <c r="E64" s="46">
        <v>0</v>
      </c>
      <c r="F64" s="46">
        <v>0</v>
      </c>
      <c r="G64" s="46">
        <v>0</v>
      </c>
      <c r="H64" s="46">
        <v>0</v>
      </c>
      <c r="I64" s="46">
        <v>936658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1226092</v>
      </c>
      <c r="O64" s="47">
        <f t="shared" si="7"/>
        <v>97.74330357142857</v>
      </c>
      <c r="P64" s="9"/>
    </row>
    <row r="65" spans="1:16" ht="15">
      <c r="A65" s="12"/>
      <c r="B65" s="25">
        <v>364</v>
      </c>
      <c r="C65" s="20" t="s">
        <v>129</v>
      </c>
      <c r="D65" s="46">
        <v>72609</v>
      </c>
      <c r="E65" s="46">
        <v>0</v>
      </c>
      <c r="F65" s="46">
        <v>0</v>
      </c>
      <c r="G65" s="46">
        <v>0</v>
      </c>
      <c r="H65" s="46">
        <v>0</v>
      </c>
      <c r="I65" s="46">
        <v>69898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142507</v>
      </c>
      <c r="O65" s="47">
        <f t="shared" si="7"/>
        <v>11.360570790816327</v>
      </c>
      <c r="P65" s="9"/>
    </row>
    <row r="66" spans="1:16" ht="15">
      <c r="A66" s="12"/>
      <c r="B66" s="25">
        <v>365</v>
      </c>
      <c r="C66" s="20" t="s">
        <v>122</v>
      </c>
      <c r="D66" s="46">
        <v>2316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2316</v>
      </c>
      <c r="O66" s="47">
        <f t="shared" si="7"/>
        <v>0.1846301020408163</v>
      </c>
      <c r="P66" s="9"/>
    </row>
    <row r="67" spans="1:16" ht="15">
      <c r="A67" s="12"/>
      <c r="B67" s="25">
        <v>366</v>
      </c>
      <c r="C67" s="20" t="s">
        <v>68</v>
      </c>
      <c r="D67" s="46">
        <v>46668</v>
      </c>
      <c r="E67" s="46">
        <v>44832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91500</v>
      </c>
      <c r="O67" s="47">
        <f t="shared" si="7"/>
        <v>7.294323979591836</v>
      </c>
      <c r="P67" s="9"/>
    </row>
    <row r="68" spans="1:16" ht="15">
      <c r="A68" s="12"/>
      <c r="B68" s="25">
        <v>368</v>
      </c>
      <c r="C68" s="20" t="s">
        <v>69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864942</v>
      </c>
      <c r="L68" s="46">
        <v>0</v>
      </c>
      <c r="M68" s="46">
        <v>0</v>
      </c>
      <c r="N68" s="46">
        <f t="shared" si="13"/>
        <v>864942</v>
      </c>
      <c r="O68" s="47">
        <f t="shared" si="7"/>
        <v>68.95264668367346</v>
      </c>
      <c r="P68" s="9"/>
    </row>
    <row r="69" spans="1:16" ht="15">
      <c r="A69" s="12"/>
      <c r="B69" s="25">
        <v>369.9</v>
      </c>
      <c r="C69" s="20" t="s">
        <v>70</v>
      </c>
      <c r="D69" s="46">
        <v>11201</v>
      </c>
      <c r="E69" s="46">
        <v>2033</v>
      </c>
      <c r="F69" s="46">
        <v>0</v>
      </c>
      <c r="G69" s="46">
        <v>413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13647</v>
      </c>
      <c r="O69" s="47">
        <f aca="true" t="shared" si="14" ref="O69:O74">(N69/O$76)</f>
        <v>1.0879304846938775</v>
      </c>
      <c r="P69" s="9"/>
    </row>
    <row r="70" spans="1:16" ht="15.75">
      <c r="A70" s="29" t="s">
        <v>45</v>
      </c>
      <c r="B70" s="30"/>
      <c r="C70" s="31"/>
      <c r="D70" s="32">
        <f aca="true" t="shared" si="15" ref="D70:M70">SUM(D71:D73)</f>
        <v>602000</v>
      </c>
      <c r="E70" s="32">
        <f t="shared" si="15"/>
        <v>29272</v>
      </c>
      <c r="F70" s="32">
        <f t="shared" si="15"/>
        <v>0</v>
      </c>
      <c r="G70" s="32">
        <f t="shared" si="15"/>
        <v>262333</v>
      </c>
      <c r="H70" s="32">
        <f t="shared" si="15"/>
        <v>0</v>
      </c>
      <c r="I70" s="32">
        <f t="shared" si="15"/>
        <v>380000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1273605</v>
      </c>
      <c r="O70" s="45">
        <f t="shared" si="14"/>
        <v>101.53101084183673</v>
      </c>
      <c r="P70" s="9"/>
    </row>
    <row r="71" spans="1:16" ht="15">
      <c r="A71" s="12"/>
      <c r="B71" s="25">
        <v>381</v>
      </c>
      <c r="C71" s="20" t="s">
        <v>71</v>
      </c>
      <c r="D71" s="46">
        <v>0</v>
      </c>
      <c r="E71" s="46">
        <v>29272</v>
      </c>
      <c r="F71" s="46">
        <v>0</v>
      </c>
      <c r="G71" s="46">
        <v>0</v>
      </c>
      <c r="H71" s="46">
        <v>0</v>
      </c>
      <c r="I71" s="46">
        <v>380000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409272</v>
      </c>
      <c r="O71" s="47">
        <f t="shared" si="14"/>
        <v>32.62691326530612</v>
      </c>
      <c r="P71" s="9"/>
    </row>
    <row r="72" spans="1:16" ht="15">
      <c r="A72" s="12"/>
      <c r="B72" s="25">
        <v>382</v>
      </c>
      <c r="C72" s="20" t="s">
        <v>85</v>
      </c>
      <c r="D72" s="46">
        <v>602000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602000</v>
      </c>
      <c r="O72" s="47">
        <f t="shared" si="14"/>
        <v>47.99107142857143</v>
      </c>
      <c r="P72" s="9"/>
    </row>
    <row r="73" spans="1:16" ht="15.75" thickBot="1">
      <c r="A73" s="12"/>
      <c r="B73" s="25">
        <v>383</v>
      </c>
      <c r="C73" s="20" t="s">
        <v>148</v>
      </c>
      <c r="D73" s="46">
        <v>0</v>
      </c>
      <c r="E73" s="46">
        <v>0</v>
      </c>
      <c r="F73" s="46">
        <v>0</v>
      </c>
      <c r="G73" s="46">
        <v>262333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262333</v>
      </c>
      <c r="O73" s="47">
        <f t="shared" si="14"/>
        <v>20.913026147959183</v>
      </c>
      <c r="P73" s="9"/>
    </row>
    <row r="74" spans="1:119" ht="16.5" thickBot="1">
      <c r="A74" s="14" t="s">
        <v>56</v>
      </c>
      <c r="B74" s="23"/>
      <c r="C74" s="22"/>
      <c r="D74" s="15">
        <f aca="true" t="shared" si="16" ref="D74:M74">SUM(D5,D17,D25,D41,D54,D59,D70)</f>
        <v>12322037</v>
      </c>
      <c r="E74" s="15">
        <f t="shared" si="16"/>
        <v>370521</v>
      </c>
      <c r="F74" s="15">
        <f t="shared" si="16"/>
        <v>0</v>
      </c>
      <c r="G74" s="15">
        <f t="shared" si="16"/>
        <v>1746532</v>
      </c>
      <c r="H74" s="15">
        <f t="shared" si="16"/>
        <v>0</v>
      </c>
      <c r="I74" s="15">
        <f t="shared" si="16"/>
        <v>11318407</v>
      </c>
      <c r="J74" s="15">
        <f t="shared" si="16"/>
        <v>0</v>
      </c>
      <c r="K74" s="15">
        <f t="shared" si="16"/>
        <v>3523116</v>
      </c>
      <c r="L74" s="15">
        <f t="shared" si="16"/>
        <v>0</v>
      </c>
      <c r="M74" s="15">
        <f t="shared" si="16"/>
        <v>0</v>
      </c>
      <c r="N74" s="15">
        <f>SUM(D74:M74)</f>
        <v>29280613</v>
      </c>
      <c r="O74" s="38">
        <f t="shared" si="14"/>
        <v>2334.2325414540815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51" t="s">
        <v>152</v>
      </c>
      <c r="M76" s="51"/>
      <c r="N76" s="51"/>
      <c r="O76" s="43">
        <v>12544</v>
      </c>
    </row>
    <row r="77" spans="1:15" ht="15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  <row r="78" spans="1:15" ht="15.75" customHeight="1" thickBot="1">
      <c r="A78" s="55" t="s">
        <v>94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79" t="s">
        <v>146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7"/>
      <c r="Q2"/>
    </row>
    <row r="3" spans="1:17" ht="18">
      <c r="A3" s="64" t="s">
        <v>72</v>
      </c>
      <c r="B3" s="82"/>
      <c r="C3" s="83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84"/>
      <c r="B4" s="85"/>
      <c r="C4" s="8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8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4878060</v>
      </c>
      <c r="E5" s="27">
        <f t="shared" si="0"/>
        <v>254718</v>
      </c>
      <c r="F5" s="27">
        <f t="shared" si="0"/>
        <v>0</v>
      </c>
      <c r="G5" s="27">
        <f t="shared" si="0"/>
        <v>1280579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175868</v>
      </c>
      <c r="L5" s="27">
        <f t="shared" si="0"/>
        <v>0</v>
      </c>
      <c r="M5" s="27">
        <f t="shared" si="0"/>
        <v>0</v>
      </c>
      <c r="N5" s="28">
        <f>SUM(D5:M5)</f>
        <v>6589225</v>
      </c>
      <c r="O5" s="33">
        <f aca="true" t="shared" si="1" ref="O5:O36">(N5/O$82)</f>
        <v>531.3891129032259</v>
      </c>
      <c r="P5" s="6"/>
    </row>
    <row r="6" spans="1:16" ht="15">
      <c r="A6" s="12"/>
      <c r="B6" s="25">
        <v>311</v>
      </c>
      <c r="C6" s="20" t="s">
        <v>3</v>
      </c>
      <c r="D6" s="46">
        <v>3059657</v>
      </c>
      <c r="E6" s="46">
        <v>254718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3314375</v>
      </c>
      <c r="O6" s="47">
        <f t="shared" si="1"/>
        <v>267.2883064516129</v>
      </c>
      <c r="P6" s="9"/>
    </row>
    <row r="7" spans="1:16" ht="15">
      <c r="A7" s="12"/>
      <c r="B7" s="25">
        <v>312.41</v>
      </c>
      <c r="C7" s="20" t="s">
        <v>89</v>
      </c>
      <c r="D7" s="46">
        <v>179091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179091</v>
      </c>
      <c r="O7" s="47">
        <f t="shared" si="1"/>
        <v>14.442822580645162</v>
      </c>
      <c r="P7" s="9"/>
    </row>
    <row r="8" spans="1:16" ht="15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82682</v>
      </c>
      <c r="L8" s="46">
        <v>0</v>
      </c>
      <c r="M8" s="46">
        <v>0</v>
      </c>
      <c r="N8" s="46">
        <f>SUM(D8:M8)</f>
        <v>82682</v>
      </c>
      <c r="O8" s="47">
        <f t="shared" si="1"/>
        <v>6.667903225806452</v>
      </c>
      <c r="P8" s="9"/>
    </row>
    <row r="9" spans="1:16" ht="15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93186</v>
      </c>
      <c r="L9" s="46">
        <v>0</v>
      </c>
      <c r="M9" s="46">
        <v>0</v>
      </c>
      <c r="N9" s="46">
        <f>SUM(D9:M9)</f>
        <v>93186</v>
      </c>
      <c r="O9" s="47">
        <f t="shared" si="1"/>
        <v>7.515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1280579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1280579</v>
      </c>
      <c r="O10" s="47">
        <f t="shared" si="1"/>
        <v>103.2725</v>
      </c>
      <c r="P10" s="9"/>
    </row>
    <row r="11" spans="1:16" ht="15">
      <c r="A11" s="12"/>
      <c r="B11" s="25">
        <v>314.1</v>
      </c>
      <c r="C11" s="20" t="s">
        <v>13</v>
      </c>
      <c r="D11" s="46">
        <v>883299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883299</v>
      </c>
      <c r="O11" s="47">
        <f t="shared" si="1"/>
        <v>71.23379032258065</v>
      </c>
      <c r="P11" s="9"/>
    </row>
    <row r="12" spans="1:16" ht="15">
      <c r="A12" s="12"/>
      <c r="B12" s="25">
        <v>314.3</v>
      </c>
      <c r="C12" s="20" t="s">
        <v>14</v>
      </c>
      <c r="D12" s="46">
        <v>284697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284697</v>
      </c>
      <c r="O12" s="47">
        <f t="shared" si="1"/>
        <v>22.95943548387097</v>
      </c>
      <c r="P12" s="9"/>
    </row>
    <row r="13" spans="1:16" ht="15">
      <c r="A13" s="12"/>
      <c r="B13" s="25">
        <v>314.4</v>
      </c>
      <c r="C13" s="20" t="s">
        <v>15</v>
      </c>
      <c r="D13" s="46">
        <v>13075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13075</v>
      </c>
      <c r="O13" s="47">
        <f t="shared" si="1"/>
        <v>1.0544354838709677</v>
      </c>
      <c r="P13" s="9"/>
    </row>
    <row r="14" spans="1:16" ht="15">
      <c r="A14" s="12"/>
      <c r="B14" s="25">
        <v>314.8</v>
      </c>
      <c r="C14" s="20" t="s">
        <v>16</v>
      </c>
      <c r="D14" s="46">
        <v>9838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9838</v>
      </c>
      <c r="O14" s="47">
        <f t="shared" si="1"/>
        <v>0.7933870967741935</v>
      </c>
      <c r="P14" s="9"/>
    </row>
    <row r="15" spans="1:16" ht="15">
      <c r="A15" s="12"/>
      <c r="B15" s="25">
        <v>315</v>
      </c>
      <c r="C15" s="20" t="s">
        <v>113</v>
      </c>
      <c r="D15" s="46">
        <v>402277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402277</v>
      </c>
      <c r="O15" s="47">
        <f t="shared" si="1"/>
        <v>32.4416935483871</v>
      </c>
      <c r="P15" s="9"/>
    </row>
    <row r="16" spans="1:16" ht="15">
      <c r="A16" s="12"/>
      <c r="B16" s="25">
        <v>316</v>
      </c>
      <c r="C16" s="20" t="s">
        <v>114</v>
      </c>
      <c r="D16" s="46">
        <v>46126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46126</v>
      </c>
      <c r="O16" s="47">
        <f t="shared" si="1"/>
        <v>3.7198387096774193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SUM(D18:D25)</f>
        <v>1079466</v>
      </c>
      <c r="E17" s="32">
        <f t="shared" si="3"/>
        <v>0</v>
      </c>
      <c r="F17" s="32">
        <f t="shared" si="3"/>
        <v>0</v>
      </c>
      <c r="G17" s="32">
        <f t="shared" si="3"/>
        <v>9692</v>
      </c>
      <c r="H17" s="32">
        <f t="shared" si="3"/>
        <v>0</v>
      </c>
      <c r="I17" s="32">
        <f t="shared" si="3"/>
        <v>11385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1100543</v>
      </c>
      <c r="O17" s="45">
        <f t="shared" si="1"/>
        <v>88.75346774193548</v>
      </c>
      <c r="P17" s="10"/>
    </row>
    <row r="18" spans="1:16" ht="15">
      <c r="A18" s="12"/>
      <c r="B18" s="25">
        <v>322</v>
      </c>
      <c r="C18" s="20" t="s">
        <v>0</v>
      </c>
      <c r="D18" s="46">
        <v>296831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296831</v>
      </c>
      <c r="O18" s="47">
        <f t="shared" si="1"/>
        <v>23.93798387096774</v>
      </c>
      <c r="P18" s="9"/>
    </row>
    <row r="19" spans="1:16" ht="15">
      <c r="A19" s="12"/>
      <c r="B19" s="25">
        <v>323.1</v>
      </c>
      <c r="C19" s="20" t="s">
        <v>20</v>
      </c>
      <c r="D19" s="46">
        <v>697652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697652</v>
      </c>
      <c r="O19" s="47">
        <f t="shared" si="1"/>
        <v>56.26225806451613</v>
      </c>
      <c r="P19" s="9"/>
    </row>
    <row r="20" spans="1:16" ht="15">
      <c r="A20" s="12"/>
      <c r="B20" s="25">
        <v>323.4</v>
      </c>
      <c r="C20" s="20" t="s">
        <v>21</v>
      </c>
      <c r="D20" s="46">
        <v>6945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6945</v>
      </c>
      <c r="O20" s="47">
        <f t="shared" si="1"/>
        <v>0.5600806451612903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10643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10643</v>
      </c>
      <c r="O21" s="47">
        <f t="shared" si="1"/>
        <v>0.8583064516129032</v>
      </c>
      <c r="P21" s="9"/>
    </row>
    <row r="22" spans="1:16" ht="15">
      <c r="A22" s="12"/>
      <c r="B22" s="25">
        <v>324.22</v>
      </c>
      <c r="C22" s="20" t="s">
        <v>139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742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742</v>
      </c>
      <c r="O22" s="47">
        <f t="shared" si="1"/>
        <v>0.059838709677419354</v>
      </c>
      <c r="P22" s="9"/>
    </row>
    <row r="23" spans="1:16" ht="15">
      <c r="A23" s="12"/>
      <c r="B23" s="25">
        <v>324.31</v>
      </c>
      <c r="C23" s="20" t="s">
        <v>125</v>
      </c>
      <c r="D23" s="46">
        <v>0</v>
      </c>
      <c r="E23" s="46">
        <v>0</v>
      </c>
      <c r="F23" s="46">
        <v>0</v>
      </c>
      <c r="G23" s="46">
        <v>8576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8576</v>
      </c>
      <c r="O23" s="47">
        <f t="shared" si="1"/>
        <v>0.6916129032258065</v>
      </c>
      <c r="P23" s="9"/>
    </row>
    <row r="24" spans="1:16" ht="15">
      <c r="A24" s="12"/>
      <c r="B24" s="25">
        <v>324.32</v>
      </c>
      <c r="C24" s="20" t="s">
        <v>140</v>
      </c>
      <c r="D24" s="46">
        <v>0</v>
      </c>
      <c r="E24" s="46">
        <v>0</v>
      </c>
      <c r="F24" s="46">
        <v>0</v>
      </c>
      <c r="G24" s="46">
        <v>1116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1116</v>
      </c>
      <c r="O24" s="47">
        <f t="shared" si="1"/>
        <v>0.09</v>
      </c>
      <c r="P24" s="9"/>
    </row>
    <row r="25" spans="1:16" ht="15">
      <c r="A25" s="12"/>
      <c r="B25" s="25">
        <v>329</v>
      </c>
      <c r="C25" s="20" t="s">
        <v>23</v>
      </c>
      <c r="D25" s="46">
        <v>78038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3">SUM(D25:M25)</f>
        <v>78038</v>
      </c>
      <c r="O25" s="47">
        <f t="shared" si="1"/>
        <v>6.293387096774193</v>
      </c>
      <c r="P25" s="9"/>
    </row>
    <row r="26" spans="1:16" ht="15.75">
      <c r="A26" s="29" t="s">
        <v>25</v>
      </c>
      <c r="B26" s="30"/>
      <c r="C26" s="31"/>
      <c r="D26" s="32">
        <f aca="true" t="shared" si="6" ref="D26:M26">SUM(D27:D45)</f>
        <v>1909493</v>
      </c>
      <c r="E26" s="32">
        <f t="shared" si="6"/>
        <v>300000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1058994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3268487</v>
      </c>
      <c r="O26" s="45">
        <f t="shared" si="1"/>
        <v>263.58766129032256</v>
      </c>
      <c r="P26" s="10"/>
    </row>
    <row r="27" spans="1:16" ht="15">
      <c r="A27" s="12"/>
      <c r="B27" s="25">
        <v>331.2</v>
      </c>
      <c r="C27" s="20" t="s">
        <v>24</v>
      </c>
      <c r="D27" s="46">
        <v>17522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17522</v>
      </c>
      <c r="O27" s="47">
        <f t="shared" si="1"/>
        <v>1.4130645161290323</v>
      </c>
      <c r="P27" s="9"/>
    </row>
    <row r="28" spans="1:16" ht="15">
      <c r="A28" s="12"/>
      <c r="B28" s="25">
        <v>331.34</v>
      </c>
      <c r="C28" s="20" t="s">
        <v>141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6590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6590</v>
      </c>
      <c r="O28" s="47">
        <f t="shared" si="1"/>
        <v>0.5314516129032258</v>
      </c>
      <c r="P28" s="9"/>
    </row>
    <row r="29" spans="1:16" ht="15">
      <c r="A29" s="12"/>
      <c r="B29" s="25">
        <v>331.39</v>
      </c>
      <c r="C29" s="20" t="s">
        <v>126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164778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164778</v>
      </c>
      <c r="O29" s="47">
        <f t="shared" si="1"/>
        <v>13.288548387096775</v>
      </c>
      <c r="P29" s="9"/>
    </row>
    <row r="30" spans="1:16" ht="15">
      <c r="A30" s="12"/>
      <c r="B30" s="25">
        <v>331.5</v>
      </c>
      <c r="C30" s="20" t="s">
        <v>26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530489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530489</v>
      </c>
      <c r="O30" s="47">
        <f t="shared" si="1"/>
        <v>42.781370967741935</v>
      </c>
      <c r="P30" s="9"/>
    </row>
    <row r="31" spans="1:16" ht="15">
      <c r="A31" s="12"/>
      <c r="B31" s="25">
        <v>331.7</v>
      </c>
      <c r="C31" s="20" t="s">
        <v>133</v>
      </c>
      <c r="D31" s="46">
        <v>53802</v>
      </c>
      <c r="E31" s="46">
        <v>0</v>
      </c>
      <c r="F31" s="46">
        <v>0</v>
      </c>
      <c r="G31" s="46">
        <v>0</v>
      </c>
      <c r="H31" s="46">
        <v>0</v>
      </c>
      <c r="I31" s="46">
        <v>23988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77790</v>
      </c>
      <c r="O31" s="47">
        <f t="shared" si="1"/>
        <v>6.273387096774194</v>
      </c>
      <c r="P31" s="9"/>
    </row>
    <row r="32" spans="1:16" ht="15">
      <c r="A32" s="12"/>
      <c r="B32" s="25">
        <v>334.2</v>
      </c>
      <c r="C32" s="20" t="s">
        <v>96</v>
      </c>
      <c r="D32" s="46">
        <v>1651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1651</v>
      </c>
      <c r="O32" s="47">
        <f t="shared" si="1"/>
        <v>0.13314516129032258</v>
      </c>
      <c r="P32" s="9"/>
    </row>
    <row r="33" spans="1:16" ht="15">
      <c r="A33" s="12"/>
      <c r="B33" s="25">
        <v>334.34</v>
      </c>
      <c r="C33" s="20" t="s">
        <v>147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1090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1090</v>
      </c>
      <c r="O33" s="47">
        <f t="shared" si="1"/>
        <v>0.08790322580645162</v>
      </c>
      <c r="P33" s="9"/>
    </row>
    <row r="34" spans="1:16" ht="15">
      <c r="A34" s="12"/>
      <c r="B34" s="25">
        <v>334.39</v>
      </c>
      <c r="C34" s="20" t="s">
        <v>142</v>
      </c>
      <c r="D34" s="46">
        <v>0</v>
      </c>
      <c r="E34" s="46">
        <v>300000</v>
      </c>
      <c r="F34" s="46">
        <v>0</v>
      </c>
      <c r="G34" s="46">
        <v>0</v>
      </c>
      <c r="H34" s="46">
        <v>0</v>
      </c>
      <c r="I34" s="46">
        <v>27243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2">SUM(D34:M34)</f>
        <v>327243</v>
      </c>
      <c r="O34" s="47">
        <f t="shared" si="1"/>
        <v>26.390564516129032</v>
      </c>
      <c r="P34" s="9"/>
    </row>
    <row r="35" spans="1:16" ht="15">
      <c r="A35" s="12"/>
      <c r="B35" s="25">
        <v>334.7</v>
      </c>
      <c r="C35" s="20" t="s">
        <v>30</v>
      </c>
      <c r="D35" s="46">
        <v>25378</v>
      </c>
      <c r="E35" s="46">
        <v>0</v>
      </c>
      <c r="F35" s="46">
        <v>0</v>
      </c>
      <c r="G35" s="46">
        <v>0</v>
      </c>
      <c r="H35" s="46">
        <v>0</v>
      </c>
      <c r="I35" s="46">
        <v>1061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26439</v>
      </c>
      <c r="O35" s="47">
        <f t="shared" si="1"/>
        <v>2.132177419354839</v>
      </c>
      <c r="P35" s="9"/>
    </row>
    <row r="36" spans="1:16" ht="15">
      <c r="A36" s="12"/>
      <c r="B36" s="25">
        <v>335.12</v>
      </c>
      <c r="C36" s="20" t="s">
        <v>115</v>
      </c>
      <c r="D36" s="46">
        <v>415798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415798</v>
      </c>
      <c r="O36" s="47">
        <f t="shared" si="1"/>
        <v>33.53209677419355</v>
      </c>
      <c r="P36" s="9"/>
    </row>
    <row r="37" spans="1:16" ht="15">
      <c r="A37" s="12"/>
      <c r="B37" s="25">
        <v>335.14</v>
      </c>
      <c r="C37" s="20" t="s">
        <v>116</v>
      </c>
      <c r="D37" s="46">
        <v>322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322</v>
      </c>
      <c r="O37" s="47">
        <f aca="true" t="shared" si="8" ref="O37:O68">(N37/O$82)</f>
        <v>0.02596774193548387</v>
      </c>
      <c r="P37" s="9"/>
    </row>
    <row r="38" spans="1:16" ht="15">
      <c r="A38" s="12"/>
      <c r="B38" s="25">
        <v>335.15</v>
      </c>
      <c r="C38" s="20" t="s">
        <v>117</v>
      </c>
      <c r="D38" s="46">
        <v>3877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3877</v>
      </c>
      <c r="O38" s="47">
        <f t="shared" si="8"/>
        <v>0.31266129032258067</v>
      </c>
      <c r="P38" s="9"/>
    </row>
    <row r="39" spans="1:16" ht="15">
      <c r="A39" s="12"/>
      <c r="B39" s="25">
        <v>335.18</v>
      </c>
      <c r="C39" s="20" t="s">
        <v>118</v>
      </c>
      <c r="D39" s="46">
        <v>771856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771856</v>
      </c>
      <c r="O39" s="47">
        <f t="shared" si="8"/>
        <v>62.24645161290323</v>
      </c>
      <c r="P39" s="9"/>
    </row>
    <row r="40" spans="1:16" ht="15">
      <c r="A40" s="12"/>
      <c r="B40" s="25">
        <v>335.21</v>
      </c>
      <c r="C40" s="20" t="s">
        <v>84</v>
      </c>
      <c r="D40" s="46">
        <v>2780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2780</v>
      </c>
      <c r="O40" s="47">
        <f t="shared" si="8"/>
        <v>0.22419354838709676</v>
      </c>
      <c r="P40" s="9"/>
    </row>
    <row r="41" spans="1:16" ht="15">
      <c r="A41" s="12"/>
      <c r="B41" s="25">
        <v>335.39</v>
      </c>
      <c r="C41" s="20" t="s">
        <v>135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297381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297381</v>
      </c>
      <c r="O41" s="47">
        <f t="shared" si="8"/>
        <v>23.982338709677418</v>
      </c>
      <c r="P41" s="9"/>
    </row>
    <row r="42" spans="1:16" ht="15">
      <c r="A42" s="12"/>
      <c r="B42" s="25">
        <v>335.49</v>
      </c>
      <c r="C42" s="20" t="s">
        <v>35</v>
      </c>
      <c r="D42" s="46">
        <v>15478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15478</v>
      </c>
      <c r="O42" s="47">
        <f t="shared" si="8"/>
        <v>1.248225806451613</v>
      </c>
      <c r="P42" s="9"/>
    </row>
    <row r="43" spans="1:16" ht="15">
      <c r="A43" s="12"/>
      <c r="B43" s="25">
        <v>337.2</v>
      </c>
      <c r="C43" s="20" t="s">
        <v>36</v>
      </c>
      <c r="D43" s="46">
        <v>435824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435824</v>
      </c>
      <c r="O43" s="47">
        <f t="shared" si="8"/>
        <v>35.14709677419355</v>
      </c>
      <c r="P43" s="9"/>
    </row>
    <row r="44" spans="1:16" ht="15">
      <c r="A44" s="12"/>
      <c r="B44" s="25">
        <v>337.9</v>
      </c>
      <c r="C44" s="20" t="s">
        <v>37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6374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6374</v>
      </c>
      <c r="O44" s="47">
        <f t="shared" si="8"/>
        <v>0.5140322580645161</v>
      </c>
      <c r="P44" s="9"/>
    </row>
    <row r="45" spans="1:16" ht="15">
      <c r="A45" s="12"/>
      <c r="B45" s="25">
        <v>338</v>
      </c>
      <c r="C45" s="20" t="s">
        <v>38</v>
      </c>
      <c r="D45" s="46">
        <v>165205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165205</v>
      </c>
      <c r="O45" s="47">
        <f t="shared" si="8"/>
        <v>13.322983870967741</v>
      </c>
      <c r="P45" s="9"/>
    </row>
    <row r="46" spans="1:16" ht="15.75">
      <c r="A46" s="29" t="s">
        <v>43</v>
      </c>
      <c r="B46" s="30"/>
      <c r="C46" s="31"/>
      <c r="D46" s="32">
        <f aca="true" t="shared" si="9" ref="D46:M46">SUM(D47:D58)</f>
        <v>2377188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9126251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11503439</v>
      </c>
      <c r="O46" s="45">
        <f t="shared" si="8"/>
        <v>927.6966935483871</v>
      </c>
      <c r="P46" s="10"/>
    </row>
    <row r="47" spans="1:16" ht="15">
      <c r="A47" s="12"/>
      <c r="B47" s="25">
        <v>341.2</v>
      </c>
      <c r="C47" s="20" t="s">
        <v>119</v>
      </c>
      <c r="D47" s="46">
        <v>1676143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0" ref="N47:N58">SUM(D47:M47)</f>
        <v>1676143</v>
      </c>
      <c r="O47" s="47">
        <f t="shared" si="8"/>
        <v>135.17282258064517</v>
      </c>
      <c r="P47" s="9"/>
    </row>
    <row r="48" spans="1:16" ht="15">
      <c r="A48" s="12"/>
      <c r="B48" s="25">
        <v>342.1</v>
      </c>
      <c r="C48" s="20" t="s">
        <v>47</v>
      </c>
      <c r="D48" s="46">
        <v>117563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117563</v>
      </c>
      <c r="O48" s="47">
        <f t="shared" si="8"/>
        <v>9.480887096774193</v>
      </c>
      <c r="P48" s="9"/>
    </row>
    <row r="49" spans="1:16" ht="15">
      <c r="A49" s="12"/>
      <c r="B49" s="25">
        <v>342.2</v>
      </c>
      <c r="C49" s="20" t="s">
        <v>48</v>
      </c>
      <c r="D49" s="46">
        <v>7913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7913</v>
      </c>
      <c r="O49" s="47">
        <f t="shared" si="8"/>
        <v>0.6381451612903226</v>
      </c>
      <c r="P49" s="9"/>
    </row>
    <row r="50" spans="1:16" ht="15">
      <c r="A50" s="12"/>
      <c r="B50" s="25">
        <v>343.4</v>
      </c>
      <c r="C50" s="20" t="s">
        <v>49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2224900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2224900</v>
      </c>
      <c r="O50" s="47">
        <f t="shared" si="8"/>
        <v>179.42741935483872</v>
      </c>
      <c r="P50" s="9"/>
    </row>
    <row r="51" spans="1:16" ht="15">
      <c r="A51" s="12"/>
      <c r="B51" s="25">
        <v>343.5</v>
      </c>
      <c r="C51" s="20" t="s">
        <v>143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1320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1320</v>
      </c>
      <c r="O51" s="47">
        <f t="shared" si="8"/>
        <v>0.1064516129032258</v>
      </c>
      <c r="P51" s="9"/>
    </row>
    <row r="52" spans="1:16" ht="15">
      <c r="A52" s="12"/>
      <c r="B52" s="25">
        <v>343.6</v>
      </c>
      <c r="C52" s="20" t="s">
        <v>50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5812704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5812704</v>
      </c>
      <c r="O52" s="47">
        <f t="shared" si="8"/>
        <v>468.7664516129032</v>
      </c>
      <c r="P52" s="9"/>
    </row>
    <row r="53" spans="1:16" ht="15">
      <c r="A53" s="12"/>
      <c r="B53" s="25">
        <v>344.9</v>
      </c>
      <c r="C53" s="20" t="s">
        <v>120</v>
      </c>
      <c r="D53" s="46">
        <v>21134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21134</v>
      </c>
      <c r="O53" s="47">
        <f t="shared" si="8"/>
        <v>1.7043548387096774</v>
      </c>
      <c r="P53" s="9"/>
    </row>
    <row r="54" spans="1:16" ht="15">
      <c r="A54" s="12"/>
      <c r="B54" s="25">
        <v>346.9</v>
      </c>
      <c r="C54" s="20" t="s">
        <v>52</v>
      </c>
      <c r="D54" s="46">
        <v>15024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15024</v>
      </c>
      <c r="O54" s="47">
        <f t="shared" si="8"/>
        <v>1.2116129032258065</v>
      </c>
      <c r="P54" s="9"/>
    </row>
    <row r="55" spans="1:16" ht="15">
      <c r="A55" s="12"/>
      <c r="B55" s="25">
        <v>347.2</v>
      </c>
      <c r="C55" s="20" t="s">
        <v>53</v>
      </c>
      <c r="D55" s="46">
        <v>131064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131064</v>
      </c>
      <c r="O55" s="47">
        <f t="shared" si="8"/>
        <v>10.56967741935484</v>
      </c>
      <c r="P55" s="9"/>
    </row>
    <row r="56" spans="1:16" ht="15">
      <c r="A56" s="12"/>
      <c r="B56" s="25">
        <v>347.5</v>
      </c>
      <c r="C56" s="20" t="s">
        <v>55</v>
      </c>
      <c r="D56" s="46">
        <v>337078</v>
      </c>
      <c r="E56" s="46">
        <v>0</v>
      </c>
      <c r="F56" s="46">
        <v>0</v>
      </c>
      <c r="G56" s="46">
        <v>0</v>
      </c>
      <c r="H56" s="46">
        <v>0</v>
      </c>
      <c r="I56" s="46">
        <v>1087327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1424405</v>
      </c>
      <c r="O56" s="47">
        <f t="shared" si="8"/>
        <v>114.87137096774194</v>
      </c>
      <c r="P56" s="9"/>
    </row>
    <row r="57" spans="1:16" ht="15">
      <c r="A57" s="12"/>
      <c r="B57" s="25">
        <v>347.9</v>
      </c>
      <c r="C57" s="20" t="s">
        <v>144</v>
      </c>
      <c r="D57" s="46">
        <v>8186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8186</v>
      </c>
      <c r="O57" s="47">
        <f t="shared" si="8"/>
        <v>0.6601612903225806</v>
      </c>
      <c r="P57" s="9"/>
    </row>
    <row r="58" spans="1:16" ht="15">
      <c r="A58" s="12"/>
      <c r="B58" s="25">
        <v>349</v>
      </c>
      <c r="C58" s="20" t="s">
        <v>1</v>
      </c>
      <c r="D58" s="46">
        <v>63083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63083</v>
      </c>
      <c r="O58" s="47">
        <f t="shared" si="8"/>
        <v>5.087338709677419</v>
      </c>
      <c r="P58" s="9"/>
    </row>
    <row r="59" spans="1:16" ht="15.75">
      <c r="A59" s="29" t="s">
        <v>44</v>
      </c>
      <c r="B59" s="30"/>
      <c r="C59" s="31"/>
      <c r="D59" s="32">
        <f aca="true" t="shared" si="11" ref="D59:M59">SUM(D60:D64)</f>
        <v>110959</v>
      </c>
      <c r="E59" s="32">
        <f t="shared" si="11"/>
        <v>4952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aca="true" t="shared" si="12" ref="N59:N66">SUM(D59:M59)</f>
        <v>115911</v>
      </c>
      <c r="O59" s="45">
        <f t="shared" si="8"/>
        <v>9.34766129032258</v>
      </c>
      <c r="P59" s="10"/>
    </row>
    <row r="60" spans="1:16" ht="15">
      <c r="A60" s="13"/>
      <c r="B60" s="39">
        <v>351.1</v>
      </c>
      <c r="C60" s="21" t="s">
        <v>58</v>
      </c>
      <c r="D60" s="46">
        <v>36825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36825</v>
      </c>
      <c r="O60" s="47">
        <f t="shared" si="8"/>
        <v>2.969758064516129</v>
      </c>
      <c r="P60" s="9"/>
    </row>
    <row r="61" spans="1:16" ht="15">
      <c r="A61" s="13"/>
      <c r="B61" s="39">
        <v>351.2</v>
      </c>
      <c r="C61" s="21" t="s">
        <v>128</v>
      </c>
      <c r="D61" s="46">
        <v>0</v>
      </c>
      <c r="E61" s="46">
        <v>4952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4952</v>
      </c>
      <c r="O61" s="47">
        <f t="shared" si="8"/>
        <v>0.3993548387096774</v>
      </c>
      <c r="P61" s="9"/>
    </row>
    <row r="62" spans="1:16" ht="15">
      <c r="A62" s="13"/>
      <c r="B62" s="39">
        <v>351.3</v>
      </c>
      <c r="C62" s="21" t="s">
        <v>136</v>
      </c>
      <c r="D62" s="46">
        <v>2389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2389</v>
      </c>
      <c r="O62" s="47">
        <f t="shared" si="8"/>
        <v>0.19266129032258064</v>
      </c>
      <c r="P62" s="9"/>
    </row>
    <row r="63" spans="1:16" ht="15">
      <c r="A63" s="13"/>
      <c r="B63" s="39">
        <v>352</v>
      </c>
      <c r="C63" s="21" t="s">
        <v>59</v>
      </c>
      <c r="D63" s="46">
        <v>17370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17370</v>
      </c>
      <c r="O63" s="47">
        <f t="shared" si="8"/>
        <v>1.4008064516129033</v>
      </c>
      <c r="P63" s="9"/>
    </row>
    <row r="64" spans="1:16" ht="15">
      <c r="A64" s="13"/>
      <c r="B64" s="39">
        <v>354</v>
      </c>
      <c r="C64" s="21" t="s">
        <v>60</v>
      </c>
      <c r="D64" s="46">
        <v>54375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54375</v>
      </c>
      <c r="O64" s="47">
        <f t="shared" si="8"/>
        <v>4.38508064516129</v>
      </c>
      <c r="P64" s="9"/>
    </row>
    <row r="65" spans="1:16" ht="15.75">
      <c r="A65" s="29" t="s">
        <v>4</v>
      </c>
      <c r="B65" s="30"/>
      <c r="C65" s="31"/>
      <c r="D65" s="32">
        <f aca="true" t="shared" si="13" ref="D65:M65">SUM(D66:D75)</f>
        <v>379897</v>
      </c>
      <c r="E65" s="32">
        <f t="shared" si="13"/>
        <v>550</v>
      </c>
      <c r="F65" s="32">
        <f t="shared" si="13"/>
        <v>0</v>
      </c>
      <c r="G65" s="32">
        <f t="shared" si="13"/>
        <v>146</v>
      </c>
      <c r="H65" s="32">
        <f t="shared" si="13"/>
        <v>0</v>
      </c>
      <c r="I65" s="32">
        <f t="shared" si="13"/>
        <v>848804</v>
      </c>
      <c r="J65" s="32">
        <f t="shared" si="13"/>
        <v>0</v>
      </c>
      <c r="K65" s="32">
        <f t="shared" si="13"/>
        <v>4290423</v>
      </c>
      <c r="L65" s="32">
        <f t="shared" si="13"/>
        <v>0</v>
      </c>
      <c r="M65" s="32">
        <f t="shared" si="13"/>
        <v>0</v>
      </c>
      <c r="N65" s="32">
        <f t="shared" si="12"/>
        <v>5519820</v>
      </c>
      <c r="O65" s="45">
        <f t="shared" si="8"/>
        <v>445.14677419354837</v>
      </c>
      <c r="P65" s="10"/>
    </row>
    <row r="66" spans="1:16" ht="15">
      <c r="A66" s="12"/>
      <c r="B66" s="25">
        <v>361.1</v>
      </c>
      <c r="C66" s="20" t="s">
        <v>61</v>
      </c>
      <c r="D66" s="46">
        <v>36588</v>
      </c>
      <c r="E66" s="46">
        <v>0</v>
      </c>
      <c r="F66" s="46">
        <v>0</v>
      </c>
      <c r="G66" s="46">
        <v>0</v>
      </c>
      <c r="H66" s="46">
        <v>0</v>
      </c>
      <c r="I66" s="46">
        <v>229</v>
      </c>
      <c r="J66" s="46">
        <v>0</v>
      </c>
      <c r="K66" s="46">
        <v>133861</v>
      </c>
      <c r="L66" s="46">
        <v>0</v>
      </c>
      <c r="M66" s="46">
        <v>0</v>
      </c>
      <c r="N66" s="46">
        <f t="shared" si="12"/>
        <v>170678</v>
      </c>
      <c r="O66" s="47">
        <f t="shared" si="8"/>
        <v>13.764354838709677</v>
      </c>
      <c r="P66" s="9"/>
    </row>
    <row r="67" spans="1:16" ht="15">
      <c r="A67" s="12"/>
      <c r="B67" s="25">
        <v>361.2</v>
      </c>
      <c r="C67" s="20" t="s">
        <v>62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1067835</v>
      </c>
      <c r="L67" s="46">
        <v>0</v>
      </c>
      <c r="M67" s="46">
        <v>0</v>
      </c>
      <c r="N67" s="46">
        <f aca="true" t="shared" si="14" ref="N67:N75">SUM(D67:M67)</f>
        <v>1067835</v>
      </c>
      <c r="O67" s="47">
        <f t="shared" si="8"/>
        <v>86.11572580645161</v>
      </c>
      <c r="P67" s="9"/>
    </row>
    <row r="68" spans="1:16" ht="15">
      <c r="A68" s="12"/>
      <c r="B68" s="25">
        <v>361.3</v>
      </c>
      <c r="C68" s="20" t="s">
        <v>63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1965244</v>
      </c>
      <c r="L68" s="46">
        <v>0</v>
      </c>
      <c r="M68" s="46">
        <v>0</v>
      </c>
      <c r="N68" s="46">
        <f t="shared" si="14"/>
        <v>1965244</v>
      </c>
      <c r="O68" s="47">
        <f t="shared" si="8"/>
        <v>158.48741935483872</v>
      </c>
      <c r="P68" s="9"/>
    </row>
    <row r="69" spans="1:16" ht="15">
      <c r="A69" s="12"/>
      <c r="B69" s="25">
        <v>361.4</v>
      </c>
      <c r="C69" s="20" t="s">
        <v>121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261089</v>
      </c>
      <c r="L69" s="46">
        <v>0</v>
      </c>
      <c r="M69" s="46">
        <v>0</v>
      </c>
      <c r="N69" s="46">
        <f t="shared" si="14"/>
        <v>261089</v>
      </c>
      <c r="O69" s="47">
        <f aca="true" t="shared" si="15" ref="O69:O80">(N69/O$82)</f>
        <v>21.05556451612903</v>
      </c>
      <c r="P69" s="9"/>
    </row>
    <row r="70" spans="1:16" ht="15">
      <c r="A70" s="12"/>
      <c r="B70" s="25">
        <v>362</v>
      </c>
      <c r="C70" s="20" t="s">
        <v>65</v>
      </c>
      <c r="D70" s="46">
        <v>272630</v>
      </c>
      <c r="E70" s="46">
        <v>0</v>
      </c>
      <c r="F70" s="46">
        <v>0</v>
      </c>
      <c r="G70" s="46">
        <v>0</v>
      </c>
      <c r="H70" s="46">
        <v>0</v>
      </c>
      <c r="I70" s="46">
        <v>848575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1121205</v>
      </c>
      <c r="O70" s="47">
        <f t="shared" si="15"/>
        <v>90.41975806451613</v>
      </c>
      <c r="P70" s="9"/>
    </row>
    <row r="71" spans="1:16" ht="15">
      <c r="A71" s="12"/>
      <c r="B71" s="25">
        <v>364</v>
      </c>
      <c r="C71" s="20" t="s">
        <v>129</v>
      </c>
      <c r="D71" s="46">
        <v>23403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23403</v>
      </c>
      <c r="O71" s="47">
        <f t="shared" si="15"/>
        <v>1.8873387096774195</v>
      </c>
      <c r="P71" s="9"/>
    </row>
    <row r="72" spans="1:16" ht="15">
      <c r="A72" s="12"/>
      <c r="B72" s="25">
        <v>365</v>
      </c>
      <c r="C72" s="20" t="s">
        <v>122</v>
      </c>
      <c r="D72" s="46">
        <v>4437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4437</v>
      </c>
      <c r="O72" s="47">
        <f t="shared" si="15"/>
        <v>0.3578225806451613</v>
      </c>
      <c r="P72" s="9"/>
    </row>
    <row r="73" spans="1:16" ht="15">
      <c r="A73" s="12"/>
      <c r="B73" s="25">
        <v>366</v>
      </c>
      <c r="C73" s="20" t="s">
        <v>68</v>
      </c>
      <c r="D73" s="46">
        <v>30478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30478</v>
      </c>
      <c r="O73" s="47">
        <f t="shared" si="15"/>
        <v>2.4579032258064517</v>
      </c>
      <c r="P73" s="9"/>
    </row>
    <row r="74" spans="1:16" ht="15">
      <c r="A74" s="12"/>
      <c r="B74" s="25">
        <v>368</v>
      </c>
      <c r="C74" s="20" t="s">
        <v>69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862394</v>
      </c>
      <c r="L74" s="46">
        <v>0</v>
      </c>
      <c r="M74" s="46">
        <v>0</v>
      </c>
      <c r="N74" s="46">
        <f t="shared" si="14"/>
        <v>862394</v>
      </c>
      <c r="O74" s="47">
        <f t="shared" si="15"/>
        <v>69.54790322580645</v>
      </c>
      <c r="P74" s="9"/>
    </row>
    <row r="75" spans="1:16" ht="15">
      <c r="A75" s="12"/>
      <c r="B75" s="25">
        <v>369.9</v>
      </c>
      <c r="C75" s="20" t="s">
        <v>70</v>
      </c>
      <c r="D75" s="46">
        <v>12361</v>
      </c>
      <c r="E75" s="46">
        <v>550</v>
      </c>
      <c r="F75" s="46">
        <v>0</v>
      </c>
      <c r="G75" s="46">
        <v>146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13057</v>
      </c>
      <c r="O75" s="47">
        <f t="shared" si="15"/>
        <v>1.052983870967742</v>
      </c>
      <c r="P75" s="9"/>
    </row>
    <row r="76" spans="1:16" ht="15.75">
      <c r="A76" s="29" t="s">
        <v>45</v>
      </c>
      <c r="B76" s="30"/>
      <c r="C76" s="31"/>
      <c r="D76" s="32">
        <f aca="true" t="shared" si="16" ref="D76:M76">SUM(D77:D79)</f>
        <v>300000</v>
      </c>
      <c r="E76" s="32">
        <f t="shared" si="16"/>
        <v>145000</v>
      </c>
      <c r="F76" s="32">
        <f t="shared" si="16"/>
        <v>0</v>
      </c>
      <c r="G76" s="32">
        <f t="shared" si="16"/>
        <v>572979</v>
      </c>
      <c r="H76" s="32">
        <f t="shared" si="16"/>
        <v>0</v>
      </c>
      <c r="I76" s="32">
        <f t="shared" si="16"/>
        <v>733000</v>
      </c>
      <c r="J76" s="32">
        <f t="shared" si="16"/>
        <v>0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>SUM(D76:M76)</f>
        <v>1750979</v>
      </c>
      <c r="O76" s="45">
        <f t="shared" si="15"/>
        <v>141.20798387096775</v>
      </c>
      <c r="P76" s="9"/>
    </row>
    <row r="77" spans="1:16" ht="15">
      <c r="A77" s="12"/>
      <c r="B77" s="25">
        <v>381</v>
      </c>
      <c r="C77" s="20" t="s">
        <v>71</v>
      </c>
      <c r="D77" s="46">
        <v>0</v>
      </c>
      <c r="E77" s="46">
        <v>145000</v>
      </c>
      <c r="F77" s="46">
        <v>0</v>
      </c>
      <c r="G77" s="46">
        <v>241233</v>
      </c>
      <c r="H77" s="46">
        <v>0</v>
      </c>
      <c r="I77" s="46">
        <v>733000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1119233</v>
      </c>
      <c r="O77" s="47">
        <f t="shared" si="15"/>
        <v>90.26072580645162</v>
      </c>
      <c r="P77" s="9"/>
    </row>
    <row r="78" spans="1:16" ht="15">
      <c r="A78" s="12"/>
      <c r="B78" s="25">
        <v>382</v>
      </c>
      <c r="C78" s="20" t="s">
        <v>85</v>
      </c>
      <c r="D78" s="46">
        <v>300000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300000</v>
      </c>
      <c r="O78" s="47">
        <f t="shared" si="15"/>
        <v>24.193548387096776</v>
      </c>
      <c r="P78" s="9"/>
    </row>
    <row r="79" spans="1:16" ht="15.75" thickBot="1">
      <c r="A79" s="12"/>
      <c r="B79" s="25">
        <v>383</v>
      </c>
      <c r="C79" s="20" t="s">
        <v>148</v>
      </c>
      <c r="D79" s="46">
        <v>0</v>
      </c>
      <c r="E79" s="46">
        <v>0</v>
      </c>
      <c r="F79" s="46">
        <v>0</v>
      </c>
      <c r="G79" s="46">
        <v>331746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331746</v>
      </c>
      <c r="O79" s="47">
        <f t="shared" si="15"/>
        <v>26.753709677419355</v>
      </c>
      <c r="P79" s="9"/>
    </row>
    <row r="80" spans="1:119" ht="16.5" thickBot="1">
      <c r="A80" s="14" t="s">
        <v>56</v>
      </c>
      <c r="B80" s="23"/>
      <c r="C80" s="22"/>
      <c r="D80" s="15">
        <f aca="true" t="shared" si="17" ref="D80:M80">SUM(D5,D17,D26,D46,D59,D65,D76)</f>
        <v>11035063</v>
      </c>
      <c r="E80" s="15">
        <f t="shared" si="17"/>
        <v>705220</v>
      </c>
      <c r="F80" s="15">
        <f t="shared" si="17"/>
        <v>0</v>
      </c>
      <c r="G80" s="15">
        <f t="shared" si="17"/>
        <v>1863396</v>
      </c>
      <c r="H80" s="15">
        <f t="shared" si="17"/>
        <v>0</v>
      </c>
      <c r="I80" s="15">
        <f t="shared" si="17"/>
        <v>11778434</v>
      </c>
      <c r="J80" s="15">
        <f t="shared" si="17"/>
        <v>0</v>
      </c>
      <c r="K80" s="15">
        <f t="shared" si="17"/>
        <v>4466291</v>
      </c>
      <c r="L80" s="15">
        <f t="shared" si="17"/>
        <v>0</v>
      </c>
      <c r="M80" s="15">
        <f t="shared" si="17"/>
        <v>0</v>
      </c>
      <c r="N80" s="15">
        <f>SUM(D80:M80)</f>
        <v>29848404</v>
      </c>
      <c r="O80" s="38">
        <f t="shared" si="15"/>
        <v>2407.12935483871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51" t="s">
        <v>149</v>
      </c>
      <c r="M82" s="51"/>
      <c r="N82" s="51"/>
      <c r="O82" s="43">
        <v>12400</v>
      </c>
    </row>
    <row r="83" spans="1:15" ht="15">
      <c r="A83" s="5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6"/>
    </row>
    <row r="84" spans="1:15" ht="15.75" thickBot="1">
      <c r="A84" s="55" t="s">
        <v>94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8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4623455</v>
      </c>
      <c r="E5" s="27">
        <f t="shared" si="0"/>
        <v>227674</v>
      </c>
      <c r="F5" s="27">
        <f t="shared" si="0"/>
        <v>0</v>
      </c>
      <c r="G5" s="27">
        <f t="shared" si="0"/>
        <v>1241726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186247</v>
      </c>
      <c r="L5" s="27">
        <f t="shared" si="0"/>
        <v>0</v>
      </c>
      <c r="M5" s="27">
        <f t="shared" si="0"/>
        <v>0</v>
      </c>
      <c r="N5" s="28">
        <f>SUM(D5:M5)</f>
        <v>6279102</v>
      </c>
      <c r="O5" s="33">
        <f aca="true" t="shared" si="1" ref="O5:O36">(N5/O$79)</f>
        <v>509.874299634592</v>
      </c>
      <c r="P5" s="6"/>
    </row>
    <row r="6" spans="1:16" ht="15">
      <c r="A6" s="12"/>
      <c r="B6" s="25">
        <v>311</v>
      </c>
      <c r="C6" s="20" t="s">
        <v>3</v>
      </c>
      <c r="D6" s="46">
        <v>2823339</v>
      </c>
      <c r="E6" s="46">
        <v>227674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3051013</v>
      </c>
      <c r="O6" s="47">
        <f t="shared" si="1"/>
        <v>247.7477060495331</v>
      </c>
      <c r="P6" s="9"/>
    </row>
    <row r="7" spans="1:16" ht="15">
      <c r="A7" s="12"/>
      <c r="B7" s="25">
        <v>312.41</v>
      </c>
      <c r="C7" s="20" t="s">
        <v>89</v>
      </c>
      <c r="D7" s="46">
        <v>179022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179022</v>
      </c>
      <c r="O7" s="47">
        <f t="shared" si="1"/>
        <v>14.536906211936662</v>
      </c>
      <c r="P7" s="9"/>
    </row>
    <row r="8" spans="1:16" ht="15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92921</v>
      </c>
      <c r="L8" s="46">
        <v>0</v>
      </c>
      <c r="M8" s="46">
        <v>0</v>
      </c>
      <c r="N8" s="46">
        <f>SUM(D8:M8)</f>
        <v>92921</v>
      </c>
      <c r="O8" s="47">
        <f t="shared" si="1"/>
        <v>7.54535119772635</v>
      </c>
      <c r="P8" s="9"/>
    </row>
    <row r="9" spans="1:16" ht="15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93326</v>
      </c>
      <c r="L9" s="46">
        <v>0</v>
      </c>
      <c r="M9" s="46">
        <v>0</v>
      </c>
      <c r="N9" s="46">
        <f>SUM(D9:M9)</f>
        <v>93326</v>
      </c>
      <c r="O9" s="47">
        <f t="shared" si="1"/>
        <v>7.578237921234267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1241726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1241726</v>
      </c>
      <c r="O10" s="47">
        <f t="shared" si="1"/>
        <v>100.8303694681283</v>
      </c>
      <c r="P10" s="9"/>
    </row>
    <row r="11" spans="1:16" ht="15">
      <c r="A11" s="12"/>
      <c r="B11" s="25">
        <v>314.1</v>
      </c>
      <c r="C11" s="20" t="s">
        <v>13</v>
      </c>
      <c r="D11" s="46">
        <v>889571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889571</v>
      </c>
      <c r="O11" s="47">
        <f t="shared" si="1"/>
        <v>72.23475436459601</v>
      </c>
      <c r="P11" s="9"/>
    </row>
    <row r="12" spans="1:16" ht="15">
      <c r="A12" s="12"/>
      <c r="B12" s="25">
        <v>314.3</v>
      </c>
      <c r="C12" s="20" t="s">
        <v>14</v>
      </c>
      <c r="D12" s="46">
        <v>246725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246725</v>
      </c>
      <c r="O12" s="47">
        <f t="shared" si="1"/>
        <v>20.034510759236703</v>
      </c>
      <c r="P12" s="9"/>
    </row>
    <row r="13" spans="1:16" ht="15">
      <c r="A13" s="12"/>
      <c r="B13" s="25">
        <v>314.4</v>
      </c>
      <c r="C13" s="20" t="s">
        <v>15</v>
      </c>
      <c r="D13" s="46">
        <v>13959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13959</v>
      </c>
      <c r="O13" s="47">
        <f t="shared" si="1"/>
        <v>1.133495736906212</v>
      </c>
      <c r="P13" s="9"/>
    </row>
    <row r="14" spans="1:16" ht="15">
      <c r="A14" s="12"/>
      <c r="B14" s="25">
        <v>314.8</v>
      </c>
      <c r="C14" s="20" t="s">
        <v>16</v>
      </c>
      <c r="D14" s="46">
        <v>10089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10089</v>
      </c>
      <c r="O14" s="47">
        <f t="shared" si="1"/>
        <v>0.8192448233861145</v>
      </c>
      <c r="P14" s="9"/>
    </row>
    <row r="15" spans="1:16" ht="15">
      <c r="A15" s="12"/>
      <c r="B15" s="25">
        <v>315</v>
      </c>
      <c r="C15" s="20" t="s">
        <v>113</v>
      </c>
      <c r="D15" s="46">
        <v>416516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416516</v>
      </c>
      <c r="O15" s="47">
        <f t="shared" si="1"/>
        <v>33.82184328055217</v>
      </c>
      <c r="P15" s="9"/>
    </row>
    <row r="16" spans="1:16" ht="15">
      <c r="A16" s="12"/>
      <c r="B16" s="25">
        <v>316</v>
      </c>
      <c r="C16" s="20" t="s">
        <v>114</v>
      </c>
      <c r="D16" s="46">
        <v>44234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44234</v>
      </c>
      <c r="O16" s="47">
        <f t="shared" si="1"/>
        <v>3.59187982135607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SUM(D18:D25)</f>
        <v>1105742</v>
      </c>
      <c r="E17" s="32">
        <f t="shared" si="3"/>
        <v>0</v>
      </c>
      <c r="F17" s="32">
        <f t="shared" si="3"/>
        <v>0</v>
      </c>
      <c r="G17" s="32">
        <f t="shared" si="3"/>
        <v>7648</v>
      </c>
      <c r="H17" s="32">
        <f t="shared" si="3"/>
        <v>0</v>
      </c>
      <c r="I17" s="32">
        <f t="shared" si="3"/>
        <v>12623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1126013</v>
      </c>
      <c r="O17" s="45">
        <f t="shared" si="1"/>
        <v>91.43426715387739</v>
      </c>
      <c r="P17" s="10"/>
    </row>
    <row r="18" spans="1:16" ht="15">
      <c r="A18" s="12"/>
      <c r="B18" s="25">
        <v>322</v>
      </c>
      <c r="C18" s="20" t="s">
        <v>0</v>
      </c>
      <c r="D18" s="46">
        <v>311702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311702</v>
      </c>
      <c r="O18" s="47">
        <f t="shared" si="1"/>
        <v>25.31075923670321</v>
      </c>
      <c r="P18" s="9"/>
    </row>
    <row r="19" spans="1:16" ht="15">
      <c r="A19" s="12"/>
      <c r="B19" s="25">
        <v>323.1</v>
      </c>
      <c r="C19" s="20" t="s">
        <v>20</v>
      </c>
      <c r="D19" s="46">
        <v>703388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703388</v>
      </c>
      <c r="O19" s="47">
        <f t="shared" si="1"/>
        <v>57.11636215996752</v>
      </c>
      <c r="P19" s="9"/>
    </row>
    <row r="20" spans="1:16" ht="15">
      <c r="A20" s="12"/>
      <c r="B20" s="25">
        <v>323.4</v>
      </c>
      <c r="C20" s="20" t="s">
        <v>21</v>
      </c>
      <c r="D20" s="46">
        <v>8876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8876</v>
      </c>
      <c r="O20" s="47">
        <f t="shared" si="1"/>
        <v>0.7207470564352416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11385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11385</v>
      </c>
      <c r="O21" s="47">
        <f t="shared" si="1"/>
        <v>0.9244823386114495</v>
      </c>
      <c r="P21" s="9"/>
    </row>
    <row r="22" spans="1:16" ht="15">
      <c r="A22" s="12"/>
      <c r="B22" s="25">
        <v>324.22</v>
      </c>
      <c r="C22" s="20" t="s">
        <v>139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1238</v>
      </c>
      <c r="O22" s="47">
        <f t="shared" si="1"/>
        <v>0.10052781161185546</v>
      </c>
      <c r="P22" s="9"/>
    </row>
    <row r="23" spans="1:16" ht="15">
      <c r="A23" s="12"/>
      <c r="B23" s="25">
        <v>324.31</v>
      </c>
      <c r="C23" s="20" t="s">
        <v>125</v>
      </c>
      <c r="D23" s="46">
        <v>0</v>
      </c>
      <c r="E23" s="46">
        <v>0</v>
      </c>
      <c r="F23" s="46">
        <v>0</v>
      </c>
      <c r="G23" s="46">
        <v>6694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6694</v>
      </c>
      <c r="O23" s="47">
        <f t="shared" si="1"/>
        <v>0.5435647584246853</v>
      </c>
      <c r="P23" s="9"/>
    </row>
    <row r="24" spans="1:16" ht="15">
      <c r="A24" s="12"/>
      <c r="B24" s="25">
        <v>324.32</v>
      </c>
      <c r="C24" s="20" t="s">
        <v>140</v>
      </c>
      <c r="D24" s="46">
        <v>0</v>
      </c>
      <c r="E24" s="46">
        <v>0</v>
      </c>
      <c r="F24" s="46">
        <v>0</v>
      </c>
      <c r="G24" s="46">
        <v>954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954</v>
      </c>
      <c r="O24" s="47">
        <f t="shared" si="1"/>
        <v>0.07746650426309379</v>
      </c>
      <c r="P24" s="9"/>
    </row>
    <row r="25" spans="1:16" ht="15">
      <c r="A25" s="12"/>
      <c r="B25" s="25">
        <v>329</v>
      </c>
      <c r="C25" s="20" t="s">
        <v>23</v>
      </c>
      <c r="D25" s="46">
        <v>81776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1">SUM(D25:M25)</f>
        <v>81776</v>
      </c>
      <c r="O25" s="47">
        <f t="shared" si="1"/>
        <v>6.640357287860333</v>
      </c>
      <c r="P25" s="9"/>
    </row>
    <row r="26" spans="1:16" ht="15.75">
      <c r="A26" s="29" t="s">
        <v>25</v>
      </c>
      <c r="B26" s="30"/>
      <c r="C26" s="31"/>
      <c r="D26" s="32">
        <f aca="true" t="shared" si="6" ref="D26:M26">SUM(D27:D43)</f>
        <v>2104485</v>
      </c>
      <c r="E26" s="32">
        <f t="shared" si="6"/>
        <v>300000</v>
      </c>
      <c r="F26" s="32">
        <f t="shared" si="6"/>
        <v>0</v>
      </c>
      <c r="G26" s="32">
        <f t="shared" si="6"/>
        <v>9226</v>
      </c>
      <c r="H26" s="32">
        <f t="shared" si="6"/>
        <v>0</v>
      </c>
      <c r="I26" s="32">
        <f t="shared" si="6"/>
        <v>335657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2749368</v>
      </c>
      <c r="O26" s="45">
        <f t="shared" si="1"/>
        <v>223.25359317904994</v>
      </c>
      <c r="P26" s="10"/>
    </row>
    <row r="27" spans="1:16" ht="15">
      <c r="A27" s="12"/>
      <c r="B27" s="25">
        <v>331.2</v>
      </c>
      <c r="C27" s="20" t="s">
        <v>24</v>
      </c>
      <c r="D27" s="46">
        <v>4400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4400</v>
      </c>
      <c r="O27" s="47">
        <f t="shared" si="1"/>
        <v>0.3572878603329273</v>
      </c>
      <c r="P27" s="9"/>
    </row>
    <row r="28" spans="1:16" ht="15">
      <c r="A28" s="12"/>
      <c r="B28" s="25">
        <v>331.34</v>
      </c>
      <c r="C28" s="20" t="s">
        <v>141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36542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36542</v>
      </c>
      <c r="O28" s="47">
        <f t="shared" si="1"/>
        <v>2.9672756800649616</v>
      </c>
      <c r="P28" s="9"/>
    </row>
    <row r="29" spans="1:16" ht="15">
      <c r="A29" s="12"/>
      <c r="B29" s="25">
        <v>331.39</v>
      </c>
      <c r="C29" s="20" t="s">
        <v>126</v>
      </c>
      <c r="D29" s="46">
        <v>282666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282666</v>
      </c>
      <c r="O29" s="47">
        <f t="shared" si="1"/>
        <v>22.952984165651646</v>
      </c>
      <c r="P29" s="9"/>
    </row>
    <row r="30" spans="1:16" ht="15">
      <c r="A30" s="12"/>
      <c r="B30" s="25">
        <v>331.5</v>
      </c>
      <c r="C30" s="20" t="s">
        <v>26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87308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87308</v>
      </c>
      <c r="O30" s="47">
        <f t="shared" si="1"/>
        <v>7.0895655704425495</v>
      </c>
      <c r="P30" s="9"/>
    </row>
    <row r="31" spans="1:16" ht="15">
      <c r="A31" s="12"/>
      <c r="B31" s="25">
        <v>331.7</v>
      </c>
      <c r="C31" s="20" t="s">
        <v>133</v>
      </c>
      <c r="D31" s="46">
        <v>27841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27841</v>
      </c>
      <c r="O31" s="47">
        <f t="shared" si="1"/>
        <v>2.2607389362565975</v>
      </c>
      <c r="P31" s="9"/>
    </row>
    <row r="32" spans="1:16" ht="15">
      <c r="A32" s="12"/>
      <c r="B32" s="25">
        <v>334.39</v>
      </c>
      <c r="C32" s="20" t="s">
        <v>142</v>
      </c>
      <c r="D32" s="46">
        <v>0</v>
      </c>
      <c r="E32" s="46">
        <v>300000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300000</v>
      </c>
      <c r="O32" s="47">
        <f t="shared" si="1"/>
        <v>24.360535931790498</v>
      </c>
      <c r="P32" s="9"/>
    </row>
    <row r="33" spans="1:16" ht="15">
      <c r="A33" s="12"/>
      <c r="B33" s="25">
        <v>334.7</v>
      </c>
      <c r="C33" s="20" t="s">
        <v>30</v>
      </c>
      <c r="D33" s="46">
        <v>22936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22936</v>
      </c>
      <c r="O33" s="47">
        <f t="shared" si="1"/>
        <v>1.862444173771823</v>
      </c>
      <c r="P33" s="9"/>
    </row>
    <row r="34" spans="1:16" ht="15">
      <c r="A34" s="12"/>
      <c r="B34" s="25">
        <v>335.12</v>
      </c>
      <c r="C34" s="20" t="s">
        <v>115</v>
      </c>
      <c r="D34" s="46">
        <v>398257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398257</v>
      </c>
      <c r="O34" s="47">
        <f t="shared" si="1"/>
        <v>32.339179861956964</v>
      </c>
      <c r="P34" s="9"/>
    </row>
    <row r="35" spans="1:16" ht="15">
      <c r="A35" s="12"/>
      <c r="B35" s="25">
        <v>335.14</v>
      </c>
      <c r="C35" s="20" t="s">
        <v>116</v>
      </c>
      <c r="D35" s="46">
        <v>144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144</v>
      </c>
      <c r="O35" s="47">
        <f t="shared" si="1"/>
        <v>0.01169305724725944</v>
      </c>
      <c r="P35" s="9"/>
    </row>
    <row r="36" spans="1:16" ht="15">
      <c r="A36" s="12"/>
      <c r="B36" s="25">
        <v>335.15</v>
      </c>
      <c r="C36" s="20" t="s">
        <v>117</v>
      </c>
      <c r="D36" s="46">
        <v>5440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5440</v>
      </c>
      <c r="O36" s="47">
        <f t="shared" si="1"/>
        <v>0.44173771822980107</v>
      </c>
      <c r="P36" s="9"/>
    </row>
    <row r="37" spans="1:16" ht="15">
      <c r="A37" s="12"/>
      <c r="B37" s="25">
        <v>335.18</v>
      </c>
      <c r="C37" s="20" t="s">
        <v>118</v>
      </c>
      <c r="D37" s="46">
        <v>763554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763554</v>
      </c>
      <c r="O37" s="47">
        <f aca="true" t="shared" si="8" ref="O37:O68">(N37/O$79)</f>
        <v>62.00194884287454</v>
      </c>
      <c r="P37" s="9"/>
    </row>
    <row r="38" spans="1:16" ht="15">
      <c r="A38" s="12"/>
      <c r="B38" s="25">
        <v>335.21</v>
      </c>
      <c r="C38" s="20" t="s">
        <v>84</v>
      </c>
      <c r="D38" s="46">
        <v>2679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2679</v>
      </c>
      <c r="O38" s="47">
        <f t="shared" si="8"/>
        <v>0.21753958587088915</v>
      </c>
      <c r="P38" s="9"/>
    </row>
    <row r="39" spans="1:16" ht="15">
      <c r="A39" s="12"/>
      <c r="B39" s="25">
        <v>335.39</v>
      </c>
      <c r="C39" s="20" t="s">
        <v>135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202619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202619</v>
      </c>
      <c r="O39" s="47">
        <f t="shared" si="8"/>
        <v>16.453024766544864</v>
      </c>
      <c r="P39" s="9"/>
    </row>
    <row r="40" spans="1:16" ht="15">
      <c r="A40" s="12"/>
      <c r="B40" s="25">
        <v>335.49</v>
      </c>
      <c r="C40" s="20" t="s">
        <v>35</v>
      </c>
      <c r="D40" s="46">
        <v>11904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11904</v>
      </c>
      <c r="O40" s="47">
        <f t="shared" si="8"/>
        <v>0.966626065773447</v>
      </c>
      <c r="P40" s="9"/>
    </row>
    <row r="41" spans="1:16" ht="15">
      <c r="A41" s="12"/>
      <c r="B41" s="25">
        <v>337.2</v>
      </c>
      <c r="C41" s="20" t="s">
        <v>36</v>
      </c>
      <c r="D41" s="46">
        <v>424546</v>
      </c>
      <c r="E41" s="46">
        <v>0</v>
      </c>
      <c r="F41" s="46">
        <v>0</v>
      </c>
      <c r="G41" s="46">
        <v>9226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433772</v>
      </c>
      <c r="O41" s="47">
        <f t="shared" si="8"/>
        <v>35.223061307348765</v>
      </c>
      <c r="P41" s="9"/>
    </row>
    <row r="42" spans="1:16" ht="15">
      <c r="A42" s="12"/>
      <c r="B42" s="25">
        <v>337.9</v>
      </c>
      <c r="C42" s="20" t="s">
        <v>37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9188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9188</v>
      </c>
      <c r="O42" s="47">
        <f t="shared" si="8"/>
        <v>0.7460820138043037</v>
      </c>
      <c r="P42" s="9"/>
    </row>
    <row r="43" spans="1:16" ht="15">
      <c r="A43" s="12"/>
      <c r="B43" s="25">
        <v>338</v>
      </c>
      <c r="C43" s="20" t="s">
        <v>38</v>
      </c>
      <c r="D43" s="46">
        <v>160118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160118</v>
      </c>
      <c r="O43" s="47">
        <f t="shared" si="8"/>
        <v>13.001867641088104</v>
      </c>
      <c r="P43" s="9"/>
    </row>
    <row r="44" spans="1:16" ht="15.75">
      <c r="A44" s="29" t="s">
        <v>43</v>
      </c>
      <c r="B44" s="30"/>
      <c r="C44" s="31"/>
      <c r="D44" s="32">
        <f aca="true" t="shared" si="9" ref="D44:M44">SUM(D45:D56)</f>
        <v>2264179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8279739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10543918</v>
      </c>
      <c r="O44" s="45">
        <f t="shared" si="8"/>
        <v>856.1849776695087</v>
      </c>
      <c r="P44" s="10"/>
    </row>
    <row r="45" spans="1:16" ht="15">
      <c r="A45" s="12"/>
      <c r="B45" s="25">
        <v>341.2</v>
      </c>
      <c r="C45" s="20" t="s">
        <v>119</v>
      </c>
      <c r="D45" s="46">
        <v>1583416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0" ref="N45:N56">SUM(D45:M45)</f>
        <v>1583416</v>
      </c>
      <c r="O45" s="47">
        <f t="shared" si="8"/>
        <v>128.57620787657328</v>
      </c>
      <c r="P45" s="9"/>
    </row>
    <row r="46" spans="1:16" ht="15">
      <c r="A46" s="12"/>
      <c r="B46" s="25">
        <v>342.1</v>
      </c>
      <c r="C46" s="20" t="s">
        <v>47</v>
      </c>
      <c r="D46" s="46">
        <v>111432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111432</v>
      </c>
      <c r="O46" s="47">
        <f t="shared" si="8"/>
        <v>9.048477466504263</v>
      </c>
      <c r="P46" s="9"/>
    </row>
    <row r="47" spans="1:16" ht="15">
      <c r="A47" s="12"/>
      <c r="B47" s="25">
        <v>342.2</v>
      </c>
      <c r="C47" s="20" t="s">
        <v>48</v>
      </c>
      <c r="D47" s="46">
        <v>8597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8597</v>
      </c>
      <c r="O47" s="47">
        <f t="shared" si="8"/>
        <v>0.6980917580186764</v>
      </c>
      <c r="P47" s="9"/>
    </row>
    <row r="48" spans="1:16" ht="15">
      <c r="A48" s="12"/>
      <c r="B48" s="25">
        <v>343.4</v>
      </c>
      <c r="C48" s="20" t="s">
        <v>49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2174599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2174599</v>
      </c>
      <c r="O48" s="47">
        <f t="shared" si="8"/>
        <v>176.58132358911897</v>
      </c>
      <c r="P48" s="9"/>
    </row>
    <row r="49" spans="1:16" ht="15">
      <c r="A49" s="12"/>
      <c r="B49" s="25">
        <v>343.5</v>
      </c>
      <c r="C49" s="20" t="s">
        <v>143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1650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1650</v>
      </c>
      <c r="O49" s="47">
        <f t="shared" si="8"/>
        <v>0.13398294762484775</v>
      </c>
      <c r="P49" s="9"/>
    </row>
    <row r="50" spans="1:16" ht="15">
      <c r="A50" s="12"/>
      <c r="B50" s="25">
        <v>343.6</v>
      </c>
      <c r="C50" s="20" t="s">
        <v>50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5165086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5165086</v>
      </c>
      <c r="O50" s="47">
        <f t="shared" si="8"/>
        <v>419.4142103126269</v>
      </c>
      <c r="P50" s="9"/>
    </row>
    <row r="51" spans="1:16" ht="15">
      <c r="A51" s="12"/>
      <c r="B51" s="25">
        <v>344.9</v>
      </c>
      <c r="C51" s="20" t="s">
        <v>120</v>
      </c>
      <c r="D51" s="46">
        <v>22115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22115</v>
      </c>
      <c r="O51" s="47">
        <f t="shared" si="8"/>
        <v>1.7957775071051563</v>
      </c>
      <c r="P51" s="9"/>
    </row>
    <row r="52" spans="1:16" ht="15">
      <c r="A52" s="12"/>
      <c r="B52" s="25">
        <v>346.9</v>
      </c>
      <c r="C52" s="20" t="s">
        <v>52</v>
      </c>
      <c r="D52" s="46">
        <v>13500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13500</v>
      </c>
      <c r="O52" s="47">
        <f t="shared" si="8"/>
        <v>1.0962241169305724</v>
      </c>
      <c r="P52" s="9"/>
    </row>
    <row r="53" spans="1:16" ht="15">
      <c r="A53" s="12"/>
      <c r="B53" s="25">
        <v>347.2</v>
      </c>
      <c r="C53" s="20" t="s">
        <v>53</v>
      </c>
      <c r="D53" s="46">
        <v>121560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121560</v>
      </c>
      <c r="O53" s="47">
        <f t="shared" si="8"/>
        <v>9.87088915956151</v>
      </c>
      <c r="P53" s="9"/>
    </row>
    <row r="54" spans="1:16" ht="15">
      <c r="A54" s="12"/>
      <c r="B54" s="25">
        <v>347.5</v>
      </c>
      <c r="C54" s="20" t="s">
        <v>55</v>
      </c>
      <c r="D54" s="46">
        <v>333294</v>
      </c>
      <c r="E54" s="46">
        <v>0</v>
      </c>
      <c r="F54" s="46">
        <v>0</v>
      </c>
      <c r="G54" s="46">
        <v>0</v>
      </c>
      <c r="H54" s="46">
        <v>0</v>
      </c>
      <c r="I54" s="46">
        <v>938404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1271698</v>
      </c>
      <c r="O54" s="47">
        <f t="shared" si="8"/>
        <v>103.26414941128705</v>
      </c>
      <c r="P54" s="9"/>
    </row>
    <row r="55" spans="1:16" ht="15">
      <c r="A55" s="12"/>
      <c r="B55" s="25">
        <v>347.9</v>
      </c>
      <c r="C55" s="20" t="s">
        <v>144</v>
      </c>
      <c r="D55" s="46">
        <v>7170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7170</v>
      </c>
      <c r="O55" s="47">
        <f t="shared" si="8"/>
        <v>0.582216808769793</v>
      </c>
      <c r="P55" s="9"/>
    </row>
    <row r="56" spans="1:16" ht="15">
      <c r="A56" s="12"/>
      <c r="B56" s="25">
        <v>349</v>
      </c>
      <c r="C56" s="20" t="s">
        <v>1</v>
      </c>
      <c r="D56" s="46">
        <v>63095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63095</v>
      </c>
      <c r="O56" s="47">
        <f t="shared" si="8"/>
        <v>5.123426715387739</v>
      </c>
      <c r="P56" s="9"/>
    </row>
    <row r="57" spans="1:16" ht="15.75">
      <c r="A57" s="29" t="s">
        <v>44</v>
      </c>
      <c r="B57" s="30"/>
      <c r="C57" s="31"/>
      <c r="D57" s="32">
        <f aca="true" t="shared" si="11" ref="D57:M57">SUM(D58:D62)</f>
        <v>398393</v>
      </c>
      <c r="E57" s="32">
        <f t="shared" si="11"/>
        <v>2420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aca="true" t="shared" si="12" ref="N57:N64">SUM(D57:M57)</f>
        <v>400813</v>
      </c>
      <c r="O57" s="45">
        <f t="shared" si="8"/>
        <v>32.54673162809582</v>
      </c>
      <c r="P57" s="10"/>
    </row>
    <row r="58" spans="1:16" ht="15">
      <c r="A58" s="13"/>
      <c r="B58" s="39">
        <v>351.1</v>
      </c>
      <c r="C58" s="21" t="s">
        <v>58</v>
      </c>
      <c r="D58" s="46">
        <v>34639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34639</v>
      </c>
      <c r="O58" s="47">
        <f t="shared" si="8"/>
        <v>2.8127486804709703</v>
      </c>
      <c r="P58" s="9"/>
    </row>
    <row r="59" spans="1:16" ht="15">
      <c r="A59" s="13"/>
      <c r="B59" s="39">
        <v>351.2</v>
      </c>
      <c r="C59" s="21" t="s">
        <v>128</v>
      </c>
      <c r="D59" s="46">
        <v>0</v>
      </c>
      <c r="E59" s="46">
        <v>2420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2420</v>
      </c>
      <c r="O59" s="47">
        <f t="shared" si="8"/>
        <v>0.19650832318311004</v>
      </c>
      <c r="P59" s="9"/>
    </row>
    <row r="60" spans="1:16" ht="15">
      <c r="A60" s="13"/>
      <c r="B60" s="39">
        <v>351.3</v>
      </c>
      <c r="C60" s="21" t="s">
        <v>136</v>
      </c>
      <c r="D60" s="46">
        <v>4655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4655</v>
      </c>
      <c r="O60" s="47">
        <f t="shared" si="8"/>
        <v>0.37799431587494925</v>
      </c>
      <c r="P60" s="9"/>
    </row>
    <row r="61" spans="1:16" ht="15">
      <c r="A61" s="13"/>
      <c r="B61" s="39">
        <v>352</v>
      </c>
      <c r="C61" s="21" t="s">
        <v>59</v>
      </c>
      <c r="D61" s="46">
        <v>16899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16899</v>
      </c>
      <c r="O61" s="47">
        <f t="shared" si="8"/>
        <v>1.3722289890377588</v>
      </c>
      <c r="P61" s="9"/>
    </row>
    <row r="62" spans="1:16" ht="15">
      <c r="A62" s="13"/>
      <c r="B62" s="39">
        <v>354</v>
      </c>
      <c r="C62" s="21" t="s">
        <v>60</v>
      </c>
      <c r="D62" s="46">
        <v>342200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342200</v>
      </c>
      <c r="O62" s="47">
        <f t="shared" si="8"/>
        <v>27.78725131952903</v>
      </c>
      <c r="P62" s="9"/>
    </row>
    <row r="63" spans="1:16" ht="15.75">
      <c r="A63" s="29" t="s">
        <v>4</v>
      </c>
      <c r="B63" s="30"/>
      <c r="C63" s="31"/>
      <c r="D63" s="32">
        <f aca="true" t="shared" si="13" ref="D63:M63">SUM(D64:D73)</f>
        <v>460379</v>
      </c>
      <c r="E63" s="32">
        <f t="shared" si="13"/>
        <v>0</v>
      </c>
      <c r="F63" s="32">
        <f t="shared" si="13"/>
        <v>0</v>
      </c>
      <c r="G63" s="32">
        <f t="shared" si="13"/>
        <v>288</v>
      </c>
      <c r="H63" s="32">
        <f t="shared" si="13"/>
        <v>0</v>
      </c>
      <c r="I63" s="32">
        <f t="shared" si="13"/>
        <v>804247</v>
      </c>
      <c r="J63" s="32">
        <f t="shared" si="13"/>
        <v>0</v>
      </c>
      <c r="K63" s="32">
        <f t="shared" si="13"/>
        <v>3126857</v>
      </c>
      <c r="L63" s="32">
        <f t="shared" si="13"/>
        <v>0</v>
      </c>
      <c r="M63" s="32">
        <f t="shared" si="13"/>
        <v>0</v>
      </c>
      <c r="N63" s="32">
        <f t="shared" si="12"/>
        <v>4391771</v>
      </c>
      <c r="O63" s="45">
        <f t="shared" si="8"/>
        <v>356.6196508323183</v>
      </c>
      <c r="P63" s="10"/>
    </row>
    <row r="64" spans="1:16" ht="15">
      <c r="A64" s="12"/>
      <c r="B64" s="25">
        <v>361.1</v>
      </c>
      <c r="C64" s="20" t="s">
        <v>61</v>
      </c>
      <c r="D64" s="46">
        <v>27205</v>
      </c>
      <c r="E64" s="46">
        <v>0</v>
      </c>
      <c r="F64" s="46">
        <v>0</v>
      </c>
      <c r="G64" s="46">
        <v>0</v>
      </c>
      <c r="H64" s="46">
        <v>0</v>
      </c>
      <c r="I64" s="46">
        <v>114</v>
      </c>
      <c r="J64" s="46">
        <v>0</v>
      </c>
      <c r="K64" s="46">
        <v>135757</v>
      </c>
      <c r="L64" s="46">
        <v>0</v>
      </c>
      <c r="M64" s="46">
        <v>0</v>
      </c>
      <c r="N64" s="46">
        <f t="shared" si="12"/>
        <v>163076</v>
      </c>
      <c r="O64" s="47">
        <f t="shared" si="8"/>
        <v>13.242062525375559</v>
      </c>
      <c r="P64" s="9"/>
    </row>
    <row r="65" spans="1:16" ht="15">
      <c r="A65" s="12"/>
      <c r="B65" s="25">
        <v>361.2</v>
      </c>
      <c r="C65" s="20" t="s">
        <v>62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1044876</v>
      </c>
      <c r="L65" s="46">
        <v>0</v>
      </c>
      <c r="M65" s="46">
        <v>0</v>
      </c>
      <c r="N65" s="46">
        <f aca="true" t="shared" si="14" ref="N65:N73">SUM(D65:M65)</f>
        <v>1044876</v>
      </c>
      <c r="O65" s="47">
        <f t="shared" si="8"/>
        <v>84.84579780755176</v>
      </c>
      <c r="P65" s="9"/>
    </row>
    <row r="66" spans="1:16" ht="15">
      <c r="A66" s="12"/>
      <c r="B66" s="25">
        <v>361.3</v>
      </c>
      <c r="C66" s="20" t="s">
        <v>63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1024431</v>
      </c>
      <c r="L66" s="46">
        <v>0</v>
      </c>
      <c r="M66" s="46">
        <v>0</v>
      </c>
      <c r="N66" s="46">
        <f t="shared" si="14"/>
        <v>1024431</v>
      </c>
      <c r="O66" s="47">
        <f t="shared" si="8"/>
        <v>83.18562728380024</v>
      </c>
      <c r="P66" s="9"/>
    </row>
    <row r="67" spans="1:16" ht="15">
      <c r="A67" s="12"/>
      <c r="B67" s="25">
        <v>361.4</v>
      </c>
      <c r="C67" s="20" t="s">
        <v>121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23049</v>
      </c>
      <c r="L67" s="46">
        <v>0</v>
      </c>
      <c r="M67" s="46">
        <v>0</v>
      </c>
      <c r="N67" s="46">
        <f t="shared" si="14"/>
        <v>23049</v>
      </c>
      <c r="O67" s="47">
        <f t="shared" si="8"/>
        <v>1.871619975639464</v>
      </c>
      <c r="P67" s="9"/>
    </row>
    <row r="68" spans="1:16" ht="15">
      <c r="A68" s="12"/>
      <c r="B68" s="25">
        <v>362</v>
      </c>
      <c r="C68" s="20" t="s">
        <v>65</v>
      </c>
      <c r="D68" s="46">
        <v>308558</v>
      </c>
      <c r="E68" s="46">
        <v>0</v>
      </c>
      <c r="F68" s="46">
        <v>0</v>
      </c>
      <c r="G68" s="46">
        <v>0</v>
      </c>
      <c r="H68" s="46">
        <v>0</v>
      </c>
      <c r="I68" s="46">
        <v>804118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1112676</v>
      </c>
      <c r="O68" s="47">
        <f t="shared" si="8"/>
        <v>90.35127892813642</v>
      </c>
      <c r="P68" s="9"/>
    </row>
    <row r="69" spans="1:16" ht="15">
      <c r="A69" s="12"/>
      <c r="B69" s="25">
        <v>364</v>
      </c>
      <c r="C69" s="20" t="s">
        <v>129</v>
      </c>
      <c r="D69" s="46">
        <v>86415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86415</v>
      </c>
      <c r="O69" s="47">
        <f aca="true" t="shared" si="15" ref="O69:O77">(N69/O$79)</f>
        <v>7.017052375152254</v>
      </c>
      <c r="P69" s="9"/>
    </row>
    <row r="70" spans="1:16" ht="15">
      <c r="A70" s="12"/>
      <c r="B70" s="25">
        <v>365</v>
      </c>
      <c r="C70" s="20" t="s">
        <v>122</v>
      </c>
      <c r="D70" s="46">
        <v>567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567</v>
      </c>
      <c r="O70" s="47">
        <f t="shared" si="15"/>
        <v>0.046041412911084045</v>
      </c>
      <c r="P70" s="9"/>
    </row>
    <row r="71" spans="1:16" ht="15">
      <c r="A71" s="12"/>
      <c r="B71" s="25">
        <v>366</v>
      </c>
      <c r="C71" s="20" t="s">
        <v>68</v>
      </c>
      <c r="D71" s="46">
        <v>28314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28314</v>
      </c>
      <c r="O71" s="47">
        <f t="shared" si="15"/>
        <v>2.2991473812423875</v>
      </c>
      <c r="P71" s="9"/>
    </row>
    <row r="72" spans="1:16" ht="15">
      <c r="A72" s="12"/>
      <c r="B72" s="25">
        <v>368</v>
      </c>
      <c r="C72" s="20" t="s">
        <v>69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883404</v>
      </c>
      <c r="L72" s="46">
        <v>0</v>
      </c>
      <c r="M72" s="46">
        <v>0</v>
      </c>
      <c r="N72" s="46">
        <f t="shared" si="14"/>
        <v>883404</v>
      </c>
      <c r="O72" s="47">
        <f t="shared" si="15"/>
        <v>71.73398294762485</v>
      </c>
      <c r="P72" s="9"/>
    </row>
    <row r="73" spans="1:16" ht="15">
      <c r="A73" s="12"/>
      <c r="B73" s="25">
        <v>369.9</v>
      </c>
      <c r="C73" s="20" t="s">
        <v>70</v>
      </c>
      <c r="D73" s="46">
        <v>9320</v>
      </c>
      <c r="E73" s="46">
        <v>0</v>
      </c>
      <c r="F73" s="46">
        <v>0</v>
      </c>
      <c r="G73" s="46">
        <v>288</v>
      </c>
      <c r="H73" s="46">
        <v>0</v>
      </c>
      <c r="I73" s="46">
        <v>15</v>
      </c>
      <c r="J73" s="46">
        <v>0</v>
      </c>
      <c r="K73" s="46">
        <v>15340</v>
      </c>
      <c r="L73" s="46">
        <v>0</v>
      </c>
      <c r="M73" s="46">
        <v>0</v>
      </c>
      <c r="N73" s="46">
        <f t="shared" si="14"/>
        <v>24963</v>
      </c>
      <c r="O73" s="47">
        <f t="shared" si="15"/>
        <v>2.0270401948842873</v>
      </c>
      <c r="P73" s="9"/>
    </row>
    <row r="74" spans="1:16" ht="15.75">
      <c r="A74" s="29" t="s">
        <v>45</v>
      </c>
      <c r="B74" s="30"/>
      <c r="C74" s="31"/>
      <c r="D74" s="32">
        <f aca="true" t="shared" si="16" ref="D74:M74">SUM(D75:D76)</f>
        <v>335000</v>
      </c>
      <c r="E74" s="32">
        <f t="shared" si="16"/>
        <v>532535</v>
      </c>
      <c r="F74" s="32">
        <f t="shared" si="16"/>
        <v>0</v>
      </c>
      <c r="G74" s="32">
        <f t="shared" si="16"/>
        <v>400000</v>
      </c>
      <c r="H74" s="32">
        <f t="shared" si="16"/>
        <v>0</v>
      </c>
      <c r="I74" s="32">
        <f t="shared" si="16"/>
        <v>382500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1650035</v>
      </c>
      <c r="O74" s="45">
        <f t="shared" si="15"/>
        <v>133.9857896873731</v>
      </c>
      <c r="P74" s="9"/>
    </row>
    <row r="75" spans="1:16" ht="15">
      <c r="A75" s="12"/>
      <c r="B75" s="25">
        <v>381</v>
      </c>
      <c r="C75" s="20" t="s">
        <v>71</v>
      </c>
      <c r="D75" s="46">
        <v>0</v>
      </c>
      <c r="E75" s="46">
        <v>532535</v>
      </c>
      <c r="F75" s="46">
        <v>0</v>
      </c>
      <c r="G75" s="46">
        <v>400000</v>
      </c>
      <c r="H75" s="46">
        <v>0</v>
      </c>
      <c r="I75" s="46">
        <v>382500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1315035</v>
      </c>
      <c r="O75" s="47">
        <f t="shared" si="15"/>
        <v>106.78319123020707</v>
      </c>
      <c r="P75" s="9"/>
    </row>
    <row r="76" spans="1:16" ht="15.75" thickBot="1">
      <c r="A76" s="12"/>
      <c r="B76" s="25">
        <v>382</v>
      </c>
      <c r="C76" s="20" t="s">
        <v>85</v>
      </c>
      <c r="D76" s="46">
        <v>335000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335000</v>
      </c>
      <c r="O76" s="47">
        <f t="shared" si="15"/>
        <v>27.202598457166058</v>
      </c>
      <c r="P76" s="9"/>
    </row>
    <row r="77" spans="1:119" ht="16.5" thickBot="1">
      <c r="A77" s="14" t="s">
        <v>56</v>
      </c>
      <c r="B77" s="23"/>
      <c r="C77" s="22"/>
      <c r="D77" s="15">
        <f aca="true" t="shared" si="17" ref="D77:M77">SUM(D5,D17,D26,D44,D57,D63,D74)</f>
        <v>11291633</v>
      </c>
      <c r="E77" s="15">
        <f t="shared" si="17"/>
        <v>1062629</v>
      </c>
      <c r="F77" s="15">
        <f t="shared" si="17"/>
        <v>0</v>
      </c>
      <c r="G77" s="15">
        <f t="shared" si="17"/>
        <v>1658888</v>
      </c>
      <c r="H77" s="15">
        <f t="shared" si="17"/>
        <v>0</v>
      </c>
      <c r="I77" s="15">
        <f t="shared" si="17"/>
        <v>9814766</v>
      </c>
      <c r="J77" s="15">
        <f t="shared" si="17"/>
        <v>0</v>
      </c>
      <c r="K77" s="15">
        <f t="shared" si="17"/>
        <v>3313104</v>
      </c>
      <c r="L77" s="15">
        <f t="shared" si="17"/>
        <v>0</v>
      </c>
      <c r="M77" s="15">
        <f t="shared" si="17"/>
        <v>0</v>
      </c>
      <c r="N77" s="15">
        <f>SUM(D77:M77)</f>
        <v>27141020</v>
      </c>
      <c r="O77" s="38">
        <f t="shared" si="15"/>
        <v>2203.899309784815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145</v>
      </c>
      <c r="M79" s="51"/>
      <c r="N79" s="51"/>
      <c r="O79" s="43">
        <v>12315</v>
      </c>
    </row>
    <row r="80" spans="1:15" ht="15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customHeight="1" thickBot="1">
      <c r="A81" s="55" t="s">
        <v>94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4477560</v>
      </c>
      <c r="E5" s="27">
        <f t="shared" si="0"/>
        <v>195287</v>
      </c>
      <c r="F5" s="27">
        <f t="shared" si="0"/>
        <v>0</v>
      </c>
      <c r="G5" s="27">
        <f t="shared" si="0"/>
        <v>1258211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185615</v>
      </c>
      <c r="L5" s="27">
        <f t="shared" si="0"/>
        <v>0</v>
      </c>
      <c r="M5" s="27">
        <f t="shared" si="0"/>
        <v>0</v>
      </c>
      <c r="N5" s="28">
        <f>SUM(D5:M5)</f>
        <v>6116673</v>
      </c>
      <c r="O5" s="33">
        <f aca="true" t="shared" si="1" ref="O5:O36">(N5/O$72)</f>
        <v>500.4641629847815</v>
      </c>
      <c r="P5" s="6"/>
    </row>
    <row r="6" spans="1:16" ht="15">
      <c r="A6" s="12"/>
      <c r="B6" s="25">
        <v>311</v>
      </c>
      <c r="C6" s="20" t="s">
        <v>3</v>
      </c>
      <c r="D6" s="46">
        <v>2652470</v>
      </c>
      <c r="E6" s="46">
        <v>195287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2847757</v>
      </c>
      <c r="O6" s="47">
        <f t="shared" si="1"/>
        <v>233.0025364097529</v>
      </c>
      <c r="P6" s="9"/>
    </row>
    <row r="7" spans="1:16" ht="15">
      <c r="A7" s="12"/>
      <c r="B7" s="25">
        <v>312.41</v>
      </c>
      <c r="C7" s="20" t="s">
        <v>89</v>
      </c>
      <c r="D7" s="46">
        <v>186960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186960</v>
      </c>
      <c r="O7" s="47">
        <f t="shared" si="1"/>
        <v>15.297005400098184</v>
      </c>
      <c r="P7" s="9"/>
    </row>
    <row r="8" spans="1:16" ht="15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95531</v>
      </c>
      <c r="L8" s="46">
        <v>0</v>
      </c>
      <c r="M8" s="46">
        <v>0</v>
      </c>
      <c r="N8" s="46">
        <f>SUM(D8:M8)</f>
        <v>95531</v>
      </c>
      <c r="O8" s="47">
        <f t="shared" si="1"/>
        <v>7.816314842088038</v>
      </c>
      <c r="P8" s="9"/>
    </row>
    <row r="9" spans="1:16" ht="15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90084</v>
      </c>
      <c r="L9" s="46">
        <v>0</v>
      </c>
      <c r="M9" s="46">
        <v>0</v>
      </c>
      <c r="N9" s="46">
        <f>SUM(D9:M9)</f>
        <v>90084</v>
      </c>
      <c r="O9" s="47">
        <f t="shared" si="1"/>
        <v>7.370643102601865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1258211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1258211</v>
      </c>
      <c r="O10" s="47">
        <f t="shared" si="1"/>
        <v>102.94640811651121</v>
      </c>
      <c r="P10" s="9"/>
    </row>
    <row r="11" spans="1:16" ht="15">
      <c r="A11" s="12"/>
      <c r="B11" s="25">
        <v>314.1</v>
      </c>
      <c r="C11" s="20" t="s">
        <v>13</v>
      </c>
      <c r="D11" s="46">
        <v>881166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881166</v>
      </c>
      <c r="O11" s="47">
        <f t="shared" si="1"/>
        <v>72.09671084928817</v>
      </c>
      <c r="P11" s="9"/>
    </row>
    <row r="12" spans="1:16" ht="15">
      <c r="A12" s="12"/>
      <c r="B12" s="25">
        <v>314.3</v>
      </c>
      <c r="C12" s="20" t="s">
        <v>14</v>
      </c>
      <c r="D12" s="46">
        <v>245139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245139</v>
      </c>
      <c r="O12" s="47">
        <f t="shared" si="1"/>
        <v>20.057191948944528</v>
      </c>
      <c r="P12" s="9"/>
    </row>
    <row r="13" spans="1:16" ht="15">
      <c r="A13" s="12"/>
      <c r="B13" s="25">
        <v>314.4</v>
      </c>
      <c r="C13" s="20" t="s">
        <v>15</v>
      </c>
      <c r="D13" s="46">
        <v>11899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11899</v>
      </c>
      <c r="O13" s="47">
        <f t="shared" si="1"/>
        <v>0.973572246768123</v>
      </c>
      <c r="P13" s="9"/>
    </row>
    <row r="14" spans="1:16" ht="15">
      <c r="A14" s="12"/>
      <c r="B14" s="25">
        <v>314.8</v>
      </c>
      <c r="C14" s="20" t="s">
        <v>16</v>
      </c>
      <c r="D14" s="46">
        <v>12861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12861</v>
      </c>
      <c r="O14" s="47">
        <f t="shared" si="1"/>
        <v>1.0522827687776142</v>
      </c>
      <c r="P14" s="9"/>
    </row>
    <row r="15" spans="1:16" ht="15">
      <c r="A15" s="12"/>
      <c r="B15" s="25">
        <v>315</v>
      </c>
      <c r="C15" s="20" t="s">
        <v>113</v>
      </c>
      <c r="D15" s="46">
        <v>437581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437581</v>
      </c>
      <c r="O15" s="47">
        <f t="shared" si="1"/>
        <v>35.80273277695958</v>
      </c>
      <c r="P15" s="9"/>
    </row>
    <row r="16" spans="1:16" ht="15">
      <c r="A16" s="12"/>
      <c r="B16" s="25">
        <v>316</v>
      </c>
      <c r="C16" s="20" t="s">
        <v>114</v>
      </c>
      <c r="D16" s="46">
        <v>49484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49484</v>
      </c>
      <c r="O16" s="47">
        <f t="shared" si="1"/>
        <v>4.048764522991327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SUM(D18:D22)</f>
        <v>1097272</v>
      </c>
      <c r="E17" s="32">
        <f t="shared" si="3"/>
        <v>0</v>
      </c>
      <c r="F17" s="32">
        <f t="shared" si="3"/>
        <v>0</v>
      </c>
      <c r="G17" s="32">
        <f t="shared" si="3"/>
        <v>4463</v>
      </c>
      <c r="H17" s="32">
        <f t="shared" si="3"/>
        <v>0</v>
      </c>
      <c r="I17" s="32">
        <f t="shared" si="3"/>
        <v>9902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7">SUM(D17:M17)</f>
        <v>1111637</v>
      </c>
      <c r="O17" s="45">
        <f t="shared" si="1"/>
        <v>90.95377188676157</v>
      </c>
      <c r="P17" s="10"/>
    </row>
    <row r="18" spans="1:16" ht="15">
      <c r="A18" s="12"/>
      <c r="B18" s="25">
        <v>322</v>
      </c>
      <c r="C18" s="20" t="s">
        <v>0</v>
      </c>
      <c r="D18" s="46">
        <v>258595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258595</v>
      </c>
      <c r="O18" s="47">
        <f t="shared" si="1"/>
        <v>21.15815742104402</v>
      </c>
      <c r="P18" s="9"/>
    </row>
    <row r="19" spans="1:16" ht="15">
      <c r="A19" s="12"/>
      <c r="B19" s="25">
        <v>323.1</v>
      </c>
      <c r="C19" s="20" t="s">
        <v>20</v>
      </c>
      <c r="D19" s="46">
        <v>760152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760152</v>
      </c>
      <c r="O19" s="47">
        <f t="shared" si="1"/>
        <v>62.1953853706431</v>
      </c>
      <c r="P19" s="9"/>
    </row>
    <row r="20" spans="1:16" ht="15">
      <c r="A20" s="12"/>
      <c r="B20" s="25">
        <v>323.4</v>
      </c>
      <c r="C20" s="20" t="s">
        <v>21</v>
      </c>
      <c r="D20" s="46">
        <v>7311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7311</v>
      </c>
      <c r="O20" s="47">
        <f t="shared" si="1"/>
        <v>0.5981836033382425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4463</v>
      </c>
      <c r="H21" s="46">
        <v>0</v>
      </c>
      <c r="I21" s="46">
        <v>9902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14365</v>
      </c>
      <c r="O21" s="47">
        <f t="shared" si="1"/>
        <v>1.1753395516282115</v>
      </c>
      <c r="P21" s="9"/>
    </row>
    <row r="22" spans="1:16" ht="15">
      <c r="A22" s="12"/>
      <c r="B22" s="25">
        <v>329</v>
      </c>
      <c r="C22" s="20" t="s">
        <v>23</v>
      </c>
      <c r="D22" s="46">
        <v>71214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71214</v>
      </c>
      <c r="O22" s="47">
        <f t="shared" si="1"/>
        <v>5.826705940108002</v>
      </c>
      <c r="P22" s="9"/>
    </row>
    <row r="23" spans="1:16" ht="15.75">
      <c r="A23" s="29" t="s">
        <v>25</v>
      </c>
      <c r="B23" s="30"/>
      <c r="C23" s="31"/>
      <c r="D23" s="32">
        <f aca="true" t="shared" si="5" ref="D23:M23">SUM(D24:D39)</f>
        <v>1966240</v>
      </c>
      <c r="E23" s="32">
        <f t="shared" si="5"/>
        <v>0</v>
      </c>
      <c r="F23" s="32">
        <f t="shared" si="5"/>
        <v>0</v>
      </c>
      <c r="G23" s="32">
        <f t="shared" si="5"/>
        <v>245000</v>
      </c>
      <c r="H23" s="32">
        <f t="shared" si="5"/>
        <v>0</v>
      </c>
      <c r="I23" s="32">
        <f t="shared" si="5"/>
        <v>120106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2331346</v>
      </c>
      <c r="O23" s="45">
        <f t="shared" si="1"/>
        <v>190.74995909016528</v>
      </c>
      <c r="P23" s="10"/>
    </row>
    <row r="24" spans="1:16" ht="15">
      <c r="A24" s="12"/>
      <c r="B24" s="25">
        <v>331.2</v>
      </c>
      <c r="C24" s="20" t="s">
        <v>24</v>
      </c>
      <c r="D24" s="46">
        <v>5813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5813</v>
      </c>
      <c r="O24" s="47">
        <f t="shared" si="1"/>
        <v>0.4756177385043364</v>
      </c>
      <c r="P24" s="9"/>
    </row>
    <row r="25" spans="1:16" ht="15">
      <c r="A25" s="12"/>
      <c r="B25" s="25">
        <v>331.39</v>
      </c>
      <c r="C25" s="20" t="s">
        <v>126</v>
      </c>
      <c r="D25" s="46">
        <v>74306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74306</v>
      </c>
      <c r="O25" s="47">
        <f t="shared" si="1"/>
        <v>6.079692358042873</v>
      </c>
      <c r="P25" s="9"/>
    </row>
    <row r="26" spans="1:16" ht="15">
      <c r="A26" s="12"/>
      <c r="B26" s="25">
        <v>331.7</v>
      </c>
      <c r="C26" s="20" t="s">
        <v>133</v>
      </c>
      <c r="D26" s="46">
        <v>19278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19278</v>
      </c>
      <c r="O26" s="47">
        <f t="shared" si="1"/>
        <v>1.577319587628866</v>
      </c>
      <c r="P26" s="9"/>
    </row>
    <row r="27" spans="1:16" ht="15">
      <c r="A27" s="12"/>
      <c r="B27" s="25">
        <v>331.9</v>
      </c>
      <c r="C27" s="20" t="s">
        <v>134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112613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112613</v>
      </c>
      <c r="O27" s="47">
        <f t="shared" si="1"/>
        <v>9.21395843560792</v>
      </c>
      <c r="P27" s="9"/>
    </row>
    <row r="28" spans="1:16" ht="15">
      <c r="A28" s="12"/>
      <c r="B28" s="25">
        <v>334.7</v>
      </c>
      <c r="C28" s="20" t="s">
        <v>30</v>
      </c>
      <c r="D28" s="46">
        <v>25862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25862</v>
      </c>
      <c r="O28" s="47">
        <f t="shared" si="1"/>
        <v>2.1160202912780233</v>
      </c>
      <c r="P28" s="9"/>
    </row>
    <row r="29" spans="1:16" ht="15">
      <c r="A29" s="12"/>
      <c r="B29" s="25">
        <v>335.12</v>
      </c>
      <c r="C29" s="20" t="s">
        <v>115</v>
      </c>
      <c r="D29" s="46">
        <v>391349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391349</v>
      </c>
      <c r="O29" s="47">
        <f t="shared" si="1"/>
        <v>32.02004581901489</v>
      </c>
      <c r="P29" s="9"/>
    </row>
    <row r="30" spans="1:16" ht="15">
      <c r="A30" s="12"/>
      <c r="B30" s="25">
        <v>335.14</v>
      </c>
      <c r="C30" s="20" t="s">
        <v>116</v>
      </c>
      <c r="D30" s="46">
        <v>251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251</v>
      </c>
      <c r="O30" s="47">
        <f t="shared" si="1"/>
        <v>0.020536737031582392</v>
      </c>
      <c r="P30" s="9"/>
    </row>
    <row r="31" spans="1:16" ht="15">
      <c r="A31" s="12"/>
      <c r="B31" s="25">
        <v>335.15</v>
      </c>
      <c r="C31" s="20" t="s">
        <v>117</v>
      </c>
      <c r="D31" s="46">
        <v>6174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6174</v>
      </c>
      <c r="O31" s="47">
        <f t="shared" si="1"/>
        <v>0.5051546391752577</v>
      </c>
      <c r="P31" s="9"/>
    </row>
    <row r="32" spans="1:16" ht="15">
      <c r="A32" s="12"/>
      <c r="B32" s="25">
        <v>335.18</v>
      </c>
      <c r="C32" s="20" t="s">
        <v>118</v>
      </c>
      <c r="D32" s="46">
        <v>729722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729722</v>
      </c>
      <c r="O32" s="47">
        <f t="shared" si="1"/>
        <v>59.70561282932417</v>
      </c>
      <c r="P32" s="9"/>
    </row>
    <row r="33" spans="1:16" ht="15">
      <c r="A33" s="12"/>
      <c r="B33" s="25">
        <v>335.21</v>
      </c>
      <c r="C33" s="20" t="s">
        <v>84</v>
      </c>
      <c r="D33" s="46">
        <v>3240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3240</v>
      </c>
      <c r="O33" s="47">
        <f t="shared" si="1"/>
        <v>0.2650957290132548</v>
      </c>
      <c r="P33" s="9"/>
    </row>
    <row r="34" spans="1:16" ht="15">
      <c r="A34" s="12"/>
      <c r="B34" s="25">
        <v>335.39</v>
      </c>
      <c r="C34" s="20" t="s">
        <v>135</v>
      </c>
      <c r="D34" s="46">
        <v>0</v>
      </c>
      <c r="E34" s="46">
        <v>0</v>
      </c>
      <c r="F34" s="46">
        <v>0</v>
      </c>
      <c r="G34" s="46">
        <v>245000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245000</v>
      </c>
      <c r="O34" s="47">
        <f t="shared" si="1"/>
        <v>20.04581901489118</v>
      </c>
      <c r="P34" s="9"/>
    </row>
    <row r="35" spans="1:16" ht="15">
      <c r="A35" s="12"/>
      <c r="B35" s="25">
        <v>335.49</v>
      </c>
      <c r="C35" s="20" t="s">
        <v>35</v>
      </c>
      <c r="D35" s="46">
        <v>11240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11240</v>
      </c>
      <c r="O35" s="47">
        <f t="shared" si="1"/>
        <v>0.9196530846015382</v>
      </c>
      <c r="P35" s="9"/>
    </row>
    <row r="36" spans="1:16" ht="15">
      <c r="A36" s="12"/>
      <c r="B36" s="25">
        <v>337.2</v>
      </c>
      <c r="C36" s="20" t="s">
        <v>36</v>
      </c>
      <c r="D36" s="46">
        <v>413586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413586</v>
      </c>
      <c r="O36" s="47">
        <f t="shared" si="1"/>
        <v>33.83946980854197</v>
      </c>
      <c r="P36" s="9"/>
    </row>
    <row r="37" spans="1:16" ht="15">
      <c r="A37" s="12"/>
      <c r="B37" s="25">
        <v>337.5</v>
      </c>
      <c r="C37" s="20" t="s">
        <v>127</v>
      </c>
      <c r="D37" s="46">
        <v>138000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138000</v>
      </c>
      <c r="O37" s="47">
        <f aca="true" t="shared" si="7" ref="O37:O68">(N37/O$72)</f>
        <v>11.29111438389789</v>
      </c>
      <c r="P37" s="9"/>
    </row>
    <row r="38" spans="1:16" ht="15">
      <c r="A38" s="12"/>
      <c r="B38" s="25">
        <v>337.9</v>
      </c>
      <c r="C38" s="20" t="s">
        <v>37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7493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7493</v>
      </c>
      <c r="O38" s="47">
        <f t="shared" si="7"/>
        <v>0.613074783177876</v>
      </c>
      <c r="P38" s="9"/>
    </row>
    <row r="39" spans="1:16" ht="15">
      <c r="A39" s="12"/>
      <c r="B39" s="25">
        <v>338</v>
      </c>
      <c r="C39" s="20" t="s">
        <v>38</v>
      </c>
      <c r="D39" s="46">
        <v>147419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147419</v>
      </c>
      <c r="O39" s="47">
        <f t="shared" si="7"/>
        <v>12.061773850433644</v>
      </c>
      <c r="P39" s="9"/>
    </row>
    <row r="40" spans="1:16" ht="15.75">
      <c r="A40" s="29" t="s">
        <v>43</v>
      </c>
      <c r="B40" s="30"/>
      <c r="C40" s="31"/>
      <c r="D40" s="32">
        <f aca="true" t="shared" si="8" ref="D40:M40">SUM(D41:D50)</f>
        <v>2118541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8348951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10467492</v>
      </c>
      <c r="O40" s="45">
        <f t="shared" si="7"/>
        <v>856.446735395189</v>
      </c>
      <c r="P40" s="10"/>
    </row>
    <row r="41" spans="1:16" ht="15">
      <c r="A41" s="12"/>
      <c r="B41" s="25">
        <v>341.2</v>
      </c>
      <c r="C41" s="20" t="s">
        <v>119</v>
      </c>
      <c r="D41" s="46">
        <v>1486158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0">SUM(D41:M41)</f>
        <v>1486158</v>
      </c>
      <c r="O41" s="47">
        <f t="shared" si="7"/>
        <v>121.59695630829651</v>
      </c>
      <c r="P41" s="9"/>
    </row>
    <row r="42" spans="1:16" ht="15">
      <c r="A42" s="12"/>
      <c r="B42" s="25">
        <v>342.1</v>
      </c>
      <c r="C42" s="20" t="s">
        <v>47</v>
      </c>
      <c r="D42" s="46">
        <v>112850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112850</v>
      </c>
      <c r="O42" s="47">
        <f t="shared" si="7"/>
        <v>9.233349697267222</v>
      </c>
      <c r="P42" s="9"/>
    </row>
    <row r="43" spans="1:16" ht="15">
      <c r="A43" s="12"/>
      <c r="B43" s="25">
        <v>343.4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2205634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2205634</v>
      </c>
      <c r="O43" s="47">
        <f t="shared" si="7"/>
        <v>180.464244804451</v>
      </c>
      <c r="P43" s="9"/>
    </row>
    <row r="44" spans="1:16" ht="15">
      <c r="A44" s="12"/>
      <c r="B44" s="25">
        <v>343.6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5208840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5208840</v>
      </c>
      <c r="O44" s="47">
        <f t="shared" si="7"/>
        <v>426.1855670103093</v>
      </c>
      <c r="P44" s="9"/>
    </row>
    <row r="45" spans="1:16" ht="15">
      <c r="A45" s="12"/>
      <c r="B45" s="25">
        <v>344.9</v>
      </c>
      <c r="C45" s="20" t="s">
        <v>120</v>
      </c>
      <c r="D45" s="46">
        <v>18746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18746</v>
      </c>
      <c r="O45" s="47">
        <f t="shared" si="7"/>
        <v>1.5337915234822452</v>
      </c>
      <c r="P45" s="9"/>
    </row>
    <row r="46" spans="1:16" ht="15">
      <c r="A46" s="12"/>
      <c r="B46" s="25">
        <v>346.9</v>
      </c>
      <c r="C46" s="20" t="s">
        <v>52</v>
      </c>
      <c r="D46" s="46">
        <v>14791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14791</v>
      </c>
      <c r="O46" s="47">
        <f t="shared" si="7"/>
        <v>1.2101947308132874</v>
      </c>
      <c r="P46" s="9"/>
    </row>
    <row r="47" spans="1:16" ht="15">
      <c r="A47" s="12"/>
      <c r="B47" s="25">
        <v>347.2</v>
      </c>
      <c r="C47" s="20" t="s">
        <v>53</v>
      </c>
      <c r="D47" s="46">
        <v>115395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115395</v>
      </c>
      <c r="O47" s="47">
        <f t="shared" si="7"/>
        <v>9.441580756013746</v>
      </c>
      <c r="P47" s="9"/>
    </row>
    <row r="48" spans="1:16" ht="15">
      <c r="A48" s="12"/>
      <c r="B48" s="25">
        <v>347.3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934477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934477</v>
      </c>
      <c r="O48" s="47">
        <f t="shared" si="7"/>
        <v>76.45859924725904</v>
      </c>
      <c r="P48" s="9"/>
    </row>
    <row r="49" spans="1:16" ht="15">
      <c r="A49" s="12"/>
      <c r="B49" s="25">
        <v>347.5</v>
      </c>
      <c r="C49" s="20" t="s">
        <v>55</v>
      </c>
      <c r="D49" s="46">
        <v>301813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301813</v>
      </c>
      <c r="O49" s="47">
        <f t="shared" si="7"/>
        <v>24.694239895270822</v>
      </c>
      <c r="P49" s="9"/>
    </row>
    <row r="50" spans="1:16" ht="15">
      <c r="A50" s="12"/>
      <c r="B50" s="25">
        <v>349</v>
      </c>
      <c r="C50" s="20" t="s">
        <v>1</v>
      </c>
      <c r="D50" s="46">
        <v>68788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68788</v>
      </c>
      <c r="O50" s="47">
        <f t="shared" si="7"/>
        <v>5.6282114220258554</v>
      </c>
      <c r="P50" s="9"/>
    </row>
    <row r="51" spans="1:16" ht="15.75">
      <c r="A51" s="29" t="s">
        <v>44</v>
      </c>
      <c r="B51" s="30"/>
      <c r="C51" s="31"/>
      <c r="D51" s="32">
        <f aca="true" t="shared" si="10" ref="D51:M51">SUM(D52:D55)</f>
        <v>410078</v>
      </c>
      <c r="E51" s="32">
        <f t="shared" si="10"/>
        <v>16318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aca="true" t="shared" si="11" ref="N51:N57">SUM(D51:M51)</f>
        <v>426396</v>
      </c>
      <c r="O51" s="45">
        <f t="shared" si="7"/>
        <v>34.88757977417771</v>
      </c>
      <c r="P51" s="10"/>
    </row>
    <row r="52" spans="1:16" ht="15">
      <c r="A52" s="13"/>
      <c r="B52" s="39">
        <v>351.1</v>
      </c>
      <c r="C52" s="21" t="s">
        <v>58</v>
      </c>
      <c r="D52" s="46">
        <v>39901</v>
      </c>
      <c r="E52" s="46">
        <v>16318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56219</v>
      </c>
      <c r="O52" s="47">
        <f t="shared" si="7"/>
        <v>4.599819996727213</v>
      </c>
      <c r="P52" s="9"/>
    </row>
    <row r="53" spans="1:16" ht="15">
      <c r="A53" s="13"/>
      <c r="B53" s="39">
        <v>351.3</v>
      </c>
      <c r="C53" s="21" t="s">
        <v>136</v>
      </c>
      <c r="D53" s="46">
        <v>3201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3201</v>
      </c>
      <c r="O53" s="47">
        <f t="shared" si="7"/>
        <v>0.2619047619047619</v>
      </c>
      <c r="P53" s="9"/>
    </row>
    <row r="54" spans="1:16" ht="15">
      <c r="A54" s="13"/>
      <c r="B54" s="39">
        <v>352</v>
      </c>
      <c r="C54" s="21" t="s">
        <v>59</v>
      </c>
      <c r="D54" s="46">
        <v>11927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11927</v>
      </c>
      <c r="O54" s="47">
        <f t="shared" si="7"/>
        <v>0.975863197512682</v>
      </c>
      <c r="P54" s="9"/>
    </row>
    <row r="55" spans="1:16" ht="15">
      <c r="A55" s="13"/>
      <c r="B55" s="39">
        <v>354</v>
      </c>
      <c r="C55" s="21" t="s">
        <v>60</v>
      </c>
      <c r="D55" s="46">
        <v>355049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355049</v>
      </c>
      <c r="O55" s="47">
        <f t="shared" si="7"/>
        <v>29.049991818033057</v>
      </c>
      <c r="P55" s="9"/>
    </row>
    <row r="56" spans="1:16" ht="15.75">
      <c r="A56" s="29" t="s">
        <v>4</v>
      </c>
      <c r="B56" s="30"/>
      <c r="C56" s="31"/>
      <c r="D56" s="32">
        <f aca="true" t="shared" si="12" ref="D56:M56">SUM(D57:D66)</f>
        <v>1597477</v>
      </c>
      <c r="E56" s="32">
        <f t="shared" si="12"/>
        <v>1311</v>
      </c>
      <c r="F56" s="32">
        <f t="shared" si="12"/>
        <v>0</v>
      </c>
      <c r="G56" s="32">
        <f t="shared" si="12"/>
        <v>226</v>
      </c>
      <c r="H56" s="32">
        <f t="shared" si="12"/>
        <v>0</v>
      </c>
      <c r="I56" s="32">
        <f t="shared" si="12"/>
        <v>749517</v>
      </c>
      <c r="J56" s="32">
        <f t="shared" si="12"/>
        <v>0</v>
      </c>
      <c r="K56" s="32">
        <f t="shared" si="12"/>
        <v>991794</v>
      </c>
      <c r="L56" s="32">
        <f t="shared" si="12"/>
        <v>0</v>
      </c>
      <c r="M56" s="32">
        <f t="shared" si="12"/>
        <v>0</v>
      </c>
      <c r="N56" s="32">
        <f t="shared" si="11"/>
        <v>3340325</v>
      </c>
      <c r="O56" s="45">
        <f t="shared" si="7"/>
        <v>273.3042873506791</v>
      </c>
      <c r="P56" s="10"/>
    </row>
    <row r="57" spans="1:16" ht="15">
      <c r="A57" s="12"/>
      <c r="B57" s="25">
        <v>361.1</v>
      </c>
      <c r="C57" s="20" t="s">
        <v>61</v>
      </c>
      <c r="D57" s="46">
        <v>2015</v>
      </c>
      <c r="E57" s="46">
        <v>0</v>
      </c>
      <c r="F57" s="46">
        <v>0</v>
      </c>
      <c r="G57" s="46">
        <v>0</v>
      </c>
      <c r="H57" s="46">
        <v>0</v>
      </c>
      <c r="I57" s="46">
        <v>39</v>
      </c>
      <c r="J57" s="46">
        <v>0</v>
      </c>
      <c r="K57" s="46">
        <v>131997</v>
      </c>
      <c r="L57" s="46">
        <v>0</v>
      </c>
      <c r="M57" s="46">
        <v>0</v>
      </c>
      <c r="N57" s="46">
        <f t="shared" si="11"/>
        <v>134051</v>
      </c>
      <c r="O57" s="47">
        <f t="shared" si="7"/>
        <v>10.968008509245623</v>
      </c>
      <c r="P57" s="9"/>
    </row>
    <row r="58" spans="1:16" ht="15">
      <c r="A58" s="12"/>
      <c r="B58" s="25">
        <v>361.2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924322</v>
      </c>
      <c r="L58" s="46">
        <v>0</v>
      </c>
      <c r="M58" s="46">
        <v>0</v>
      </c>
      <c r="N58" s="46">
        <f aca="true" t="shared" si="13" ref="N58:N66">SUM(D58:M58)</f>
        <v>924322</v>
      </c>
      <c r="O58" s="47">
        <f t="shared" si="7"/>
        <v>75.62772050400916</v>
      </c>
      <c r="P58" s="9"/>
    </row>
    <row r="59" spans="1:16" ht="15">
      <c r="A59" s="12"/>
      <c r="B59" s="25">
        <v>361.3</v>
      </c>
      <c r="C59" s="20" t="s">
        <v>63</v>
      </c>
      <c r="D59" s="46">
        <v>6955</v>
      </c>
      <c r="E59" s="46">
        <v>0</v>
      </c>
      <c r="F59" s="46">
        <v>0</v>
      </c>
      <c r="G59" s="46">
        <v>0</v>
      </c>
      <c r="H59" s="46">
        <v>0</v>
      </c>
      <c r="I59" s="46">
        <v>1266</v>
      </c>
      <c r="J59" s="46">
        <v>0</v>
      </c>
      <c r="K59" s="46">
        <v>-1341681</v>
      </c>
      <c r="L59" s="46">
        <v>0</v>
      </c>
      <c r="M59" s="46">
        <v>0</v>
      </c>
      <c r="N59" s="46">
        <f t="shared" si="13"/>
        <v>-1333460</v>
      </c>
      <c r="O59" s="47">
        <f t="shared" si="7"/>
        <v>-109.10325642284405</v>
      </c>
      <c r="P59" s="9"/>
    </row>
    <row r="60" spans="1:16" ht="15">
      <c r="A60" s="12"/>
      <c r="B60" s="25">
        <v>361.4</v>
      </c>
      <c r="C60" s="20" t="s">
        <v>121</v>
      </c>
      <c r="D60" s="46">
        <v>24370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24370</v>
      </c>
      <c r="O60" s="47">
        <f t="shared" si="7"/>
        <v>1.9939453444608084</v>
      </c>
      <c r="P60" s="9"/>
    </row>
    <row r="61" spans="1:16" ht="15">
      <c r="A61" s="12"/>
      <c r="B61" s="25">
        <v>362</v>
      </c>
      <c r="C61" s="20" t="s">
        <v>65</v>
      </c>
      <c r="D61" s="46">
        <v>258459</v>
      </c>
      <c r="E61" s="46">
        <v>0</v>
      </c>
      <c r="F61" s="46">
        <v>0</v>
      </c>
      <c r="G61" s="46">
        <v>0</v>
      </c>
      <c r="H61" s="46">
        <v>0</v>
      </c>
      <c r="I61" s="46">
        <v>737822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996281</v>
      </c>
      <c r="O61" s="47">
        <f t="shared" si="7"/>
        <v>81.51538209785633</v>
      </c>
      <c r="P61" s="9"/>
    </row>
    <row r="62" spans="1:16" ht="15">
      <c r="A62" s="12"/>
      <c r="B62" s="25">
        <v>364</v>
      </c>
      <c r="C62" s="20" t="s">
        <v>129</v>
      </c>
      <c r="D62" s="46">
        <v>11294</v>
      </c>
      <c r="E62" s="46">
        <v>0</v>
      </c>
      <c r="F62" s="46">
        <v>0</v>
      </c>
      <c r="G62" s="46">
        <v>0</v>
      </c>
      <c r="H62" s="46">
        <v>0</v>
      </c>
      <c r="I62" s="46">
        <v>4500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15794</v>
      </c>
      <c r="O62" s="47">
        <f t="shared" si="7"/>
        <v>1.2922598592701686</v>
      </c>
      <c r="P62" s="9"/>
    </row>
    <row r="63" spans="1:16" ht="15">
      <c r="A63" s="12"/>
      <c r="B63" s="25">
        <v>365</v>
      </c>
      <c r="C63" s="20" t="s">
        <v>122</v>
      </c>
      <c r="D63" s="46">
        <v>4036</v>
      </c>
      <c r="E63" s="46">
        <v>0</v>
      </c>
      <c r="F63" s="46">
        <v>0</v>
      </c>
      <c r="G63" s="46">
        <v>0</v>
      </c>
      <c r="H63" s="46">
        <v>0</v>
      </c>
      <c r="I63" s="46">
        <v>5890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9926</v>
      </c>
      <c r="O63" s="47">
        <f t="shared" si="7"/>
        <v>0.8121420389461627</v>
      </c>
      <c r="P63" s="9"/>
    </row>
    <row r="64" spans="1:16" ht="15">
      <c r="A64" s="12"/>
      <c r="B64" s="25">
        <v>366</v>
      </c>
      <c r="C64" s="20" t="s">
        <v>68</v>
      </c>
      <c r="D64" s="46">
        <v>20905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20905</v>
      </c>
      <c r="O64" s="47">
        <f t="shared" si="7"/>
        <v>1.710440189821633</v>
      </c>
      <c r="P64" s="9"/>
    </row>
    <row r="65" spans="1:16" ht="15">
      <c r="A65" s="12"/>
      <c r="B65" s="25">
        <v>368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1277156</v>
      </c>
      <c r="L65" s="46">
        <v>0</v>
      </c>
      <c r="M65" s="46">
        <v>0</v>
      </c>
      <c r="N65" s="46">
        <f t="shared" si="13"/>
        <v>1277156</v>
      </c>
      <c r="O65" s="47">
        <f t="shared" si="7"/>
        <v>104.49648175421372</v>
      </c>
      <c r="P65" s="9"/>
    </row>
    <row r="66" spans="1:16" ht="15">
      <c r="A66" s="12"/>
      <c r="B66" s="25">
        <v>369.9</v>
      </c>
      <c r="C66" s="20" t="s">
        <v>70</v>
      </c>
      <c r="D66" s="46">
        <v>1269443</v>
      </c>
      <c r="E66" s="46">
        <v>1311</v>
      </c>
      <c r="F66" s="46">
        <v>0</v>
      </c>
      <c r="G66" s="46">
        <v>226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1270980</v>
      </c>
      <c r="O66" s="47">
        <f t="shared" si="7"/>
        <v>103.99116347569955</v>
      </c>
      <c r="P66" s="9"/>
    </row>
    <row r="67" spans="1:16" ht="15.75">
      <c r="A67" s="29" t="s">
        <v>45</v>
      </c>
      <c r="B67" s="30"/>
      <c r="C67" s="31"/>
      <c r="D67" s="32">
        <f aca="true" t="shared" si="14" ref="D67:M67">SUM(D68:D69)</f>
        <v>541422</v>
      </c>
      <c r="E67" s="32">
        <f t="shared" si="14"/>
        <v>193035</v>
      </c>
      <c r="F67" s="32">
        <f t="shared" si="14"/>
        <v>0</v>
      </c>
      <c r="G67" s="32">
        <f t="shared" si="14"/>
        <v>0</v>
      </c>
      <c r="H67" s="32">
        <f t="shared" si="14"/>
        <v>0</v>
      </c>
      <c r="I67" s="32">
        <f t="shared" si="14"/>
        <v>0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734457</v>
      </c>
      <c r="O67" s="45">
        <f t="shared" si="7"/>
        <v>60.09302896416298</v>
      </c>
      <c r="P67" s="9"/>
    </row>
    <row r="68" spans="1:16" ht="15">
      <c r="A68" s="12"/>
      <c r="B68" s="25">
        <v>381</v>
      </c>
      <c r="C68" s="20" t="s">
        <v>71</v>
      </c>
      <c r="D68" s="46">
        <v>163533</v>
      </c>
      <c r="E68" s="46">
        <v>193035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356568</v>
      </c>
      <c r="O68" s="47">
        <f t="shared" si="7"/>
        <v>29.17427589592538</v>
      </c>
      <c r="P68" s="9"/>
    </row>
    <row r="69" spans="1:16" ht="15.75" thickBot="1">
      <c r="A69" s="12"/>
      <c r="B69" s="25">
        <v>382</v>
      </c>
      <c r="C69" s="20" t="s">
        <v>85</v>
      </c>
      <c r="D69" s="46">
        <v>377889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377889</v>
      </c>
      <c r="O69" s="47">
        <f>(N69/O$72)</f>
        <v>30.918753068237603</v>
      </c>
      <c r="P69" s="9"/>
    </row>
    <row r="70" spans="1:119" ht="16.5" thickBot="1">
      <c r="A70" s="14" t="s">
        <v>56</v>
      </c>
      <c r="B70" s="23"/>
      <c r="C70" s="22"/>
      <c r="D70" s="15">
        <f aca="true" t="shared" si="15" ref="D70:M70">SUM(D5,D17,D23,D40,D51,D56,D67)</f>
        <v>12208590</v>
      </c>
      <c r="E70" s="15">
        <f t="shared" si="15"/>
        <v>405951</v>
      </c>
      <c r="F70" s="15">
        <f t="shared" si="15"/>
        <v>0</v>
      </c>
      <c r="G70" s="15">
        <f t="shared" si="15"/>
        <v>1507900</v>
      </c>
      <c r="H70" s="15">
        <f t="shared" si="15"/>
        <v>0</v>
      </c>
      <c r="I70" s="15">
        <f t="shared" si="15"/>
        <v>9228476</v>
      </c>
      <c r="J70" s="15">
        <f t="shared" si="15"/>
        <v>0</v>
      </c>
      <c r="K70" s="15">
        <f t="shared" si="15"/>
        <v>1177409</v>
      </c>
      <c r="L70" s="15">
        <f t="shared" si="15"/>
        <v>0</v>
      </c>
      <c r="M70" s="15">
        <f t="shared" si="15"/>
        <v>0</v>
      </c>
      <c r="N70" s="15">
        <f>SUM(D70:M70)</f>
        <v>24528326</v>
      </c>
      <c r="O70" s="38">
        <f>(N70/O$72)</f>
        <v>2006.899525445917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51" t="s">
        <v>137</v>
      </c>
      <c r="M72" s="51"/>
      <c r="N72" s="51"/>
      <c r="O72" s="43">
        <v>12222</v>
      </c>
    </row>
    <row r="73" spans="1:15" ht="15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5" ht="15.75" customHeight="1" thickBot="1">
      <c r="A74" s="55" t="s">
        <v>94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4287162</v>
      </c>
      <c r="E5" s="27">
        <f t="shared" si="0"/>
        <v>180316</v>
      </c>
      <c r="F5" s="27">
        <f t="shared" si="0"/>
        <v>0</v>
      </c>
      <c r="G5" s="27">
        <f t="shared" si="0"/>
        <v>1010407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183432</v>
      </c>
      <c r="L5" s="27">
        <f t="shared" si="0"/>
        <v>0</v>
      </c>
      <c r="M5" s="27">
        <f t="shared" si="0"/>
        <v>0</v>
      </c>
      <c r="N5" s="28">
        <f>SUM(D5:M5)</f>
        <v>5661317</v>
      </c>
      <c r="O5" s="33">
        <f aca="true" t="shared" si="1" ref="O5:O36">(N5/O$69)</f>
        <v>466.1438452037876</v>
      </c>
      <c r="P5" s="6"/>
    </row>
    <row r="6" spans="1:16" ht="15">
      <c r="A6" s="12"/>
      <c r="B6" s="25">
        <v>311</v>
      </c>
      <c r="C6" s="20" t="s">
        <v>3</v>
      </c>
      <c r="D6" s="46">
        <v>2481201</v>
      </c>
      <c r="E6" s="46">
        <v>180316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2661517</v>
      </c>
      <c r="O6" s="47">
        <f t="shared" si="1"/>
        <v>219.1450802799506</v>
      </c>
      <c r="P6" s="9"/>
    </row>
    <row r="7" spans="1:16" ht="15">
      <c r="A7" s="12"/>
      <c r="B7" s="25">
        <v>312.1</v>
      </c>
      <c r="C7" s="20" t="s">
        <v>11</v>
      </c>
      <c r="D7" s="46">
        <v>154518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154518</v>
      </c>
      <c r="O7" s="47">
        <f t="shared" si="1"/>
        <v>12.722766570605188</v>
      </c>
      <c r="P7" s="9"/>
    </row>
    <row r="8" spans="1:16" ht="15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97277</v>
      </c>
      <c r="L8" s="46">
        <v>0</v>
      </c>
      <c r="M8" s="46">
        <v>0</v>
      </c>
      <c r="N8" s="46">
        <f>SUM(D8:M8)</f>
        <v>97277</v>
      </c>
      <c r="O8" s="47">
        <f t="shared" si="1"/>
        <v>8.009633594071634</v>
      </c>
      <c r="P8" s="9"/>
    </row>
    <row r="9" spans="1:16" ht="15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86155</v>
      </c>
      <c r="L9" s="46">
        <v>0</v>
      </c>
      <c r="M9" s="46">
        <v>0</v>
      </c>
      <c r="N9" s="46">
        <f>SUM(D9:M9)</f>
        <v>86155</v>
      </c>
      <c r="O9" s="47">
        <f t="shared" si="1"/>
        <v>7.093865788390284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1010407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1010407</v>
      </c>
      <c r="O10" s="47">
        <f t="shared" si="1"/>
        <v>83.19530671058048</v>
      </c>
      <c r="P10" s="9"/>
    </row>
    <row r="11" spans="1:16" ht="15">
      <c r="A11" s="12"/>
      <c r="B11" s="25">
        <v>314.1</v>
      </c>
      <c r="C11" s="20" t="s">
        <v>13</v>
      </c>
      <c r="D11" s="46">
        <v>886181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886181</v>
      </c>
      <c r="O11" s="47">
        <f t="shared" si="1"/>
        <v>72.96673528200905</v>
      </c>
      <c r="P11" s="9"/>
    </row>
    <row r="12" spans="1:16" ht="15">
      <c r="A12" s="12"/>
      <c r="B12" s="25">
        <v>314.3</v>
      </c>
      <c r="C12" s="20" t="s">
        <v>14</v>
      </c>
      <c r="D12" s="46">
        <v>223461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223461</v>
      </c>
      <c r="O12" s="47">
        <f t="shared" si="1"/>
        <v>18.39942363112392</v>
      </c>
      <c r="P12" s="9"/>
    </row>
    <row r="13" spans="1:16" ht="15">
      <c r="A13" s="12"/>
      <c r="B13" s="25">
        <v>314.4</v>
      </c>
      <c r="C13" s="20" t="s">
        <v>15</v>
      </c>
      <c r="D13" s="46">
        <v>16805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16805</v>
      </c>
      <c r="O13" s="47">
        <f t="shared" si="1"/>
        <v>1.3836969946480033</v>
      </c>
      <c r="P13" s="9"/>
    </row>
    <row r="14" spans="1:16" ht="15">
      <c r="A14" s="12"/>
      <c r="B14" s="25">
        <v>314.8</v>
      </c>
      <c r="C14" s="20" t="s">
        <v>16</v>
      </c>
      <c r="D14" s="46">
        <v>14902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14902</v>
      </c>
      <c r="O14" s="47">
        <f t="shared" si="1"/>
        <v>1.227006998764924</v>
      </c>
      <c r="P14" s="9"/>
    </row>
    <row r="15" spans="1:16" ht="15">
      <c r="A15" s="12"/>
      <c r="B15" s="25">
        <v>315</v>
      </c>
      <c r="C15" s="20" t="s">
        <v>113</v>
      </c>
      <c r="D15" s="46">
        <v>453278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453278</v>
      </c>
      <c r="O15" s="47">
        <f t="shared" si="1"/>
        <v>37.32219020172911</v>
      </c>
      <c r="P15" s="9"/>
    </row>
    <row r="16" spans="1:16" ht="15">
      <c r="A16" s="12"/>
      <c r="B16" s="25">
        <v>316</v>
      </c>
      <c r="C16" s="20" t="s">
        <v>114</v>
      </c>
      <c r="D16" s="46">
        <v>56816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56816</v>
      </c>
      <c r="O16" s="47">
        <f t="shared" si="1"/>
        <v>4.678139151914368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SUM(D18:D22)</f>
        <v>991192</v>
      </c>
      <c r="E17" s="32">
        <f t="shared" si="3"/>
        <v>0</v>
      </c>
      <c r="F17" s="32">
        <f t="shared" si="3"/>
        <v>0</v>
      </c>
      <c r="G17" s="32">
        <f t="shared" si="3"/>
        <v>3588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5">SUM(D17:M17)</f>
        <v>994780</v>
      </c>
      <c r="O17" s="45">
        <f t="shared" si="1"/>
        <v>81.90860436393578</v>
      </c>
      <c r="P17" s="10"/>
    </row>
    <row r="18" spans="1:16" ht="15">
      <c r="A18" s="12"/>
      <c r="B18" s="25">
        <v>322</v>
      </c>
      <c r="C18" s="20" t="s">
        <v>0</v>
      </c>
      <c r="D18" s="46">
        <v>206797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206797</v>
      </c>
      <c r="O18" s="47">
        <f t="shared" si="1"/>
        <v>17.027336352408398</v>
      </c>
      <c r="P18" s="9"/>
    </row>
    <row r="19" spans="1:16" ht="15">
      <c r="A19" s="12"/>
      <c r="B19" s="25">
        <v>323.1</v>
      </c>
      <c r="C19" s="20" t="s">
        <v>20</v>
      </c>
      <c r="D19" s="46">
        <v>736298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736298</v>
      </c>
      <c r="O19" s="47">
        <f t="shared" si="1"/>
        <v>60.62560724578016</v>
      </c>
      <c r="P19" s="9"/>
    </row>
    <row r="20" spans="1:16" ht="15">
      <c r="A20" s="12"/>
      <c r="B20" s="25">
        <v>323.4</v>
      </c>
      <c r="C20" s="20" t="s">
        <v>21</v>
      </c>
      <c r="D20" s="46">
        <v>3665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3665</v>
      </c>
      <c r="O20" s="47">
        <f t="shared" si="1"/>
        <v>0.3017702758336764</v>
      </c>
      <c r="P20" s="9"/>
    </row>
    <row r="21" spans="1:16" ht="15">
      <c r="A21" s="12"/>
      <c r="B21" s="25">
        <v>324.31</v>
      </c>
      <c r="C21" s="20" t="s">
        <v>125</v>
      </c>
      <c r="D21" s="46">
        <v>0</v>
      </c>
      <c r="E21" s="46">
        <v>0</v>
      </c>
      <c r="F21" s="46">
        <v>0</v>
      </c>
      <c r="G21" s="46">
        <v>3588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3588</v>
      </c>
      <c r="O21" s="47">
        <f t="shared" si="1"/>
        <v>0.29543021819678883</v>
      </c>
      <c r="P21" s="9"/>
    </row>
    <row r="22" spans="1:16" ht="15">
      <c r="A22" s="12"/>
      <c r="B22" s="25">
        <v>329</v>
      </c>
      <c r="C22" s="20" t="s">
        <v>23</v>
      </c>
      <c r="D22" s="46">
        <v>44432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44432</v>
      </c>
      <c r="O22" s="47">
        <f t="shared" si="1"/>
        <v>3.658460271716756</v>
      </c>
      <c r="P22" s="9"/>
    </row>
    <row r="23" spans="1:16" ht="15.75">
      <c r="A23" s="29" t="s">
        <v>25</v>
      </c>
      <c r="B23" s="30"/>
      <c r="C23" s="31"/>
      <c r="D23" s="32">
        <f aca="true" t="shared" si="5" ref="D23:M23">SUM(D24:D35)</f>
        <v>1728161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11807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1739968</v>
      </c>
      <c r="O23" s="45">
        <f t="shared" si="1"/>
        <v>143.2662000823384</v>
      </c>
      <c r="P23" s="10"/>
    </row>
    <row r="24" spans="1:16" ht="15">
      <c r="A24" s="12"/>
      <c r="B24" s="25">
        <v>331.39</v>
      </c>
      <c r="C24" s="20" t="s">
        <v>126</v>
      </c>
      <c r="D24" s="46">
        <v>41961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41961</v>
      </c>
      <c r="O24" s="47">
        <f t="shared" si="1"/>
        <v>3.4550020584602716</v>
      </c>
      <c r="P24" s="9"/>
    </row>
    <row r="25" spans="1:16" ht="15">
      <c r="A25" s="12"/>
      <c r="B25" s="25">
        <v>331.69</v>
      </c>
      <c r="C25" s="20" t="s">
        <v>27</v>
      </c>
      <c r="D25" s="46">
        <v>11234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11234</v>
      </c>
      <c r="O25" s="47">
        <f t="shared" si="1"/>
        <v>0.9249897076986414</v>
      </c>
      <c r="P25" s="9"/>
    </row>
    <row r="26" spans="1:16" ht="15">
      <c r="A26" s="12"/>
      <c r="B26" s="25">
        <v>335.12</v>
      </c>
      <c r="C26" s="20" t="s">
        <v>115</v>
      </c>
      <c r="D26" s="46">
        <v>372383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372383</v>
      </c>
      <c r="O26" s="47">
        <f t="shared" si="1"/>
        <v>30.66142445450803</v>
      </c>
      <c r="P26" s="9"/>
    </row>
    <row r="27" spans="1:16" ht="15">
      <c r="A27" s="12"/>
      <c r="B27" s="25">
        <v>335.14</v>
      </c>
      <c r="C27" s="20" t="s">
        <v>116</v>
      </c>
      <c r="D27" s="46">
        <v>160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160</v>
      </c>
      <c r="O27" s="47">
        <f t="shared" si="1"/>
        <v>0.013174145738987238</v>
      </c>
      <c r="P27" s="9"/>
    </row>
    <row r="28" spans="1:16" ht="15">
      <c r="A28" s="12"/>
      <c r="B28" s="25">
        <v>335.15</v>
      </c>
      <c r="C28" s="20" t="s">
        <v>117</v>
      </c>
      <c r="D28" s="46">
        <v>10586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10586</v>
      </c>
      <c r="O28" s="47">
        <f t="shared" si="1"/>
        <v>0.8716344174557431</v>
      </c>
      <c r="P28" s="9"/>
    </row>
    <row r="29" spans="1:16" ht="15">
      <c r="A29" s="12"/>
      <c r="B29" s="25">
        <v>335.18</v>
      </c>
      <c r="C29" s="20" t="s">
        <v>118</v>
      </c>
      <c r="D29" s="46">
        <v>692206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692206</v>
      </c>
      <c r="O29" s="47">
        <f t="shared" si="1"/>
        <v>56.995142033758746</v>
      </c>
      <c r="P29" s="9"/>
    </row>
    <row r="30" spans="1:16" ht="15">
      <c r="A30" s="12"/>
      <c r="B30" s="25">
        <v>335.21</v>
      </c>
      <c r="C30" s="20" t="s">
        <v>84</v>
      </c>
      <c r="D30" s="46">
        <v>3040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3040</v>
      </c>
      <c r="O30" s="47">
        <f t="shared" si="1"/>
        <v>0.2503087690407575</v>
      </c>
      <c r="P30" s="9"/>
    </row>
    <row r="31" spans="1:16" ht="15">
      <c r="A31" s="12"/>
      <c r="B31" s="25">
        <v>335.49</v>
      </c>
      <c r="C31" s="20" t="s">
        <v>35</v>
      </c>
      <c r="D31" s="46">
        <v>7174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7174</v>
      </c>
      <c r="O31" s="47">
        <f t="shared" si="1"/>
        <v>0.5906957595718403</v>
      </c>
      <c r="P31" s="9"/>
    </row>
    <row r="32" spans="1:16" ht="15">
      <c r="A32" s="12"/>
      <c r="B32" s="25">
        <v>337.2</v>
      </c>
      <c r="C32" s="20" t="s">
        <v>36</v>
      </c>
      <c r="D32" s="46">
        <v>400007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400007</v>
      </c>
      <c r="O32" s="47">
        <f t="shared" si="1"/>
        <v>32.93594071634418</v>
      </c>
      <c r="P32" s="9"/>
    </row>
    <row r="33" spans="1:16" ht="15">
      <c r="A33" s="12"/>
      <c r="B33" s="25">
        <v>337.5</v>
      </c>
      <c r="C33" s="20" t="s">
        <v>127</v>
      </c>
      <c r="D33" s="46">
        <v>42000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42000</v>
      </c>
      <c r="O33" s="47">
        <f t="shared" si="1"/>
        <v>3.4582132564841497</v>
      </c>
      <c r="P33" s="9"/>
    </row>
    <row r="34" spans="1:16" ht="15">
      <c r="A34" s="12"/>
      <c r="B34" s="25">
        <v>337.9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11807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11807</v>
      </c>
      <c r="O34" s="47">
        <f t="shared" si="1"/>
        <v>0.9721696171263895</v>
      </c>
      <c r="P34" s="9"/>
    </row>
    <row r="35" spans="1:16" ht="15">
      <c r="A35" s="12"/>
      <c r="B35" s="25">
        <v>338</v>
      </c>
      <c r="C35" s="20" t="s">
        <v>38</v>
      </c>
      <c r="D35" s="46">
        <v>147410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147410</v>
      </c>
      <c r="O35" s="47">
        <f t="shared" si="1"/>
        <v>12.13750514615068</v>
      </c>
      <c r="P35" s="9"/>
    </row>
    <row r="36" spans="1:16" ht="15.75">
      <c r="A36" s="29" t="s">
        <v>43</v>
      </c>
      <c r="B36" s="30"/>
      <c r="C36" s="31"/>
      <c r="D36" s="32">
        <f aca="true" t="shared" si="7" ref="D36:M36">SUM(D37:D46)</f>
        <v>1871045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7856886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9727931</v>
      </c>
      <c r="O36" s="45">
        <f t="shared" si="1"/>
        <v>800.982379580074</v>
      </c>
      <c r="P36" s="10"/>
    </row>
    <row r="37" spans="1:16" ht="15">
      <c r="A37" s="12"/>
      <c r="B37" s="25">
        <v>341.2</v>
      </c>
      <c r="C37" s="20" t="s">
        <v>119</v>
      </c>
      <c r="D37" s="46">
        <v>1253018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6">SUM(D37:M37)</f>
        <v>1253018</v>
      </c>
      <c r="O37" s="47">
        <f aca="true" t="shared" si="9" ref="O37:O67">(N37/O$69)</f>
        <v>103.17151090983944</v>
      </c>
      <c r="P37" s="9"/>
    </row>
    <row r="38" spans="1:16" ht="15">
      <c r="A38" s="12"/>
      <c r="B38" s="25">
        <v>342.1</v>
      </c>
      <c r="C38" s="20" t="s">
        <v>47</v>
      </c>
      <c r="D38" s="46">
        <v>92773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92773</v>
      </c>
      <c r="O38" s="47">
        <f t="shared" si="9"/>
        <v>7.638781391519144</v>
      </c>
      <c r="P38" s="9"/>
    </row>
    <row r="39" spans="1:16" ht="15">
      <c r="A39" s="12"/>
      <c r="B39" s="25">
        <v>343.4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2023217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2023217</v>
      </c>
      <c r="O39" s="47">
        <f t="shared" si="9"/>
        <v>166.58847262247838</v>
      </c>
      <c r="P39" s="9"/>
    </row>
    <row r="40" spans="1:16" ht="15">
      <c r="A40" s="12"/>
      <c r="B40" s="25">
        <v>343.6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4720012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4720012</v>
      </c>
      <c r="O40" s="47">
        <f t="shared" si="9"/>
        <v>388.6382873610539</v>
      </c>
      <c r="P40" s="9"/>
    </row>
    <row r="41" spans="1:16" ht="15">
      <c r="A41" s="12"/>
      <c r="B41" s="25">
        <v>344.9</v>
      </c>
      <c r="C41" s="20" t="s">
        <v>120</v>
      </c>
      <c r="D41" s="46">
        <v>16673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16673</v>
      </c>
      <c r="O41" s="47">
        <f t="shared" si="9"/>
        <v>1.3728283244133388</v>
      </c>
      <c r="P41" s="9"/>
    </row>
    <row r="42" spans="1:16" ht="15">
      <c r="A42" s="12"/>
      <c r="B42" s="25">
        <v>346.9</v>
      </c>
      <c r="C42" s="20" t="s">
        <v>52</v>
      </c>
      <c r="D42" s="46">
        <v>13533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13533</v>
      </c>
      <c r="O42" s="47">
        <f t="shared" si="9"/>
        <v>1.1142857142857143</v>
      </c>
      <c r="P42" s="9"/>
    </row>
    <row r="43" spans="1:16" ht="15">
      <c r="A43" s="12"/>
      <c r="B43" s="25">
        <v>347.2</v>
      </c>
      <c r="C43" s="20" t="s">
        <v>53</v>
      </c>
      <c r="D43" s="46">
        <v>153779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153779</v>
      </c>
      <c r="O43" s="47">
        <f t="shared" si="9"/>
        <v>12.66191848497324</v>
      </c>
      <c r="P43" s="9"/>
    </row>
    <row r="44" spans="1:16" ht="15">
      <c r="A44" s="12"/>
      <c r="B44" s="25">
        <v>347.3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1113657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1113657</v>
      </c>
      <c r="O44" s="47">
        <f t="shared" si="9"/>
        <v>91.69674763277068</v>
      </c>
      <c r="P44" s="9"/>
    </row>
    <row r="45" spans="1:16" ht="15">
      <c r="A45" s="12"/>
      <c r="B45" s="25">
        <v>347.5</v>
      </c>
      <c r="C45" s="20" t="s">
        <v>55</v>
      </c>
      <c r="D45" s="46">
        <v>277411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277411</v>
      </c>
      <c r="O45" s="47">
        <f t="shared" si="9"/>
        <v>22.84158089748868</v>
      </c>
      <c r="P45" s="9"/>
    </row>
    <row r="46" spans="1:16" ht="15">
      <c r="A46" s="12"/>
      <c r="B46" s="25">
        <v>349</v>
      </c>
      <c r="C46" s="20" t="s">
        <v>1</v>
      </c>
      <c r="D46" s="46">
        <v>63858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63858</v>
      </c>
      <c r="O46" s="47">
        <f t="shared" si="9"/>
        <v>5.257966241251544</v>
      </c>
      <c r="P46" s="9"/>
    </row>
    <row r="47" spans="1:16" ht="15.75">
      <c r="A47" s="29" t="s">
        <v>44</v>
      </c>
      <c r="B47" s="30"/>
      <c r="C47" s="31"/>
      <c r="D47" s="32">
        <f aca="true" t="shared" si="10" ref="D47:M47">SUM(D48:D51)</f>
        <v>324437</v>
      </c>
      <c r="E47" s="32">
        <f t="shared" si="10"/>
        <v>18318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53">SUM(D47:M47)</f>
        <v>342755</v>
      </c>
      <c r="O47" s="45">
        <f t="shared" si="9"/>
        <v>28.221902017291065</v>
      </c>
      <c r="P47" s="10"/>
    </row>
    <row r="48" spans="1:16" ht="15">
      <c r="A48" s="13"/>
      <c r="B48" s="39">
        <v>351.1</v>
      </c>
      <c r="C48" s="21" t="s">
        <v>58</v>
      </c>
      <c r="D48" s="46">
        <v>94195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94195</v>
      </c>
      <c r="O48" s="47">
        <f t="shared" si="9"/>
        <v>7.755866611774393</v>
      </c>
      <c r="P48" s="9"/>
    </row>
    <row r="49" spans="1:16" ht="15">
      <c r="A49" s="13"/>
      <c r="B49" s="39">
        <v>351.2</v>
      </c>
      <c r="C49" s="21" t="s">
        <v>128</v>
      </c>
      <c r="D49" s="46">
        <v>0</v>
      </c>
      <c r="E49" s="46">
        <v>18318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18318</v>
      </c>
      <c r="O49" s="47">
        <f t="shared" si="9"/>
        <v>1.5082750102923013</v>
      </c>
      <c r="P49" s="9"/>
    </row>
    <row r="50" spans="1:16" ht="15">
      <c r="A50" s="13"/>
      <c r="B50" s="39">
        <v>352</v>
      </c>
      <c r="C50" s="21" t="s">
        <v>59</v>
      </c>
      <c r="D50" s="46">
        <v>16616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16616</v>
      </c>
      <c r="O50" s="47">
        <f t="shared" si="9"/>
        <v>1.3681350349938246</v>
      </c>
      <c r="P50" s="9"/>
    </row>
    <row r="51" spans="1:16" ht="15">
      <c r="A51" s="13"/>
      <c r="B51" s="39">
        <v>354</v>
      </c>
      <c r="C51" s="21" t="s">
        <v>60</v>
      </c>
      <c r="D51" s="46">
        <v>213626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213626</v>
      </c>
      <c r="O51" s="47">
        <f t="shared" si="9"/>
        <v>17.58962536023055</v>
      </c>
      <c r="P51" s="9"/>
    </row>
    <row r="52" spans="1:16" ht="15.75">
      <c r="A52" s="29" t="s">
        <v>4</v>
      </c>
      <c r="B52" s="30"/>
      <c r="C52" s="31"/>
      <c r="D52" s="32">
        <f aca="true" t="shared" si="12" ref="D52:M52">SUM(D53:D62)</f>
        <v>367831</v>
      </c>
      <c r="E52" s="32">
        <f t="shared" si="12"/>
        <v>851</v>
      </c>
      <c r="F52" s="32">
        <f t="shared" si="12"/>
        <v>0</v>
      </c>
      <c r="G52" s="32">
        <f t="shared" si="12"/>
        <v>70</v>
      </c>
      <c r="H52" s="32">
        <f t="shared" si="12"/>
        <v>0</v>
      </c>
      <c r="I52" s="32">
        <f t="shared" si="12"/>
        <v>645748</v>
      </c>
      <c r="J52" s="32">
        <f t="shared" si="12"/>
        <v>0</v>
      </c>
      <c r="K52" s="32">
        <f t="shared" si="12"/>
        <v>3788016</v>
      </c>
      <c r="L52" s="32">
        <f t="shared" si="12"/>
        <v>0</v>
      </c>
      <c r="M52" s="32">
        <f t="shared" si="12"/>
        <v>0</v>
      </c>
      <c r="N52" s="32">
        <f t="shared" si="11"/>
        <v>4802516</v>
      </c>
      <c r="O52" s="45">
        <f t="shared" si="9"/>
        <v>395.4315356113627</v>
      </c>
      <c r="P52" s="10"/>
    </row>
    <row r="53" spans="1:16" ht="15">
      <c r="A53" s="12"/>
      <c r="B53" s="25">
        <v>361.1</v>
      </c>
      <c r="C53" s="20" t="s">
        <v>61</v>
      </c>
      <c r="D53" s="46">
        <v>1999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150554</v>
      </c>
      <c r="L53" s="46">
        <v>0</v>
      </c>
      <c r="M53" s="46">
        <v>0</v>
      </c>
      <c r="N53" s="46">
        <f t="shared" si="11"/>
        <v>152553</v>
      </c>
      <c r="O53" s="47">
        <f t="shared" si="9"/>
        <v>12.56097159324825</v>
      </c>
      <c r="P53" s="9"/>
    </row>
    <row r="54" spans="1:16" ht="15">
      <c r="A54" s="12"/>
      <c r="B54" s="25">
        <v>361.2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699093</v>
      </c>
      <c r="L54" s="46">
        <v>0</v>
      </c>
      <c r="M54" s="46">
        <v>0</v>
      </c>
      <c r="N54" s="46">
        <f aca="true" t="shared" si="13" ref="N54:N62">SUM(D54:M54)</f>
        <v>699093</v>
      </c>
      <c r="O54" s="47">
        <f t="shared" si="9"/>
        <v>57.56220666941128</v>
      </c>
      <c r="P54" s="9"/>
    </row>
    <row r="55" spans="1:16" ht="15">
      <c r="A55" s="12"/>
      <c r="B55" s="25">
        <v>361.3</v>
      </c>
      <c r="C55" s="20" t="s">
        <v>63</v>
      </c>
      <c r="D55" s="46">
        <v>-1568</v>
      </c>
      <c r="E55" s="46">
        <v>0</v>
      </c>
      <c r="F55" s="46">
        <v>0</v>
      </c>
      <c r="G55" s="46">
        <v>0</v>
      </c>
      <c r="H55" s="46">
        <v>0</v>
      </c>
      <c r="I55" s="46">
        <v>-756</v>
      </c>
      <c r="J55" s="46">
        <v>0</v>
      </c>
      <c r="K55" s="46">
        <v>538936</v>
      </c>
      <c r="L55" s="46">
        <v>0</v>
      </c>
      <c r="M55" s="46">
        <v>0</v>
      </c>
      <c r="N55" s="46">
        <f t="shared" si="13"/>
        <v>536612</v>
      </c>
      <c r="O55" s="47">
        <f t="shared" si="9"/>
        <v>44.18377933305887</v>
      </c>
      <c r="P55" s="9"/>
    </row>
    <row r="56" spans="1:16" ht="15">
      <c r="A56" s="12"/>
      <c r="B56" s="25">
        <v>361.4</v>
      </c>
      <c r="C56" s="20" t="s">
        <v>121</v>
      </c>
      <c r="D56" s="46">
        <v>35121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1164938</v>
      </c>
      <c r="L56" s="46">
        <v>0</v>
      </c>
      <c r="M56" s="46">
        <v>0</v>
      </c>
      <c r="N56" s="46">
        <f t="shared" si="13"/>
        <v>1200059</v>
      </c>
      <c r="O56" s="47">
        <f t="shared" si="9"/>
        <v>98.81095100864553</v>
      </c>
      <c r="P56" s="9"/>
    </row>
    <row r="57" spans="1:16" ht="15">
      <c r="A57" s="12"/>
      <c r="B57" s="25">
        <v>362</v>
      </c>
      <c r="C57" s="20" t="s">
        <v>65</v>
      </c>
      <c r="D57" s="46">
        <v>241583</v>
      </c>
      <c r="E57" s="46">
        <v>0</v>
      </c>
      <c r="F57" s="46">
        <v>0</v>
      </c>
      <c r="G57" s="46">
        <v>0</v>
      </c>
      <c r="H57" s="46">
        <v>0</v>
      </c>
      <c r="I57" s="46">
        <v>646254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887837</v>
      </c>
      <c r="O57" s="47">
        <f t="shared" si="9"/>
        <v>73.10308769040758</v>
      </c>
      <c r="P57" s="9"/>
    </row>
    <row r="58" spans="1:16" ht="15">
      <c r="A58" s="12"/>
      <c r="B58" s="25">
        <v>364</v>
      </c>
      <c r="C58" s="20" t="s">
        <v>129</v>
      </c>
      <c r="D58" s="46">
        <v>63683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63683</v>
      </c>
      <c r="O58" s="47">
        <f t="shared" si="9"/>
        <v>5.2435570193495264</v>
      </c>
      <c r="P58" s="9"/>
    </row>
    <row r="59" spans="1:16" ht="15">
      <c r="A59" s="12"/>
      <c r="B59" s="25">
        <v>365</v>
      </c>
      <c r="C59" s="20" t="s">
        <v>122</v>
      </c>
      <c r="D59" s="46">
        <v>3592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3592</v>
      </c>
      <c r="O59" s="47">
        <f t="shared" si="9"/>
        <v>0.29575957184026347</v>
      </c>
      <c r="P59" s="9"/>
    </row>
    <row r="60" spans="1:16" ht="15">
      <c r="A60" s="12"/>
      <c r="B60" s="25">
        <v>366</v>
      </c>
      <c r="C60" s="20" t="s">
        <v>68</v>
      </c>
      <c r="D60" s="46">
        <v>12720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12720</v>
      </c>
      <c r="O60" s="47">
        <f t="shared" si="9"/>
        <v>1.0473445862494855</v>
      </c>
      <c r="P60" s="9"/>
    </row>
    <row r="61" spans="1:16" ht="15">
      <c r="A61" s="12"/>
      <c r="B61" s="25">
        <v>368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1211850</v>
      </c>
      <c r="L61" s="46">
        <v>0</v>
      </c>
      <c r="M61" s="46">
        <v>0</v>
      </c>
      <c r="N61" s="46">
        <f t="shared" si="13"/>
        <v>1211850</v>
      </c>
      <c r="O61" s="47">
        <f t="shared" si="9"/>
        <v>99.78180321119802</v>
      </c>
      <c r="P61" s="9"/>
    </row>
    <row r="62" spans="1:16" ht="15">
      <c r="A62" s="12"/>
      <c r="B62" s="25">
        <v>369.9</v>
      </c>
      <c r="C62" s="20" t="s">
        <v>70</v>
      </c>
      <c r="D62" s="46">
        <v>10701</v>
      </c>
      <c r="E62" s="46">
        <v>851</v>
      </c>
      <c r="F62" s="46">
        <v>0</v>
      </c>
      <c r="G62" s="46">
        <v>70</v>
      </c>
      <c r="H62" s="46">
        <v>0</v>
      </c>
      <c r="I62" s="46">
        <v>250</v>
      </c>
      <c r="J62" s="46">
        <v>0</v>
      </c>
      <c r="K62" s="46">
        <v>22645</v>
      </c>
      <c r="L62" s="46">
        <v>0</v>
      </c>
      <c r="M62" s="46">
        <v>0</v>
      </c>
      <c r="N62" s="46">
        <f t="shared" si="13"/>
        <v>34517</v>
      </c>
      <c r="O62" s="47">
        <f t="shared" si="9"/>
        <v>2.8420749279538904</v>
      </c>
      <c r="P62" s="9"/>
    </row>
    <row r="63" spans="1:16" ht="15.75">
      <c r="A63" s="29" t="s">
        <v>45</v>
      </c>
      <c r="B63" s="30"/>
      <c r="C63" s="31"/>
      <c r="D63" s="32">
        <f aca="true" t="shared" si="14" ref="D63:M63">SUM(D64:D66)</f>
        <v>1648632</v>
      </c>
      <c r="E63" s="32">
        <f t="shared" si="14"/>
        <v>53049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1973491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3675172</v>
      </c>
      <c r="O63" s="45">
        <f t="shared" si="9"/>
        <v>302.60782214903253</v>
      </c>
      <c r="P63" s="9"/>
    </row>
    <row r="64" spans="1:16" ht="15">
      <c r="A64" s="12"/>
      <c r="B64" s="25">
        <v>381</v>
      </c>
      <c r="C64" s="20" t="s">
        <v>71</v>
      </c>
      <c r="D64" s="46">
        <v>0</v>
      </c>
      <c r="E64" s="46">
        <v>53049</v>
      </c>
      <c r="F64" s="46">
        <v>0</v>
      </c>
      <c r="G64" s="46">
        <v>0</v>
      </c>
      <c r="H64" s="46">
        <v>0</v>
      </c>
      <c r="I64" s="46">
        <v>1967798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2020847</v>
      </c>
      <c r="O64" s="47">
        <f t="shared" si="9"/>
        <v>166.39333058871964</v>
      </c>
      <c r="P64" s="9"/>
    </row>
    <row r="65" spans="1:16" ht="15">
      <c r="A65" s="12"/>
      <c r="B65" s="25">
        <v>382</v>
      </c>
      <c r="C65" s="20" t="s">
        <v>85</v>
      </c>
      <c r="D65" s="46">
        <v>1648632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1648632</v>
      </c>
      <c r="O65" s="47">
        <f t="shared" si="9"/>
        <v>135.74573898723756</v>
      </c>
      <c r="P65" s="9"/>
    </row>
    <row r="66" spans="1:16" ht="15.75" thickBot="1">
      <c r="A66" s="12"/>
      <c r="B66" s="25">
        <v>389.4</v>
      </c>
      <c r="C66" s="20" t="s">
        <v>130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5693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5693</v>
      </c>
      <c r="O66" s="47">
        <f t="shared" si="9"/>
        <v>0.46875257307533963</v>
      </c>
      <c r="P66" s="9"/>
    </row>
    <row r="67" spans="1:119" ht="16.5" thickBot="1">
      <c r="A67" s="14" t="s">
        <v>56</v>
      </c>
      <c r="B67" s="23"/>
      <c r="C67" s="22"/>
      <c r="D67" s="15">
        <f aca="true" t="shared" si="15" ref="D67:M67">SUM(D5,D17,D23,D36,D47,D52,D63)</f>
        <v>11218460</v>
      </c>
      <c r="E67" s="15">
        <f t="shared" si="15"/>
        <v>252534</v>
      </c>
      <c r="F67" s="15">
        <f t="shared" si="15"/>
        <v>0</v>
      </c>
      <c r="G67" s="15">
        <f t="shared" si="15"/>
        <v>1014065</v>
      </c>
      <c r="H67" s="15">
        <f t="shared" si="15"/>
        <v>0</v>
      </c>
      <c r="I67" s="15">
        <f t="shared" si="15"/>
        <v>10487932</v>
      </c>
      <c r="J67" s="15">
        <f t="shared" si="15"/>
        <v>0</v>
      </c>
      <c r="K67" s="15">
        <f t="shared" si="15"/>
        <v>3971448</v>
      </c>
      <c r="L67" s="15">
        <f t="shared" si="15"/>
        <v>0</v>
      </c>
      <c r="M67" s="15">
        <f t="shared" si="15"/>
        <v>0</v>
      </c>
      <c r="N67" s="15">
        <f>SUM(D67:M67)</f>
        <v>26944439</v>
      </c>
      <c r="O67" s="38">
        <f t="shared" si="9"/>
        <v>2218.562289007822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1" t="s">
        <v>131</v>
      </c>
      <c r="M69" s="51"/>
      <c r="N69" s="51"/>
      <c r="O69" s="43">
        <v>12145</v>
      </c>
    </row>
    <row r="70" spans="1:15" ht="15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  <row r="71" spans="1:15" ht="15.75" customHeight="1" thickBot="1">
      <c r="A71" s="55" t="s">
        <v>94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4231433</v>
      </c>
      <c r="E5" s="27">
        <f t="shared" si="0"/>
        <v>171073</v>
      </c>
      <c r="F5" s="27">
        <f t="shared" si="0"/>
        <v>0</v>
      </c>
      <c r="G5" s="27">
        <f t="shared" si="0"/>
        <v>1021997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179833</v>
      </c>
      <c r="L5" s="27">
        <f t="shared" si="0"/>
        <v>0</v>
      </c>
      <c r="M5" s="27">
        <f t="shared" si="0"/>
        <v>0</v>
      </c>
      <c r="N5" s="28">
        <f>SUM(D5:M5)</f>
        <v>5604336</v>
      </c>
      <c r="O5" s="33">
        <f aca="true" t="shared" si="1" ref="O5:O36">(N5/O$63)</f>
        <v>464.2810040593157</v>
      </c>
      <c r="P5" s="6"/>
    </row>
    <row r="6" spans="1:16" ht="15">
      <c r="A6" s="12"/>
      <c r="B6" s="25">
        <v>311</v>
      </c>
      <c r="C6" s="20" t="s">
        <v>3</v>
      </c>
      <c r="D6" s="46">
        <v>2461434</v>
      </c>
      <c r="E6" s="46">
        <v>171073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2632507</v>
      </c>
      <c r="O6" s="47">
        <f t="shared" si="1"/>
        <v>218.08524563002237</v>
      </c>
      <c r="P6" s="9"/>
    </row>
    <row r="7" spans="1:16" ht="15">
      <c r="A7" s="12"/>
      <c r="B7" s="25">
        <v>312.41</v>
      </c>
      <c r="C7" s="20" t="s">
        <v>89</v>
      </c>
      <c r="D7" s="46">
        <v>165451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165451</v>
      </c>
      <c r="O7" s="47">
        <f t="shared" si="1"/>
        <v>13.706486620826775</v>
      </c>
      <c r="P7" s="9"/>
    </row>
    <row r="8" spans="1:16" ht="15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95547</v>
      </c>
      <c r="L8" s="46">
        <v>0</v>
      </c>
      <c r="M8" s="46">
        <v>0</v>
      </c>
      <c r="N8" s="46">
        <f>SUM(D8:M8)</f>
        <v>95547</v>
      </c>
      <c r="O8" s="47">
        <f t="shared" si="1"/>
        <v>7.915417115400547</v>
      </c>
      <c r="P8" s="9"/>
    </row>
    <row r="9" spans="1:16" ht="15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84286</v>
      </c>
      <c r="L9" s="46">
        <v>0</v>
      </c>
      <c r="M9" s="46">
        <v>0</v>
      </c>
      <c r="N9" s="46">
        <f>SUM(D9:M9)</f>
        <v>84286</v>
      </c>
      <c r="O9" s="47">
        <f t="shared" si="1"/>
        <v>6.982520089470632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1021997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1021997</v>
      </c>
      <c r="O10" s="47">
        <f t="shared" si="1"/>
        <v>84.66547924778395</v>
      </c>
      <c r="P10" s="9"/>
    </row>
    <row r="11" spans="1:16" ht="15">
      <c r="A11" s="12"/>
      <c r="B11" s="25">
        <v>314.1</v>
      </c>
      <c r="C11" s="20" t="s">
        <v>13</v>
      </c>
      <c r="D11" s="46">
        <v>823812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823812</v>
      </c>
      <c r="O11" s="47">
        <f t="shared" si="1"/>
        <v>68.24720404274709</v>
      </c>
      <c r="P11" s="9"/>
    </row>
    <row r="12" spans="1:16" ht="15">
      <c r="A12" s="12"/>
      <c r="B12" s="25">
        <v>314.3</v>
      </c>
      <c r="C12" s="20" t="s">
        <v>14</v>
      </c>
      <c r="D12" s="46">
        <v>202686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202686</v>
      </c>
      <c r="O12" s="47">
        <f t="shared" si="1"/>
        <v>16.791152348604093</v>
      </c>
      <c r="P12" s="9"/>
    </row>
    <row r="13" spans="1:16" ht="15">
      <c r="A13" s="12"/>
      <c r="B13" s="25">
        <v>314.4</v>
      </c>
      <c r="C13" s="20" t="s">
        <v>15</v>
      </c>
      <c r="D13" s="46">
        <v>12291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12291</v>
      </c>
      <c r="O13" s="47">
        <f t="shared" si="1"/>
        <v>1.0182254991301467</v>
      </c>
      <c r="P13" s="9"/>
    </row>
    <row r="14" spans="1:16" ht="15">
      <c r="A14" s="12"/>
      <c r="B14" s="25">
        <v>314.8</v>
      </c>
      <c r="C14" s="20" t="s">
        <v>16</v>
      </c>
      <c r="D14" s="46">
        <v>11643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11643</v>
      </c>
      <c r="O14" s="47">
        <f t="shared" si="1"/>
        <v>0.9645431198740784</v>
      </c>
      <c r="P14" s="9"/>
    </row>
    <row r="15" spans="1:16" ht="15">
      <c r="A15" s="12"/>
      <c r="B15" s="25">
        <v>315</v>
      </c>
      <c r="C15" s="20" t="s">
        <v>113</v>
      </c>
      <c r="D15" s="46">
        <v>502870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502870</v>
      </c>
      <c r="O15" s="47">
        <f t="shared" si="1"/>
        <v>41.65934885262199</v>
      </c>
      <c r="P15" s="9"/>
    </row>
    <row r="16" spans="1:16" ht="15">
      <c r="A16" s="12"/>
      <c r="B16" s="25">
        <v>316</v>
      </c>
      <c r="C16" s="20" t="s">
        <v>114</v>
      </c>
      <c r="D16" s="46">
        <v>51246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51246</v>
      </c>
      <c r="O16" s="47">
        <f t="shared" si="1"/>
        <v>4.245381492834065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SUM(D18:D21)</f>
        <v>942795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4">SUM(D17:M17)</f>
        <v>942795</v>
      </c>
      <c r="O17" s="45">
        <f t="shared" si="1"/>
        <v>78.10413387457542</v>
      </c>
      <c r="P17" s="10"/>
    </row>
    <row r="18" spans="1:16" ht="15">
      <c r="A18" s="12"/>
      <c r="B18" s="25">
        <v>322</v>
      </c>
      <c r="C18" s="20" t="s">
        <v>0</v>
      </c>
      <c r="D18" s="46">
        <v>195970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195970</v>
      </c>
      <c r="O18" s="47">
        <f t="shared" si="1"/>
        <v>16.234777566067436</v>
      </c>
      <c r="P18" s="9"/>
    </row>
    <row r="19" spans="1:16" ht="15">
      <c r="A19" s="12"/>
      <c r="B19" s="25">
        <v>323.1</v>
      </c>
      <c r="C19" s="20" t="s">
        <v>20</v>
      </c>
      <c r="D19" s="46">
        <v>697350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697350</v>
      </c>
      <c r="O19" s="47">
        <f t="shared" si="1"/>
        <v>57.77069008367161</v>
      </c>
      <c r="P19" s="9"/>
    </row>
    <row r="20" spans="1:16" ht="15">
      <c r="A20" s="12"/>
      <c r="B20" s="25">
        <v>323.4</v>
      </c>
      <c r="C20" s="20" t="s">
        <v>21</v>
      </c>
      <c r="D20" s="46">
        <v>6028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6028</v>
      </c>
      <c r="O20" s="47">
        <f t="shared" si="1"/>
        <v>0.4993786761660177</v>
      </c>
      <c r="P20" s="9"/>
    </row>
    <row r="21" spans="1:16" ht="15">
      <c r="A21" s="12"/>
      <c r="B21" s="25">
        <v>329</v>
      </c>
      <c r="C21" s="20" t="s">
        <v>23</v>
      </c>
      <c r="D21" s="46">
        <v>43447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43447</v>
      </c>
      <c r="O21" s="47">
        <f t="shared" si="1"/>
        <v>3.599287548670367</v>
      </c>
      <c r="P21" s="9"/>
    </row>
    <row r="22" spans="1:16" ht="15.75">
      <c r="A22" s="29" t="s">
        <v>25</v>
      </c>
      <c r="B22" s="30"/>
      <c r="C22" s="31"/>
      <c r="D22" s="32">
        <f aca="true" t="shared" si="5" ref="D22:M22">SUM(D23:D33)</f>
        <v>1696597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6695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1703292</v>
      </c>
      <c r="O22" s="45">
        <f t="shared" si="1"/>
        <v>141.10612211084418</v>
      </c>
      <c r="P22" s="10"/>
    </row>
    <row r="23" spans="1:16" ht="15">
      <c r="A23" s="12"/>
      <c r="B23" s="25">
        <v>331.2</v>
      </c>
      <c r="C23" s="20" t="s">
        <v>24</v>
      </c>
      <c r="D23" s="46">
        <v>103114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103114</v>
      </c>
      <c r="O23" s="47">
        <f t="shared" si="1"/>
        <v>8.542291442299726</v>
      </c>
      <c r="P23" s="9"/>
    </row>
    <row r="24" spans="1:16" ht="15">
      <c r="A24" s="12"/>
      <c r="B24" s="25">
        <v>331.69</v>
      </c>
      <c r="C24" s="20" t="s">
        <v>27</v>
      </c>
      <c r="D24" s="46">
        <v>11234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11234</v>
      </c>
      <c r="O24" s="47">
        <f t="shared" si="1"/>
        <v>0.9306602601275785</v>
      </c>
      <c r="P24" s="9"/>
    </row>
    <row r="25" spans="1:16" ht="15">
      <c r="A25" s="12"/>
      <c r="B25" s="25">
        <v>335.12</v>
      </c>
      <c r="C25" s="20" t="s">
        <v>115</v>
      </c>
      <c r="D25" s="46">
        <v>359992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359992</v>
      </c>
      <c r="O25" s="47">
        <f t="shared" si="1"/>
        <v>29.82288128572612</v>
      </c>
      <c r="P25" s="9"/>
    </row>
    <row r="26" spans="1:16" ht="15">
      <c r="A26" s="12"/>
      <c r="B26" s="25">
        <v>335.14</v>
      </c>
      <c r="C26" s="20" t="s">
        <v>116</v>
      </c>
      <c r="D26" s="46">
        <v>226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226</v>
      </c>
      <c r="O26" s="47">
        <f t="shared" si="1"/>
        <v>0.01872255819733245</v>
      </c>
      <c r="P26" s="9"/>
    </row>
    <row r="27" spans="1:16" ht="15">
      <c r="A27" s="12"/>
      <c r="B27" s="25">
        <v>335.15</v>
      </c>
      <c r="C27" s="20" t="s">
        <v>117</v>
      </c>
      <c r="D27" s="46">
        <v>4929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4929</v>
      </c>
      <c r="O27" s="47">
        <f t="shared" si="1"/>
        <v>0.40833402369314886</v>
      </c>
      <c r="P27" s="9"/>
    </row>
    <row r="28" spans="1:16" ht="15">
      <c r="A28" s="12"/>
      <c r="B28" s="25">
        <v>335.18</v>
      </c>
      <c r="C28" s="20" t="s">
        <v>118</v>
      </c>
      <c r="D28" s="46">
        <v>658037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658037</v>
      </c>
      <c r="O28" s="47">
        <f t="shared" si="1"/>
        <v>54.51387623229227</v>
      </c>
      <c r="P28" s="9"/>
    </row>
    <row r="29" spans="1:16" ht="15">
      <c r="A29" s="12"/>
      <c r="B29" s="25">
        <v>335.21</v>
      </c>
      <c r="C29" s="20" t="s">
        <v>84</v>
      </c>
      <c r="D29" s="46">
        <v>2340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2340</v>
      </c>
      <c r="O29" s="47">
        <f t="shared" si="1"/>
        <v>0.19385303620246871</v>
      </c>
      <c r="P29" s="9"/>
    </row>
    <row r="30" spans="1:16" ht="15">
      <c r="A30" s="12"/>
      <c r="B30" s="25">
        <v>335.49</v>
      </c>
      <c r="C30" s="20" t="s">
        <v>35</v>
      </c>
      <c r="D30" s="46">
        <v>10260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10260</v>
      </c>
      <c r="O30" s="47">
        <f t="shared" si="1"/>
        <v>0.8499710048877475</v>
      </c>
      <c r="P30" s="9"/>
    </row>
    <row r="31" spans="1:16" ht="15">
      <c r="A31" s="12"/>
      <c r="B31" s="25">
        <v>337.2</v>
      </c>
      <c r="C31" s="20" t="s">
        <v>36</v>
      </c>
      <c r="D31" s="46">
        <v>390154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390154</v>
      </c>
      <c r="O31" s="47">
        <f t="shared" si="1"/>
        <v>32.32159721646922</v>
      </c>
      <c r="P31" s="9"/>
    </row>
    <row r="32" spans="1:16" ht="15">
      <c r="A32" s="12"/>
      <c r="B32" s="25">
        <v>337.9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6695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6695</v>
      </c>
      <c r="O32" s="47">
        <f t="shared" si="1"/>
        <v>0.5546350758015077</v>
      </c>
      <c r="P32" s="9"/>
    </row>
    <row r="33" spans="1:16" ht="15">
      <c r="A33" s="12"/>
      <c r="B33" s="25">
        <v>338</v>
      </c>
      <c r="C33" s="20" t="s">
        <v>38</v>
      </c>
      <c r="D33" s="46">
        <v>156311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156311</v>
      </c>
      <c r="O33" s="47">
        <f t="shared" si="1"/>
        <v>12.949299975147047</v>
      </c>
      <c r="P33" s="9"/>
    </row>
    <row r="34" spans="1:16" ht="15.75">
      <c r="A34" s="29" t="s">
        <v>43</v>
      </c>
      <c r="B34" s="30"/>
      <c r="C34" s="31"/>
      <c r="D34" s="32">
        <f aca="true" t="shared" si="7" ref="D34:M34">SUM(D35:D45)</f>
        <v>1717092</v>
      </c>
      <c r="E34" s="32">
        <f t="shared" si="7"/>
        <v>18855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7220492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8956439</v>
      </c>
      <c r="O34" s="45">
        <f t="shared" si="1"/>
        <v>741.979869107779</v>
      </c>
      <c r="P34" s="10"/>
    </row>
    <row r="35" spans="1:16" ht="15">
      <c r="A35" s="12"/>
      <c r="B35" s="25">
        <v>341.2</v>
      </c>
      <c r="C35" s="20" t="s">
        <v>119</v>
      </c>
      <c r="D35" s="46">
        <v>1131850</v>
      </c>
      <c r="E35" s="46">
        <v>18855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5">SUM(D35:M35)</f>
        <v>1150705</v>
      </c>
      <c r="O35" s="47">
        <f t="shared" si="1"/>
        <v>95.32805898434263</v>
      </c>
      <c r="P35" s="9"/>
    </row>
    <row r="36" spans="1:16" ht="15">
      <c r="A36" s="12"/>
      <c r="B36" s="25">
        <v>342.1</v>
      </c>
      <c r="C36" s="20" t="s">
        <v>47</v>
      </c>
      <c r="D36" s="46">
        <v>86536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86536</v>
      </c>
      <c r="O36" s="47">
        <f t="shared" si="1"/>
        <v>7.168917239665314</v>
      </c>
      <c r="P36" s="9"/>
    </row>
    <row r="37" spans="1:16" ht="15">
      <c r="A37" s="12"/>
      <c r="B37" s="25">
        <v>342.2</v>
      </c>
      <c r="C37" s="20" t="s">
        <v>48</v>
      </c>
      <c r="D37" s="46">
        <v>10605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10605</v>
      </c>
      <c r="O37" s="47">
        <f aca="true" t="shared" si="9" ref="O37:O61">(N37/O$63)</f>
        <v>0.878551901250932</v>
      </c>
      <c r="P37" s="9"/>
    </row>
    <row r="38" spans="1:16" ht="15">
      <c r="A38" s="12"/>
      <c r="B38" s="25">
        <v>343.3</v>
      </c>
      <c r="C38" s="20" t="s">
        <v>103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4253150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4253150</v>
      </c>
      <c r="O38" s="47">
        <f t="shared" si="9"/>
        <v>352.3444619335598</v>
      </c>
      <c r="P38" s="9"/>
    </row>
    <row r="39" spans="1:16" ht="15">
      <c r="A39" s="12"/>
      <c r="B39" s="25">
        <v>343.4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2022957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2022957</v>
      </c>
      <c r="O39" s="47">
        <f t="shared" si="9"/>
        <v>167.58818656283654</v>
      </c>
      <c r="P39" s="9"/>
    </row>
    <row r="40" spans="1:16" ht="15">
      <c r="A40" s="12"/>
      <c r="B40" s="25">
        <v>344.9</v>
      </c>
      <c r="C40" s="20" t="s">
        <v>120</v>
      </c>
      <c r="D40" s="46">
        <v>20229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20229</v>
      </c>
      <c r="O40" s="47">
        <f t="shared" si="9"/>
        <v>1.6758346450169828</v>
      </c>
      <c r="P40" s="9"/>
    </row>
    <row r="41" spans="1:16" ht="15">
      <c r="A41" s="12"/>
      <c r="B41" s="25">
        <v>346.9</v>
      </c>
      <c r="C41" s="20" t="s">
        <v>52</v>
      </c>
      <c r="D41" s="46">
        <v>12664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12664</v>
      </c>
      <c r="O41" s="47">
        <f t="shared" si="9"/>
        <v>1.0491260044735315</v>
      </c>
      <c r="P41" s="9"/>
    </row>
    <row r="42" spans="1:16" ht="15">
      <c r="A42" s="12"/>
      <c r="B42" s="25">
        <v>347.1</v>
      </c>
      <c r="C42" s="20" t="s">
        <v>104</v>
      </c>
      <c r="D42" s="46">
        <v>15608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15608</v>
      </c>
      <c r="O42" s="47">
        <f t="shared" si="9"/>
        <v>1.2930163201060392</v>
      </c>
      <c r="P42" s="9"/>
    </row>
    <row r="43" spans="1:16" ht="15">
      <c r="A43" s="12"/>
      <c r="B43" s="25">
        <v>347.2</v>
      </c>
      <c r="C43" s="20" t="s">
        <v>53</v>
      </c>
      <c r="D43" s="46">
        <v>392265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392265</v>
      </c>
      <c r="O43" s="47">
        <f t="shared" si="9"/>
        <v>32.496479164940766</v>
      </c>
      <c r="P43" s="9"/>
    </row>
    <row r="44" spans="1:16" ht="15">
      <c r="A44" s="12"/>
      <c r="B44" s="25">
        <v>347.5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944385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944385</v>
      </c>
      <c r="O44" s="47">
        <f t="shared" si="9"/>
        <v>78.23585452737967</v>
      </c>
      <c r="P44" s="9"/>
    </row>
    <row r="45" spans="1:16" ht="15">
      <c r="A45" s="12"/>
      <c r="B45" s="25">
        <v>349</v>
      </c>
      <c r="C45" s="20" t="s">
        <v>1</v>
      </c>
      <c r="D45" s="46">
        <v>47335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47335</v>
      </c>
      <c r="O45" s="47">
        <f t="shared" si="9"/>
        <v>3.9213818242067764</v>
      </c>
      <c r="P45" s="9"/>
    </row>
    <row r="46" spans="1:16" ht="15.75">
      <c r="A46" s="29" t="s">
        <v>44</v>
      </c>
      <c r="B46" s="30"/>
      <c r="C46" s="31"/>
      <c r="D46" s="32">
        <f aca="true" t="shared" si="10" ref="D46:M46">SUM(D47:D48)</f>
        <v>297146</v>
      </c>
      <c r="E46" s="32">
        <f t="shared" si="10"/>
        <v>97906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395052</v>
      </c>
      <c r="O46" s="45">
        <f t="shared" si="9"/>
        <v>32.72736310164858</v>
      </c>
      <c r="P46" s="10"/>
    </row>
    <row r="47" spans="1:16" ht="15">
      <c r="A47" s="13"/>
      <c r="B47" s="39">
        <v>351.1</v>
      </c>
      <c r="C47" s="21" t="s">
        <v>58</v>
      </c>
      <c r="D47" s="46">
        <v>107433</v>
      </c>
      <c r="E47" s="46">
        <v>97906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205339</v>
      </c>
      <c r="O47" s="47">
        <f t="shared" si="9"/>
        <v>17.01093529947809</v>
      </c>
      <c r="P47" s="9"/>
    </row>
    <row r="48" spans="1:16" ht="15">
      <c r="A48" s="13"/>
      <c r="B48" s="39">
        <v>354</v>
      </c>
      <c r="C48" s="21" t="s">
        <v>60</v>
      </c>
      <c r="D48" s="46">
        <v>189713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189713</v>
      </c>
      <c r="O48" s="47">
        <f t="shared" si="9"/>
        <v>15.716427802170491</v>
      </c>
      <c r="P48" s="9"/>
    </row>
    <row r="49" spans="1:16" ht="15.75">
      <c r="A49" s="29" t="s">
        <v>4</v>
      </c>
      <c r="B49" s="30"/>
      <c r="C49" s="31"/>
      <c r="D49" s="32">
        <f aca="true" t="shared" si="11" ref="D49:M49">SUM(D50:D58)</f>
        <v>265034</v>
      </c>
      <c r="E49" s="32">
        <f t="shared" si="11"/>
        <v>2792</v>
      </c>
      <c r="F49" s="32">
        <f t="shared" si="11"/>
        <v>0</v>
      </c>
      <c r="G49" s="32">
        <f t="shared" si="11"/>
        <v>88</v>
      </c>
      <c r="H49" s="32">
        <f t="shared" si="11"/>
        <v>0</v>
      </c>
      <c r="I49" s="32">
        <f t="shared" si="11"/>
        <v>597892</v>
      </c>
      <c r="J49" s="32">
        <f t="shared" si="11"/>
        <v>0</v>
      </c>
      <c r="K49" s="32">
        <f t="shared" si="11"/>
        <v>3838815</v>
      </c>
      <c r="L49" s="32">
        <f t="shared" si="11"/>
        <v>0</v>
      </c>
      <c r="M49" s="32">
        <f t="shared" si="11"/>
        <v>0</v>
      </c>
      <c r="N49" s="32">
        <f>SUM(D49:M49)</f>
        <v>4704621</v>
      </c>
      <c r="O49" s="45">
        <f t="shared" si="9"/>
        <v>389.74575428713445</v>
      </c>
      <c r="P49" s="10"/>
    </row>
    <row r="50" spans="1:16" ht="15">
      <c r="A50" s="12"/>
      <c r="B50" s="25">
        <v>361.1</v>
      </c>
      <c r="C50" s="20" t="s">
        <v>61</v>
      </c>
      <c r="D50" s="46">
        <v>1948</v>
      </c>
      <c r="E50" s="46">
        <v>0</v>
      </c>
      <c r="F50" s="46">
        <v>0</v>
      </c>
      <c r="G50" s="46">
        <v>0</v>
      </c>
      <c r="H50" s="46">
        <v>0</v>
      </c>
      <c r="I50" s="46">
        <v>1443</v>
      </c>
      <c r="J50" s="46">
        <v>0</v>
      </c>
      <c r="K50" s="46">
        <v>103868</v>
      </c>
      <c r="L50" s="46">
        <v>0</v>
      </c>
      <c r="M50" s="46">
        <v>0</v>
      </c>
      <c r="N50" s="46">
        <f>SUM(D50:M50)</f>
        <v>107259</v>
      </c>
      <c r="O50" s="47">
        <f t="shared" si="9"/>
        <v>8.885676414547262</v>
      </c>
      <c r="P50" s="9"/>
    </row>
    <row r="51" spans="1:16" ht="15">
      <c r="A51" s="12"/>
      <c r="B51" s="25">
        <v>361.2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470195</v>
      </c>
      <c r="L51" s="46">
        <v>0</v>
      </c>
      <c r="M51" s="46">
        <v>0</v>
      </c>
      <c r="N51" s="46">
        <f aca="true" t="shared" si="12" ref="N51:N58">SUM(D51:M51)</f>
        <v>470195</v>
      </c>
      <c r="O51" s="47">
        <f t="shared" si="9"/>
        <v>38.95244801590589</v>
      </c>
      <c r="P51" s="9"/>
    </row>
    <row r="52" spans="1:16" ht="15">
      <c r="A52" s="12"/>
      <c r="B52" s="25">
        <v>361.3</v>
      </c>
      <c r="C52" s="20" t="s">
        <v>63</v>
      </c>
      <c r="D52" s="46">
        <v>2885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1499808</v>
      </c>
      <c r="L52" s="46">
        <v>0</v>
      </c>
      <c r="M52" s="46">
        <v>0</v>
      </c>
      <c r="N52" s="46">
        <f t="shared" si="12"/>
        <v>1502693</v>
      </c>
      <c r="O52" s="47">
        <f t="shared" si="9"/>
        <v>124.48786347444288</v>
      </c>
      <c r="P52" s="9"/>
    </row>
    <row r="53" spans="1:16" ht="15">
      <c r="A53" s="12"/>
      <c r="B53" s="25">
        <v>361.4</v>
      </c>
      <c r="C53" s="20" t="s">
        <v>121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442867</v>
      </c>
      <c r="L53" s="46">
        <v>0</v>
      </c>
      <c r="M53" s="46">
        <v>0</v>
      </c>
      <c r="N53" s="46">
        <f t="shared" si="12"/>
        <v>442867</v>
      </c>
      <c r="O53" s="47">
        <f t="shared" si="9"/>
        <v>36.68850965123022</v>
      </c>
      <c r="P53" s="9"/>
    </row>
    <row r="54" spans="1:16" ht="15">
      <c r="A54" s="12"/>
      <c r="B54" s="25">
        <v>362</v>
      </c>
      <c r="C54" s="20" t="s">
        <v>65</v>
      </c>
      <c r="D54" s="46">
        <v>227218</v>
      </c>
      <c r="E54" s="46">
        <v>0</v>
      </c>
      <c r="F54" s="46">
        <v>0</v>
      </c>
      <c r="G54" s="46">
        <v>0</v>
      </c>
      <c r="H54" s="46">
        <v>0</v>
      </c>
      <c r="I54" s="46">
        <v>596449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823667</v>
      </c>
      <c r="O54" s="47">
        <f t="shared" si="9"/>
        <v>68.23519178195676</v>
      </c>
      <c r="P54" s="9"/>
    </row>
    <row r="55" spans="1:16" ht="15">
      <c r="A55" s="12"/>
      <c r="B55" s="25">
        <v>365</v>
      </c>
      <c r="C55" s="20" t="s">
        <v>122</v>
      </c>
      <c r="D55" s="46">
        <v>15384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15384</v>
      </c>
      <c r="O55" s="47">
        <f t="shared" si="9"/>
        <v>1.2744594482644354</v>
      </c>
      <c r="P55" s="9"/>
    </row>
    <row r="56" spans="1:16" ht="15">
      <c r="A56" s="12"/>
      <c r="B56" s="25">
        <v>366</v>
      </c>
      <c r="C56" s="20" t="s">
        <v>68</v>
      </c>
      <c r="D56" s="46">
        <v>8734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8734</v>
      </c>
      <c r="O56" s="47">
        <f t="shared" si="9"/>
        <v>0.7235523154668213</v>
      </c>
      <c r="P56" s="9"/>
    </row>
    <row r="57" spans="1:16" ht="15">
      <c r="A57" s="12"/>
      <c r="B57" s="25">
        <v>368</v>
      </c>
      <c r="C57" s="20" t="s">
        <v>69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1321902</v>
      </c>
      <c r="L57" s="46">
        <v>0</v>
      </c>
      <c r="M57" s="46">
        <v>0</v>
      </c>
      <c r="N57" s="46">
        <f t="shared" si="12"/>
        <v>1321902</v>
      </c>
      <c r="O57" s="47">
        <f t="shared" si="9"/>
        <v>109.5105625051777</v>
      </c>
      <c r="P57" s="9"/>
    </row>
    <row r="58" spans="1:16" ht="15">
      <c r="A58" s="12"/>
      <c r="B58" s="25">
        <v>369.9</v>
      </c>
      <c r="C58" s="20" t="s">
        <v>70</v>
      </c>
      <c r="D58" s="46">
        <v>8865</v>
      </c>
      <c r="E58" s="46">
        <v>2792</v>
      </c>
      <c r="F58" s="46">
        <v>0</v>
      </c>
      <c r="G58" s="46">
        <v>88</v>
      </c>
      <c r="H58" s="46">
        <v>0</v>
      </c>
      <c r="I58" s="46">
        <v>0</v>
      </c>
      <c r="J58" s="46">
        <v>0</v>
      </c>
      <c r="K58" s="46">
        <v>175</v>
      </c>
      <c r="L58" s="46">
        <v>0</v>
      </c>
      <c r="M58" s="46">
        <v>0</v>
      </c>
      <c r="N58" s="46">
        <f t="shared" si="12"/>
        <v>11920</v>
      </c>
      <c r="O58" s="47">
        <f t="shared" si="9"/>
        <v>0.9874906801424903</v>
      </c>
      <c r="P58" s="9"/>
    </row>
    <row r="59" spans="1:16" ht="15.75">
      <c r="A59" s="29" t="s">
        <v>45</v>
      </c>
      <c r="B59" s="30"/>
      <c r="C59" s="31"/>
      <c r="D59" s="32">
        <f aca="true" t="shared" si="13" ref="D59:M59">SUM(D60:D60)</f>
        <v>1092000</v>
      </c>
      <c r="E59" s="32">
        <f t="shared" si="13"/>
        <v>65000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325000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1482000</v>
      </c>
      <c r="O59" s="45">
        <f t="shared" si="9"/>
        <v>122.77358959489686</v>
      </c>
      <c r="P59" s="9"/>
    </row>
    <row r="60" spans="1:16" ht="15.75" thickBot="1">
      <c r="A60" s="12"/>
      <c r="B60" s="25">
        <v>382</v>
      </c>
      <c r="C60" s="20" t="s">
        <v>85</v>
      </c>
      <c r="D60" s="46">
        <v>1092000</v>
      </c>
      <c r="E60" s="46">
        <v>65000</v>
      </c>
      <c r="F60" s="46">
        <v>0</v>
      </c>
      <c r="G60" s="46">
        <v>0</v>
      </c>
      <c r="H60" s="46">
        <v>0</v>
      </c>
      <c r="I60" s="46">
        <v>325000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1482000</v>
      </c>
      <c r="O60" s="47">
        <f t="shared" si="9"/>
        <v>122.77358959489686</v>
      </c>
      <c r="P60" s="9"/>
    </row>
    <row r="61" spans="1:119" ht="16.5" thickBot="1">
      <c r="A61" s="14" t="s">
        <v>56</v>
      </c>
      <c r="B61" s="23"/>
      <c r="C61" s="22"/>
      <c r="D61" s="15">
        <f aca="true" t="shared" si="14" ref="D61:M61">SUM(D5,D17,D22,D34,D46,D49,D59)</f>
        <v>10242097</v>
      </c>
      <c r="E61" s="15">
        <f t="shared" si="14"/>
        <v>355626</v>
      </c>
      <c r="F61" s="15">
        <f t="shared" si="14"/>
        <v>0</v>
      </c>
      <c r="G61" s="15">
        <f t="shared" si="14"/>
        <v>1022085</v>
      </c>
      <c r="H61" s="15">
        <f t="shared" si="14"/>
        <v>0</v>
      </c>
      <c r="I61" s="15">
        <f t="shared" si="14"/>
        <v>8150079</v>
      </c>
      <c r="J61" s="15">
        <f t="shared" si="14"/>
        <v>0</v>
      </c>
      <c r="K61" s="15">
        <f t="shared" si="14"/>
        <v>4018648</v>
      </c>
      <c r="L61" s="15">
        <f t="shared" si="14"/>
        <v>0</v>
      </c>
      <c r="M61" s="15">
        <f t="shared" si="14"/>
        <v>0</v>
      </c>
      <c r="N61" s="15">
        <f>SUM(D61:M61)</f>
        <v>23788535</v>
      </c>
      <c r="O61" s="38">
        <f t="shared" si="9"/>
        <v>1970.7178361361941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123</v>
      </c>
      <c r="M63" s="51"/>
      <c r="N63" s="51"/>
      <c r="O63" s="43">
        <v>12071</v>
      </c>
    </row>
    <row r="64" spans="1:15" ht="1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94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2022-05-25T16:42:34Z</cp:lastPrinted>
  <dcterms:created xsi:type="dcterms:W3CDTF">2000-08-31T21:26:31Z</dcterms:created>
  <dcterms:modified xsi:type="dcterms:W3CDTF">2022-05-25T16:42:37Z</dcterms:modified>
  <cp:category/>
  <cp:version/>
  <cp:contentType/>
  <cp:contentStatus/>
</cp:coreProperties>
</file>