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'2008'!$A$1:$O$34</definedName>
    <definedName name="_xlnm.Print_Area" localSheetId="12">'2009'!$A$1:$O$37</definedName>
    <definedName name="_xlnm.Print_Area" localSheetId="11">'2010'!$A$1:$O$38</definedName>
    <definedName name="_xlnm.Print_Area" localSheetId="10">'2011'!$A$1:$O$40</definedName>
    <definedName name="_xlnm.Print_Area" localSheetId="9">'2012'!$A$1:$O$45</definedName>
    <definedName name="_xlnm.Print_Area" localSheetId="8">'2013'!$A$1:$O$42</definedName>
    <definedName name="_xlnm.Print_Area" localSheetId="7">'2014'!$A$1:$O$45</definedName>
    <definedName name="_xlnm.Print_Area" localSheetId="6">'2015'!$A$1:$O$42</definedName>
    <definedName name="_xlnm.Print_Area" localSheetId="5">'2016'!$A$1:$O$41</definedName>
    <definedName name="_xlnm.Print_Area" localSheetId="4">'2017'!$A$1:$O$45</definedName>
    <definedName name="_xlnm.Print_Area" localSheetId="3">'2018'!$A$1:$O$42</definedName>
    <definedName name="_xlnm.Print_Area" localSheetId="2">'2019'!$A$1:$O$45</definedName>
    <definedName name="_xlnm.Print_Area" localSheetId="1">'2020'!$A$1:$O$45</definedName>
    <definedName name="_xlnm.Print_Area" localSheetId="0">'2021'!$A$1:$P$46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<sst xmlns="http://schemas.openxmlformats.org/spreadsheetml/2006/main" count="756" uniqueCount="115">
  <si>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</si>
  <si>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</si>
  <si>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</si>
  <si>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</si>
  <si>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</si>
  <si>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</si>
  <si>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</si>
  <si>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</si>
  <si>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</si>
  <si>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</si>
  <si>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</si>
  <si>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</si>
  <si>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</si>
  <si>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</si>
  <si>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</si>
  <si>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</si>
  <si>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Intergovernmental Revenue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</si>
  <si>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</si>
  <si>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</si>
  <si>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</si>
  <si>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State Shared Revenues - Transportation - Other Transportation</t>
  </si>
  <si>
    <t>Shared Revenue from Other Local Units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</si>
  <si>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</si>
  <si>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</si>
  <si>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</si>
  <si>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</si>
  <si>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</si>
  <si>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</si>
  <si>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</si>
  <si>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</si>
  <si>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</si>
  <si>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General Gov't (Not Court-Related) - Administrative Service Fees</t>
  </si>
  <si>
    <t>Physical Environment - Water Utility</t>
  </si>
  <si>
    <t>Physical Environment - Garbage / Solid Waste</t>
  </si>
  <si>
    <t>Total - All Account Codes</t>
  </si>
  <si>
    <t>Local Fiscal Year Ended September 30, 2009</t>
  </si>
  <si>
    <t>Court-Ordered Judgments and Fines - As Decided by Traffic Court</t>
  </si>
  <si>
    <t>Interest and Other Earnings - Interest</t>
  </si>
  <si>
    <t>Contributions and Donations from Private Sources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</si>
  <si>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</si>
  <si>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</si>
  <si>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</si>
  <si>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</si>
  <si>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</si>
  <si>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</si>
  <si>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</si>
  <si>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</si>
  <si>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Gulf Stream Revenues Reported by Account Code and Fund Type</t>
  </si>
  <si>
    <t>Local Fiscal Year Ended September 30, 2010</t>
  </si>
  <si>
    <t>Utility Service Tax - Electricity</t>
  </si>
  <si>
    <t>Utility Service Tax - Propane</t>
  </si>
  <si>
    <t>Federal Grant - Public Safety</t>
  </si>
  <si>
    <t>Other Miscellaneous Revenues - Other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</si>
  <si>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</si>
  <si>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</si>
  <si>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</si>
  <si>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Utility Service Tax - Gas</t>
  </si>
  <si>
    <t>Special Assessments - Capital Improvement</t>
  </si>
  <si>
    <t>Fines - Local Ordinance Violations</t>
  </si>
  <si>
    <t>2011 Municipal Population:</t>
  </si>
  <si>
    <t>Local Fiscal Year Ended September 30, 2012</t>
  </si>
  <si>
    <t>General Gov't (Not Court-Related) - Other General Gov't Charges and Fees</t>
  </si>
  <si>
    <t>Public Safety - Other Public Safety Charges and Fees</t>
  </si>
  <si>
    <t>Proceeds - Debt Proceeds</t>
  </si>
  <si>
    <t>Proprietary Non-Operating Sources - Capital Contributions from Private Source</t>
  </si>
  <si>
    <t>2012 Municipal Population:</t>
  </si>
  <si>
    <t>Local Fiscal Year Ended September 30, 2008</t>
  </si>
  <si>
    <t>Permits and Franchise Fees</t>
  </si>
  <si>
    <t>2008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</si>
  <si>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</si>
  <si>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</si>
  <si>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</si>
  <si>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</si>
  <si>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</si>
  <si>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</si>
  <si>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General Government - Administrative Service Fees</t>
  </si>
  <si>
    <t>General Government - Other General Government Charges and Fees</t>
  </si>
  <si>
    <t>Proprietary Non-Operating - Capital Contributions from Private Source</t>
  </si>
  <si>
    <t>2013 Municipal Population:</t>
  </si>
  <si>
    <t>Local Fiscal Year Ended September 30, 2014</t>
  </si>
  <si>
    <t>2014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</si>
  <si>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</si>
  <si>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</si>
  <si>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</si>
  <si>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</si>
  <si>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</si>
  <si>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Discretionary Sales Surtaxes</t>
  </si>
  <si>
    <t>2017 Municipal Population:</t>
  </si>
  <si>
    <t>Local Fiscal Year Ended September 30, 2018</t>
  </si>
  <si>
    <t>2018 Municipal Population:</t>
  </si>
  <si>
    <t>Local Fiscal Year Ended September 30, 2019</t>
  </si>
  <si>
    <t>State Grant - Public Safety</t>
  </si>
  <si>
    <t>2019 Municipal Population:</t>
  </si>
  <si>
    <t>Local Fiscal Year Ended September 30, 2020</t>
  </si>
  <si>
    <t>First Local Option Fuel Tax (1 to 6 Cents)</t>
  </si>
  <si>
    <t>Second Local Option Fuel Tax (1 to 5 Cents)</t>
  </si>
  <si>
    <t>Other Permits, Fees, and Special Assessments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</si>
  <si>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</si>
  <si>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</si>
  <si>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</si>
  <si>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</si>
  <si>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</si>
  <si>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</si>
  <si>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</si>
  <si>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</si>
  <si>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Local Government Infrastructure Surtax</t>
  </si>
  <si>
    <t>State Communications Services Taxes</t>
  </si>
  <si>
    <t>Building Permits (Buildling Permit Fees)</t>
  </si>
  <si>
    <t>Impact Fees - Residential - Other</t>
  </si>
  <si>
    <t>Inspection Fee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</si>
  <si>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</si>
  <si>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</si>
  <si>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</si>
  <si>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State Shared Revenues - Transportation - Fuel Tax Refunds and Credits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</si>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</sst>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46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98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40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8"/>
      <c r="M3" s="69"/>
      <c r="N3" s="36"/>
      <c r="O3" s="37"/>
      <c r="P3" s="70" t="s">
        <v>99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41</v>
      </c>
      <c r="F4" s="34" t="s">
        <v>42</v>
      </c>
      <c r="G4" s="34" t="s">
        <v>43</v>
      </c>
      <c r="H4" s="34" t="s">
        <v>5</v>
      </c>
      <c r="I4" s="34" t="s">
        <v>6</v>
      </c>
      <c r="J4" s="35" t="s">
        <v>44</v>
      </c>
      <c r="K4" s="35" t="s">
        <v>7</v>
      </c>
      <c r="L4" s="35" t="s">
        <v>8</v>
      </c>
      <c r="M4" s="35" t="s">
        <v>100</v>
      </c>
      <c r="N4" s="35" t="s">
        <v>9</v>
      </c>
      <c r="O4" s="35" t="s">
        <v>101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102</v>
      </c>
      <c r="B5" s="26"/>
      <c r="C5" s="26"/>
      <c r="D5" s="27">
        <f>SUM(D6:D13)</f>
        <v>4804718</v>
      </c>
      <c r="E5" s="27">
        <f>SUM(E6:E13)</f>
        <v>88704</v>
      </c>
      <c r="F5" s="27">
        <f>SUM(F6:F13)</f>
        <v>0</v>
      </c>
      <c r="G5" s="27">
        <f>SUM(G6:G13)</f>
        <v>0</v>
      </c>
      <c r="H5" s="27">
        <f>SUM(H6:H13)</f>
        <v>0</v>
      </c>
      <c r="I5" s="27">
        <f>SUM(I6:I13)</f>
        <v>0</v>
      </c>
      <c r="J5" s="27">
        <f>SUM(J6:J13)</f>
        <v>0</v>
      </c>
      <c r="K5" s="27">
        <f>SUM(K6:K13)</f>
        <v>0</v>
      </c>
      <c r="L5" s="27">
        <f>SUM(L6:L13)</f>
        <v>0</v>
      </c>
      <c r="M5" s="27">
        <f>SUM(M6:M13)</f>
        <v>0</v>
      </c>
      <c r="N5" s="27">
        <f>SUM(N6:N13)</f>
        <v>0</v>
      </c>
      <c r="O5" s="28">
        <f>SUM(D5:N5)</f>
        <v>4893422</v>
      </c>
      <c r="P5" s="33">
        <f>(O5/P$44)</f>
        <v>5156.398314014752</v>
      </c>
      <c r="Q5" s="6"/>
    </row>
    <row r="6" spans="1:17" ht="15">
      <c r="A6" s="12"/>
      <c r="B6" s="25">
        <v>311</v>
      </c>
      <c r="C6" s="20" t="s">
        <v>2</v>
      </c>
      <c r="D6" s="46">
        <v>4459374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4459374</v>
      </c>
      <c r="P6" s="47">
        <f>(O6/P$44)</f>
        <v>4699.024236037934</v>
      </c>
      <c r="Q6" s="9"/>
    </row>
    <row r="7" spans="1:17" ht="15">
      <c r="A7" s="12"/>
      <c r="B7" s="25">
        <v>312.41</v>
      </c>
      <c r="C7" s="20" t="s">
        <v>103</v>
      </c>
      <c r="D7" s="46">
        <v>25676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3">SUM(D7:N7)</f>
        <v>25676</v>
      </c>
      <c r="P7" s="47">
        <f>(O7/P$44)</f>
        <v>27.055848261327714</v>
      </c>
      <c r="Q7" s="9"/>
    </row>
    <row r="8" spans="1:17" ht="15">
      <c r="A8" s="12"/>
      <c r="B8" s="25">
        <v>312.43</v>
      </c>
      <c r="C8" s="20" t="s">
        <v>104</v>
      </c>
      <c r="D8" s="46">
        <v>11710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11710</v>
      </c>
      <c r="P8" s="47">
        <f>(O8/P$44)</f>
        <v>12.339304531085354</v>
      </c>
      <c r="Q8" s="9"/>
    </row>
    <row r="9" spans="1:17" ht="15">
      <c r="A9" s="12"/>
      <c r="B9" s="25">
        <v>312.63</v>
      </c>
      <c r="C9" s="20" t="s">
        <v>105</v>
      </c>
      <c r="D9" s="46">
        <v>0</v>
      </c>
      <c r="E9" s="46">
        <v>88704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88704</v>
      </c>
      <c r="P9" s="47">
        <f>(O9/P$44)</f>
        <v>93.47102212855637</v>
      </c>
      <c r="Q9" s="9"/>
    </row>
    <row r="10" spans="1:17" ht="15">
      <c r="A10" s="12"/>
      <c r="B10" s="25">
        <v>314.1</v>
      </c>
      <c r="C10" s="20" t="s">
        <v>49</v>
      </c>
      <c r="D10" s="46">
        <v>217156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217156</v>
      </c>
      <c r="P10" s="47">
        <f>(O10/P$44)</f>
        <v>228.82613277133825</v>
      </c>
      <c r="Q10" s="9"/>
    </row>
    <row r="11" spans="1:17" ht="15">
      <c r="A11" s="12"/>
      <c r="B11" s="25">
        <v>314.4</v>
      </c>
      <c r="C11" s="20" t="s">
        <v>56</v>
      </c>
      <c r="D11" s="46">
        <v>17488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17488</v>
      </c>
      <c r="P11" s="47">
        <f>(O11/P$44)</f>
        <v>18.42781875658588</v>
      </c>
      <c r="Q11" s="9"/>
    </row>
    <row r="12" spans="1:17" ht="15">
      <c r="A12" s="12"/>
      <c r="B12" s="25">
        <v>314.8</v>
      </c>
      <c r="C12" s="20" t="s">
        <v>50</v>
      </c>
      <c r="D12" s="46">
        <v>14459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14459</v>
      </c>
      <c r="P12" s="47">
        <f>(O12/P$44)</f>
        <v>15.236037934668072</v>
      </c>
      <c r="Q12" s="9"/>
    </row>
    <row r="13" spans="1:17" ht="15">
      <c r="A13" s="12"/>
      <c r="B13" s="25">
        <v>315.1</v>
      </c>
      <c r="C13" s="20" t="s">
        <v>106</v>
      </c>
      <c r="D13" s="46">
        <v>58855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58855</v>
      </c>
      <c r="P13" s="47">
        <f>(O13/P$44)</f>
        <v>62.01791359325606</v>
      </c>
      <c r="Q13" s="9"/>
    </row>
    <row r="14" spans="1:17" ht="15.75">
      <c r="A14" s="29" t="s">
        <v>13</v>
      </c>
      <c r="B14" s="30"/>
      <c r="C14" s="31"/>
      <c r="D14" s="32">
        <f>SUM(D15:D20)</f>
        <v>733663</v>
      </c>
      <c r="E14" s="32">
        <f>SUM(E15:E20)</f>
        <v>258250</v>
      </c>
      <c r="F14" s="32">
        <f>SUM(F15:F20)</f>
        <v>0</v>
      </c>
      <c r="G14" s="32">
        <f>SUM(G15:G20)</f>
        <v>0</v>
      </c>
      <c r="H14" s="32">
        <f>SUM(H15:H20)</f>
        <v>0</v>
      </c>
      <c r="I14" s="32">
        <f>SUM(I15:I20)</f>
        <v>1590</v>
      </c>
      <c r="J14" s="32">
        <f>SUM(J15:J20)</f>
        <v>0</v>
      </c>
      <c r="K14" s="32">
        <f>SUM(K15:K20)</f>
        <v>0</v>
      </c>
      <c r="L14" s="32">
        <f>SUM(L15:L20)</f>
        <v>0</v>
      </c>
      <c r="M14" s="32">
        <f>SUM(M15:M20)</f>
        <v>0</v>
      </c>
      <c r="N14" s="32">
        <f>SUM(N15:N20)</f>
        <v>0</v>
      </c>
      <c r="O14" s="44">
        <f>SUM(D14:N14)</f>
        <v>993503</v>
      </c>
      <c r="P14" s="45">
        <f>(O14/P$44)</f>
        <v>1046.8946259220231</v>
      </c>
      <c r="Q14" s="10"/>
    </row>
    <row r="15" spans="1:17" ht="15">
      <c r="A15" s="12"/>
      <c r="B15" s="25">
        <v>322</v>
      </c>
      <c r="C15" s="20" t="s">
        <v>107</v>
      </c>
      <c r="D15" s="46">
        <v>446666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446666</v>
      </c>
      <c r="P15" s="47">
        <f>(O15/P$44)</f>
        <v>470.6701791359326</v>
      </c>
      <c r="Q15" s="9"/>
    </row>
    <row r="16" spans="1:17" ht="15">
      <c r="A16" s="12"/>
      <c r="B16" s="25">
        <v>323.1</v>
      </c>
      <c r="C16" s="20" t="s">
        <v>14</v>
      </c>
      <c r="D16" s="46">
        <v>150072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150072</v>
      </c>
      <c r="P16" s="47">
        <f>(O16/P$44)</f>
        <v>158.13698630136986</v>
      </c>
      <c r="Q16" s="9"/>
    </row>
    <row r="17" spans="1:17" ht="15">
      <c r="A17" s="12"/>
      <c r="B17" s="25">
        <v>323.4</v>
      </c>
      <c r="C17" s="20" t="s">
        <v>15</v>
      </c>
      <c r="D17" s="46">
        <v>4906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4906</v>
      </c>
      <c r="P17" s="47">
        <f>(O17/P$44)</f>
        <v>5.169652265542677</v>
      </c>
      <c r="Q17" s="9"/>
    </row>
    <row r="18" spans="1:17" ht="15">
      <c r="A18" s="12"/>
      <c r="B18" s="25">
        <v>324.91</v>
      </c>
      <c r="C18" s="20" t="s">
        <v>108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1590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1590</v>
      </c>
      <c r="P18" s="47">
        <f>(O18/P$44)</f>
        <v>1.6754478398314014</v>
      </c>
      <c r="Q18" s="9"/>
    </row>
    <row r="19" spans="1:17" ht="15">
      <c r="A19" s="12"/>
      <c r="B19" s="25">
        <v>325.1</v>
      </c>
      <c r="C19" s="20" t="s">
        <v>57</v>
      </c>
      <c r="D19" s="46">
        <v>0</v>
      </c>
      <c r="E19" s="46">
        <v>258250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258250</v>
      </c>
      <c r="P19" s="47">
        <f>(O19/P$44)</f>
        <v>272.1285563751317</v>
      </c>
      <c r="Q19" s="9"/>
    </row>
    <row r="20" spans="1:17" ht="15">
      <c r="A20" s="12"/>
      <c r="B20" s="25">
        <v>329.1</v>
      </c>
      <c r="C20" s="20" t="s">
        <v>109</v>
      </c>
      <c r="D20" s="46">
        <v>132019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132019</v>
      </c>
      <c r="P20" s="47">
        <f>(O20/P$44)</f>
        <v>139.11380400421496</v>
      </c>
      <c r="Q20" s="9"/>
    </row>
    <row r="21" spans="1:17" ht="15.75">
      <c r="A21" s="29" t="s">
        <v>110</v>
      </c>
      <c r="B21" s="30"/>
      <c r="C21" s="31"/>
      <c r="D21" s="32">
        <f>SUM(D22:D26)</f>
        <v>133160</v>
      </c>
      <c r="E21" s="32">
        <f>SUM(E22:E26)</f>
        <v>0</v>
      </c>
      <c r="F21" s="32">
        <f>SUM(F22:F26)</f>
        <v>0</v>
      </c>
      <c r="G21" s="32">
        <f>SUM(G22:G26)</f>
        <v>0</v>
      </c>
      <c r="H21" s="32">
        <f>SUM(H22:H26)</f>
        <v>0</v>
      </c>
      <c r="I21" s="32">
        <f>SUM(I22:I26)</f>
        <v>0</v>
      </c>
      <c r="J21" s="32">
        <f>SUM(J22:J26)</f>
        <v>0</v>
      </c>
      <c r="K21" s="32">
        <f>SUM(K22:K26)</f>
        <v>0</v>
      </c>
      <c r="L21" s="32">
        <f>SUM(L22:L26)</f>
        <v>0</v>
      </c>
      <c r="M21" s="32">
        <f>SUM(M22:M26)</f>
        <v>0</v>
      </c>
      <c r="N21" s="32">
        <f>SUM(N22:N26)</f>
        <v>0</v>
      </c>
      <c r="O21" s="44">
        <f>SUM(D21:N21)</f>
        <v>133160</v>
      </c>
      <c r="P21" s="45">
        <f>(O21/P$44)</f>
        <v>140.31612223393046</v>
      </c>
      <c r="Q21" s="10"/>
    </row>
    <row r="22" spans="1:17" ht="15">
      <c r="A22" s="12"/>
      <c r="B22" s="25">
        <v>335.125</v>
      </c>
      <c r="C22" s="20" t="s">
        <v>111</v>
      </c>
      <c r="D22" s="46">
        <v>26876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26876</v>
      </c>
      <c r="P22" s="47">
        <f>(O22/P$44)</f>
        <v>28.320337197049525</v>
      </c>
      <c r="Q22" s="9"/>
    </row>
    <row r="23" spans="1:17" ht="15">
      <c r="A23" s="12"/>
      <c r="B23" s="25">
        <v>335.15</v>
      </c>
      <c r="C23" s="20" t="s">
        <v>73</v>
      </c>
      <c r="D23" s="46">
        <v>420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420</v>
      </c>
      <c r="P23" s="47">
        <f>(O23/P$44)</f>
        <v>0.44257112750263433</v>
      </c>
      <c r="Q23" s="9"/>
    </row>
    <row r="24" spans="1:17" ht="15">
      <c r="A24" s="12"/>
      <c r="B24" s="25">
        <v>335.18</v>
      </c>
      <c r="C24" s="20" t="s">
        <v>112</v>
      </c>
      <c r="D24" s="46">
        <v>97789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97789</v>
      </c>
      <c r="P24" s="47">
        <f>(O24/P$44)</f>
        <v>103.04425711275026</v>
      </c>
      <c r="Q24" s="9"/>
    </row>
    <row r="25" spans="1:17" ht="15">
      <c r="A25" s="12"/>
      <c r="B25" s="25">
        <v>335.45</v>
      </c>
      <c r="C25" s="20" t="s">
        <v>113</v>
      </c>
      <c r="D25" s="46">
        <v>1855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1855</v>
      </c>
      <c r="P25" s="47">
        <f>(O25/P$44)</f>
        <v>1.9546891464699685</v>
      </c>
      <c r="Q25" s="9"/>
    </row>
    <row r="26" spans="1:17" ht="15">
      <c r="A26" s="12"/>
      <c r="B26" s="25">
        <v>338</v>
      </c>
      <c r="C26" s="20" t="s">
        <v>21</v>
      </c>
      <c r="D26" s="46">
        <v>6220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6220</v>
      </c>
      <c r="P26" s="47">
        <f>(O26/P$44)</f>
        <v>6.554267650158061</v>
      </c>
      <c r="Q26" s="9"/>
    </row>
    <row r="27" spans="1:17" ht="15.75">
      <c r="A27" s="29" t="s">
        <v>27</v>
      </c>
      <c r="B27" s="30"/>
      <c r="C27" s="31"/>
      <c r="D27" s="32">
        <f>SUM(D28:D32)</f>
        <v>173028</v>
      </c>
      <c r="E27" s="32">
        <f>SUM(E28:E32)</f>
        <v>13458</v>
      </c>
      <c r="F27" s="32">
        <f>SUM(F28:F32)</f>
        <v>0</v>
      </c>
      <c r="G27" s="32">
        <f>SUM(G28:G32)</f>
        <v>0</v>
      </c>
      <c r="H27" s="32">
        <f>SUM(H28:H32)</f>
        <v>0</v>
      </c>
      <c r="I27" s="32">
        <f>SUM(I28:I32)</f>
        <v>1067886</v>
      </c>
      <c r="J27" s="32">
        <f>SUM(J28:J32)</f>
        <v>0</v>
      </c>
      <c r="K27" s="32">
        <f>SUM(K28:K32)</f>
        <v>0</v>
      </c>
      <c r="L27" s="32">
        <f>SUM(L28:L32)</f>
        <v>0</v>
      </c>
      <c r="M27" s="32">
        <f>SUM(M28:M32)</f>
        <v>0</v>
      </c>
      <c r="N27" s="32">
        <f>SUM(N28:N32)</f>
        <v>0</v>
      </c>
      <c r="O27" s="32">
        <f>SUM(D27:N27)</f>
        <v>1254372</v>
      </c>
      <c r="P27" s="45">
        <f>(O27/P$44)</f>
        <v>1321.7829293993677</v>
      </c>
      <c r="Q27" s="10"/>
    </row>
    <row r="28" spans="1:17" ht="15">
      <c r="A28" s="12"/>
      <c r="B28" s="25">
        <v>341.3</v>
      </c>
      <c r="C28" s="20" t="s">
        <v>75</v>
      </c>
      <c r="D28" s="46">
        <v>11359</v>
      </c>
      <c r="E28" s="46">
        <v>13458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24817</v>
      </c>
      <c r="P28" s="47">
        <f>(O28/P$44)</f>
        <v>26.15068493150685</v>
      </c>
      <c r="Q28" s="9"/>
    </row>
    <row r="29" spans="1:17" ht="15">
      <c r="A29" s="12"/>
      <c r="B29" s="25">
        <v>341.9</v>
      </c>
      <c r="C29" s="20" t="s">
        <v>76</v>
      </c>
      <c r="D29" s="46">
        <v>263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263</v>
      </c>
      <c r="P29" s="47">
        <f>(O29/P$44)</f>
        <v>0.27713382507903056</v>
      </c>
      <c r="Q29" s="9"/>
    </row>
    <row r="30" spans="1:17" ht="15">
      <c r="A30" s="12"/>
      <c r="B30" s="25">
        <v>342.9</v>
      </c>
      <c r="C30" s="20" t="s">
        <v>62</v>
      </c>
      <c r="D30" s="46">
        <v>10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10</v>
      </c>
      <c r="P30" s="47">
        <f>(O30/P$44)</f>
        <v>0.01053740779768177</v>
      </c>
      <c r="Q30" s="9"/>
    </row>
    <row r="31" spans="1:17" ht="15">
      <c r="A31" s="12"/>
      <c r="B31" s="25">
        <v>343.3</v>
      </c>
      <c r="C31" s="20" t="s">
        <v>32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1067886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1067886</v>
      </c>
      <c r="P31" s="47">
        <f>(O31/P$44)</f>
        <v>1125.2750263435196</v>
      </c>
      <c r="Q31" s="9"/>
    </row>
    <row r="32" spans="1:17" ht="15">
      <c r="A32" s="12"/>
      <c r="B32" s="25">
        <v>343.4</v>
      </c>
      <c r="C32" s="20" t="s">
        <v>33</v>
      </c>
      <c r="D32" s="46">
        <v>161396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161396</v>
      </c>
      <c r="P32" s="47">
        <f>(O32/P$44)</f>
        <v>170.0695468914647</v>
      </c>
      <c r="Q32" s="9"/>
    </row>
    <row r="33" spans="1:17" ht="15.75">
      <c r="A33" s="29" t="s">
        <v>28</v>
      </c>
      <c r="B33" s="30"/>
      <c r="C33" s="31"/>
      <c r="D33" s="32">
        <f>SUM(D34:D35)</f>
        <v>24364</v>
      </c>
      <c r="E33" s="32">
        <f>SUM(E34:E35)</f>
        <v>0</v>
      </c>
      <c r="F33" s="32">
        <f>SUM(F34:F35)</f>
        <v>0</v>
      </c>
      <c r="G33" s="32">
        <f>SUM(G34:G35)</f>
        <v>0</v>
      </c>
      <c r="H33" s="32">
        <f>SUM(H34:H35)</f>
        <v>0</v>
      </c>
      <c r="I33" s="32">
        <f>SUM(I34:I35)</f>
        <v>0</v>
      </c>
      <c r="J33" s="32">
        <f>SUM(J34:J35)</f>
        <v>0</v>
      </c>
      <c r="K33" s="32">
        <f>SUM(K34:K35)</f>
        <v>0</v>
      </c>
      <c r="L33" s="32">
        <f>SUM(L34:L35)</f>
        <v>0</v>
      </c>
      <c r="M33" s="32">
        <f>SUM(M34:M35)</f>
        <v>0</v>
      </c>
      <c r="N33" s="32">
        <f>SUM(N34:N35)</f>
        <v>0</v>
      </c>
      <c r="O33" s="32">
        <f>SUM(D33:N33)</f>
        <v>24364</v>
      </c>
      <c r="P33" s="45">
        <f>(O33/P$44)</f>
        <v>25.673340358271865</v>
      </c>
      <c r="Q33" s="10"/>
    </row>
    <row r="34" spans="1:17" ht="15">
      <c r="A34" s="13"/>
      <c r="B34" s="39">
        <v>351.5</v>
      </c>
      <c r="C34" s="21" t="s">
        <v>36</v>
      </c>
      <c r="D34" s="46">
        <v>20435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20435</v>
      </c>
      <c r="P34" s="47">
        <f>(O34/P$44)</f>
        <v>21.533192834562698</v>
      </c>
      <c r="Q34" s="9"/>
    </row>
    <row r="35" spans="1:17" ht="15">
      <c r="A35" s="13"/>
      <c r="B35" s="39">
        <v>354</v>
      </c>
      <c r="C35" s="21" t="s">
        <v>58</v>
      </c>
      <c r="D35" s="46">
        <v>3929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>SUM(D35:N35)</f>
        <v>3929</v>
      </c>
      <c r="P35" s="47">
        <f>(O35/P$44)</f>
        <v>4.140147523709167</v>
      </c>
      <c r="Q35" s="9"/>
    </row>
    <row r="36" spans="1:17" ht="15.75">
      <c r="A36" s="29" t="s">
        <v>3</v>
      </c>
      <c r="B36" s="30"/>
      <c r="C36" s="31"/>
      <c r="D36" s="32">
        <f>SUM(D37:D39)</f>
        <v>464909</v>
      </c>
      <c r="E36" s="32">
        <f>SUM(E37:E39)</f>
        <v>12298</v>
      </c>
      <c r="F36" s="32">
        <f>SUM(F37:F39)</f>
        <v>0</v>
      </c>
      <c r="G36" s="32">
        <f>SUM(G37:G39)</f>
        <v>0</v>
      </c>
      <c r="H36" s="32">
        <f>SUM(H37:H39)</f>
        <v>0</v>
      </c>
      <c r="I36" s="32">
        <f>SUM(I37:I39)</f>
        <v>19021</v>
      </c>
      <c r="J36" s="32">
        <f>SUM(J37:J39)</f>
        <v>0</v>
      </c>
      <c r="K36" s="32">
        <f>SUM(K37:K39)</f>
        <v>0</v>
      </c>
      <c r="L36" s="32">
        <f>SUM(L37:L39)</f>
        <v>0</v>
      </c>
      <c r="M36" s="32">
        <f>SUM(M37:M39)</f>
        <v>0</v>
      </c>
      <c r="N36" s="32">
        <f>SUM(N37:N39)</f>
        <v>0</v>
      </c>
      <c r="O36" s="32">
        <f>SUM(D36:N36)</f>
        <v>496228</v>
      </c>
      <c r="P36" s="45">
        <f>(O36/P$44)</f>
        <v>522.895679662803</v>
      </c>
      <c r="Q36" s="10"/>
    </row>
    <row r="37" spans="1:17" ht="15">
      <c r="A37" s="12"/>
      <c r="B37" s="25">
        <v>361.1</v>
      </c>
      <c r="C37" s="20" t="s">
        <v>37</v>
      </c>
      <c r="D37" s="46">
        <v>71662</v>
      </c>
      <c r="E37" s="46">
        <v>12298</v>
      </c>
      <c r="F37" s="46">
        <v>0</v>
      </c>
      <c r="G37" s="46">
        <v>0</v>
      </c>
      <c r="H37" s="46">
        <v>0</v>
      </c>
      <c r="I37" s="46">
        <v>19021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102981</v>
      </c>
      <c r="P37" s="47">
        <f>(O37/P$44)</f>
        <v>108.51527924130664</v>
      </c>
      <c r="Q37" s="9"/>
    </row>
    <row r="38" spans="1:17" ht="15">
      <c r="A38" s="12"/>
      <c r="B38" s="25">
        <v>366</v>
      </c>
      <c r="C38" s="20" t="s">
        <v>38</v>
      </c>
      <c r="D38" s="46">
        <v>12250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>SUM(D38:N38)</f>
        <v>12250</v>
      </c>
      <c r="P38" s="47">
        <f>(O38/P$44)</f>
        <v>12.908324552160169</v>
      </c>
      <c r="Q38" s="9"/>
    </row>
    <row r="39" spans="1:17" ht="15">
      <c r="A39" s="12"/>
      <c r="B39" s="25">
        <v>369.9</v>
      </c>
      <c r="C39" s="20" t="s">
        <v>52</v>
      </c>
      <c r="D39" s="46">
        <v>380997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380997</v>
      </c>
      <c r="P39" s="47">
        <f>(O39/P$44)</f>
        <v>401.47207586933615</v>
      </c>
      <c r="Q39" s="9"/>
    </row>
    <row r="40" spans="1:17" ht="15.75">
      <c r="A40" s="29" t="s">
        <v>29</v>
      </c>
      <c r="B40" s="30"/>
      <c r="C40" s="31"/>
      <c r="D40" s="32">
        <f>SUM(D41:D41)</f>
        <v>0</v>
      </c>
      <c r="E40" s="32">
        <f>SUM(E41:E41)</f>
        <v>0</v>
      </c>
      <c r="F40" s="32">
        <f>SUM(F41:F41)</f>
        <v>0</v>
      </c>
      <c r="G40" s="32">
        <f>SUM(G41:G41)</f>
        <v>0</v>
      </c>
      <c r="H40" s="32">
        <f>SUM(H41:H41)</f>
        <v>0</v>
      </c>
      <c r="I40" s="32">
        <f>SUM(I41:I41)</f>
        <v>136708</v>
      </c>
      <c r="J40" s="32">
        <f>SUM(J41:J41)</f>
        <v>0</v>
      </c>
      <c r="K40" s="32">
        <f>SUM(K41:K41)</f>
        <v>0</v>
      </c>
      <c r="L40" s="32">
        <f>SUM(L41:L41)</f>
        <v>0</v>
      </c>
      <c r="M40" s="32">
        <f>SUM(M41:M41)</f>
        <v>0</v>
      </c>
      <c r="N40" s="32">
        <f>SUM(N41:N41)</f>
        <v>0</v>
      </c>
      <c r="O40" s="32">
        <f>SUM(D40:N40)</f>
        <v>136708</v>
      </c>
      <c r="P40" s="45">
        <f>(O40/P$44)</f>
        <v>144.05479452054794</v>
      </c>
      <c r="Q40" s="9"/>
    </row>
    <row r="41" spans="1:17" ht="15.75" thickBot="1">
      <c r="A41" s="12"/>
      <c r="B41" s="25">
        <v>389.8</v>
      </c>
      <c r="C41" s="20" t="s">
        <v>64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136708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>SUM(D41:N41)</f>
        <v>136708</v>
      </c>
      <c r="P41" s="47">
        <f>(O41/P$44)</f>
        <v>144.05479452054794</v>
      </c>
      <c r="Q41" s="9"/>
    </row>
    <row r="42" spans="1:120" ht="16.5" thickBot="1">
      <c r="A42" s="14" t="s">
        <v>34</v>
      </c>
      <c r="B42" s="23"/>
      <c r="C42" s="22"/>
      <c r="D42" s="15">
        <f>SUM(D5,D14,D21,D27,D33,D36,D40)</f>
        <v>6333842</v>
      </c>
      <c r="E42" s="15">
        <f>SUM(E5,E14,E21,E27,E33,E36,E40)</f>
        <v>372710</v>
      </c>
      <c r="F42" s="15">
        <f>SUM(F5,F14,F21,F27,F33,F36,F40)</f>
        <v>0</v>
      </c>
      <c r="G42" s="15">
        <f>SUM(G5,G14,G21,G27,G33,G36,G40)</f>
        <v>0</v>
      </c>
      <c r="H42" s="15">
        <f>SUM(H5,H14,H21,H27,H33,H36,H40)</f>
        <v>0</v>
      </c>
      <c r="I42" s="15">
        <f>SUM(I5,I14,I21,I27,I33,I36,I40)</f>
        <v>1225205</v>
      </c>
      <c r="J42" s="15">
        <f>SUM(J5,J14,J21,J27,J33,J36,J40)</f>
        <v>0</v>
      </c>
      <c r="K42" s="15">
        <f>SUM(K5,K14,K21,K27,K33,K36,K40)</f>
        <v>0</v>
      </c>
      <c r="L42" s="15">
        <f>SUM(L5,L14,L21,L27,L33,L36,L40)</f>
        <v>0</v>
      </c>
      <c r="M42" s="15">
        <f>SUM(M5,M14,M21,M27,M33,M36,M40)</f>
        <v>0</v>
      </c>
      <c r="N42" s="15">
        <f>SUM(N5,N14,N21,N27,N33,N36,N40)</f>
        <v>0</v>
      </c>
      <c r="O42" s="15">
        <f>SUM(D42:N42)</f>
        <v>7931757</v>
      </c>
      <c r="P42" s="38">
        <f>(O42/P$44)</f>
        <v>8358.015806111696</v>
      </c>
      <c r="Q42" s="6"/>
      <c r="R42" s="2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</row>
    <row r="43" spans="1:16" ht="15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9"/>
    </row>
    <row r="44" spans="1:16" ht="15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2"/>
      <c r="M44" s="48" t="s">
        <v>114</v>
      </c>
      <c r="N44" s="48"/>
      <c r="O44" s="48"/>
      <c r="P44" s="43">
        <v>949</v>
      </c>
    </row>
    <row r="45" spans="1:16" ht="15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1"/>
    </row>
    <row r="46" spans="1:16" ht="15.75" customHeight="1" thickBot="1">
      <c r="A46" s="52" t="s">
        <v>54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4"/>
    </row>
  </sheetData>
  <sheetProtection/>
  <mergeCells count="10">
    <mergeCell ref="M44:O44"/>
    <mergeCell ref="A45:P45"/>
    <mergeCell ref="A46:P4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40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41</v>
      </c>
      <c r="F4" s="34" t="s">
        <v>42</v>
      </c>
      <c r="G4" s="34" t="s">
        <v>43</v>
      </c>
      <c r="H4" s="34" t="s">
        <v>5</v>
      </c>
      <c r="I4" s="34" t="s">
        <v>6</v>
      </c>
      <c r="J4" s="35" t="s">
        <v>44</v>
      </c>
      <c r="K4" s="35" t="s">
        <v>7</v>
      </c>
      <c r="L4" s="35" t="s">
        <v>8</v>
      </c>
      <c r="M4" s="35" t="s">
        <v>9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2114604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2114604</v>
      </c>
      <c r="O5" s="33">
        <f aca="true" t="shared" si="1" ref="O5:O41">(N5/O$43)</f>
        <v>2278.668103448276</v>
      </c>
      <c r="P5" s="6"/>
    </row>
    <row r="6" spans="1:16" ht="15">
      <c r="A6" s="12"/>
      <c r="B6" s="25">
        <v>311</v>
      </c>
      <c r="C6" s="20" t="s">
        <v>2</v>
      </c>
      <c r="D6" s="46">
        <v>1850192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1850192</v>
      </c>
      <c r="O6" s="47">
        <f t="shared" si="1"/>
        <v>1993.7413793103449</v>
      </c>
      <c r="P6" s="9"/>
    </row>
    <row r="7" spans="1:16" ht="15">
      <c r="A7" s="12"/>
      <c r="B7" s="25">
        <v>312.1</v>
      </c>
      <c r="C7" s="20" t="s">
        <v>10</v>
      </c>
      <c r="D7" s="46">
        <v>30845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30845</v>
      </c>
      <c r="O7" s="47">
        <f t="shared" si="1"/>
        <v>33.238146551724135</v>
      </c>
      <c r="P7" s="9"/>
    </row>
    <row r="8" spans="1:16" ht="15">
      <c r="A8" s="12"/>
      <c r="B8" s="25">
        <v>314.1</v>
      </c>
      <c r="C8" s="20" t="s">
        <v>49</v>
      </c>
      <c r="D8" s="46">
        <v>148267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148267</v>
      </c>
      <c r="O8" s="47">
        <f t="shared" si="1"/>
        <v>159.77047413793105</v>
      </c>
      <c r="P8" s="9"/>
    </row>
    <row r="9" spans="1:16" ht="15">
      <c r="A9" s="12"/>
      <c r="B9" s="25">
        <v>314.4</v>
      </c>
      <c r="C9" s="20" t="s">
        <v>56</v>
      </c>
      <c r="D9" s="46">
        <v>722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722</v>
      </c>
      <c r="O9" s="47">
        <f t="shared" si="1"/>
        <v>0.7780172413793104</v>
      </c>
      <c r="P9" s="9"/>
    </row>
    <row r="10" spans="1:16" ht="15">
      <c r="A10" s="12"/>
      <c r="B10" s="25">
        <v>314.8</v>
      </c>
      <c r="C10" s="20" t="s">
        <v>50</v>
      </c>
      <c r="D10" s="46">
        <v>5664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5664</v>
      </c>
      <c r="O10" s="47">
        <f t="shared" si="1"/>
        <v>6.103448275862069</v>
      </c>
      <c r="P10" s="9"/>
    </row>
    <row r="11" spans="1:16" ht="15">
      <c r="A11" s="12"/>
      <c r="B11" s="25">
        <v>315</v>
      </c>
      <c r="C11" s="20" t="s">
        <v>11</v>
      </c>
      <c r="D11" s="46">
        <v>60207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60207</v>
      </c>
      <c r="O11" s="47">
        <f t="shared" si="1"/>
        <v>64.87823275862068</v>
      </c>
      <c r="P11" s="9"/>
    </row>
    <row r="12" spans="1:16" ht="15">
      <c r="A12" s="12"/>
      <c r="B12" s="25">
        <v>316</v>
      </c>
      <c r="C12" s="20" t="s">
        <v>12</v>
      </c>
      <c r="D12" s="46">
        <v>18707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18707</v>
      </c>
      <c r="O12" s="47">
        <f t="shared" si="1"/>
        <v>20.158405172413794</v>
      </c>
      <c r="P12" s="9"/>
    </row>
    <row r="13" spans="1:16" ht="15.75">
      <c r="A13" s="29" t="s">
        <v>13</v>
      </c>
      <c r="B13" s="30"/>
      <c r="C13" s="31"/>
      <c r="D13" s="32">
        <f aca="true" t="shared" si="3" ref="D13:M13">SUM(D14:D16)</f>
        <v>224141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41">SUM(D13:M13)</f>
        <v>224141</v>
      </c>
      <c r="O13" s="45">
        <f t="shared" si="1"/>
        <v>241.53125</v>
      </c>
      <c r="P13" s="10"/>
    </row>
    <row r="14" spans="1:16" ht="15">
      <c r="A14" s="12"/>
      <c r="B14" s="25">
        <v>322</v>
      </c>
      <c r="C14" s="20" t="s">
        <v>0</v>
      </c>
      <c r="D14" s="46">
        <v>99642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99642</v>
      </c>
      <c r="O14" s="47">
        <f t="shared" si="1"/>
        <v>107.3728448275862</v>
      </c>
      <c r="P14" s="9"/>
    </row>
    <row r="15" spans="1:16" ht="15">
      <c r="A15" s="12"/>
      <c r="B15" s="25">
        <v>323.1</v>
      </c>
      <c r="C15" s="20" t="s">
        <v>14</v>
      </c>
      <c r="D15" s="46">
        <v>121950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121950</v>
      </c>
      <c r="O15" s="47">
        <f t="shared" si="1"/>
        <v>131.41163793103448</v>
      </c>
      <c r="P15" s="9"/>
    </row>
    <row r="16" spans="1:16" ht="15">
      <c r="A16" s="12"/>
      <c r="B16" s="25">
        <v>323.4</v>
      </c>
      <c r="C16" s="20" t="s">
        <v>15</v>
      </c>
      <c r="D16" s="46">
        <v>2549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2549</v>
      </c>
      <c r="O16" s="47">
        <f t="shared" si="1"/>
        <v>2.7467672413793105</v>
      </c>
      <c r="P16" s="9"/>
    </row>
    <row r="17" spans="1:16" ht="15.75">
      <c r="A17" s="29" t="s">
        <v>16</v>
      </c>
      <c r="B17" s="30"/>
      <c r="C17" s="31"/>
      <c r="D17" s="32">
        <f aca="true" t="shared" si="5" ref="D17:M17">SUM(D18:D23)</f>
        <v>130198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130198</v>
      </c>
      <c r="O17" s="45">
        <f t="shared" si="1"/>
        <v>140.29956896551724</v>
      </c>
      <c r="P17" s="10"/>
    </row>
    <row r="18" spans="1:16" ht="15">
      <c r="A18" s="12"/>
      <c r="B18" s="25">
        <v>335.12</v>
      </c>
      <c r="C18" s="20" t="s">
        <v>17</v>
      </c>
      <c r="D18" s="46">
        <v>15269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15269</v>
      </c>
      <c r="O18" s="47">
        <f t="shared" si="1"/>
        <v>16.45366379310345</v>
      </c>
      <c r="P18" s="9"/>
    </row>
    <row r="19" spans="1:16" ht="15">
      <c r="A19" s="12"/>
      <c r="B19" s="25">
        <v>335.15</v>
      </c>
      <c r="C19" s="20" t="s">
        <v>18</v>
      </c>
      <c r="D19" s="46">
        <v>468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468</v>
      </c>
      <c r="O19" s="47">
        <f t="shared" si="1"/>
        <v>0.5043103448275862</v>
      </c>
      <c r="P19" s="9"/>
    </row>
    <row r="20" spans="1:16" ht="15">
      <c r="A20" s="12"/>
      <c r="B20" s="25">
        <v>335.18</v>
      </c>
      <c r="C20" s="20" t="s">
        <v>19</v>
      </c>
      <c r="D20" s="46">
        <v>65699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65699</v>
      </c>
      <c r="O20" s="47">
        <f t="shared" si="1"/>
        <v>70.79633620689656</v>
      </c>
      <c r="P20" s="9"/>
    </row>
    <row r="21" spans="1:16" ht="15">
      <c r="A21" s="12"/>
      <c r="B21" s="25">
        <v>335.49</v>
      </c>
      <c r="C21" s="20" t="s">
        <v>20</v>
      </c>
      <c r="D21" s="46">
        <v>2016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2016</v>
      </c>
      <c r="O21" s="47">
        <f t="shared" si="1"/>
        <v>2.1724137931034484</v>
      </c>
      <c r="P21" s="9"/>
    </row>
    <row r="22" spans="1:16" ht="15">
      <c r="A22" s="12"/>
      <c r="B22" s="25">
        <v>338</v>
      </c>
      <c r="C22" s="20" t="s">
        <v>21</v>
      </c>
      <c r="D22" s="46">
        <v>12846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12846</v>
      </c>
      <c r="O22" s="47">
        <f t="shared" si="1"/>
        <v>13.842672413793103</v>
      </c>
      <c r="P22" s="9"/>
    </row>
    <row r="23" spans="1:16" ht="15">
      <c r="A23" s="12"/>
      <c r="B23" s="25">
        <v>339</v>
      </c>
      <c r="C23" s="20" t="s">
        <v>22</v>
      </c>
      <c r="D23" s="46">
        <v>33900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33900</v>
      </c>
      <c r="O23" s="47">
        <f t="shared" si="1"/>
        <v>36.5301724137931</v>
      </c>
      <c r="P23" s="9"/>
    </row>
    <row r="24" spans="1:16" ht="15.75">
      <c r="A24" s="29" t="s">
        <v>27</v>
      </c>
      <c r="B24" s="30"/>
      <c r="C24" s="31"/>
      <c r="D24" s="32">
        <f aca="true" t="shared" si="6" ref="D24:M24">SUM(D25:D29)</f>
        <v>139346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818503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957849</v>
      </c>
      <c r="O24" s="45">
        <f t="shared" si="1"/>
        <v>1032.1648706896551</v>
      </c>
      <c r="P24" s="10"/>
    </row>
    <row r="25" spans="1:16" ht="15">
      <c r="A25" s="12"/>
      <c r="B25" s="25">
        <v>341.3</v>
      </c>
      <c r="C25" s="20" t="s">
        <v>31</v>
      </c>
      <c r="D25" s="46">
        <v>6324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6324</v>
      </c>
      <c r="O25" s="47">
        <f t="shared" si="1"/>
        <v>6.814655172413793</v>
      </c>
      <c r="P25" s="9"/>
    </row>
    <row r="26" spans="1:16" ht="15">
      <c r="A26" s="12"/>
      <c r="B26" s="25">
        <v>341.9</v>
      </c>
      <c r="C26" s="20" t="s">
        <v>61</v>
      </c>
      <c r="D26" s="46">
        <v>23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23</v>
      </c>
      <c r="O26" s="47">
        <f t="shared" si="1"/>
        <v>0.02478448275862069</v>
      </c>
      <c r="P26" s="9"/>
    </row>
    <row r="27" spans="1:16" ht="15">
      <c r="A27" s="12"/>
      <c r="B27" s="25">
        <v>342.9</v>
      </c>
      <c r="C27" s="20" t="s">
        <v>62</v>
      </c>
      <c r="D27" s="46">
        <v>30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30</v>
      </c>
      <c r="O27" s="47">
        <f t="shared" si="1"/>
        <v>0.032327586206896554</v>
      </c>
      <c r="P27" s="9"/>
    </row>
    <row r="28" spans="1:16" ht="15">
      <c r="A28" s="12"/>
      <c r="B28" s="25">
        <v>343.3</v>
      </c>
      <c r="C28" s="20" t="s">
        <v>32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818503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818503</v>
      </c>
      <c r="O28" s="47">
        <f t="shared" si="1"/>
        <v>882.0075431034483</v>
      </c>
      <c r="P28" s="9"/>
    </row>
    <row r="29" spans="1:16" ht="15">
      <c r="A29" s="12"/>
      <c r="B29" s="25">
        <v>343.4</v>
      </c>
      <c r="C29" s="20" t="s">
        <v>33</v>
      </c>
      <c r="D29" s="46">
        <v>132969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132969</v>
      </c>
      <c r="O29" s="47">
        <f t="shared" si="1"/>
        <v>143.2855603448276</v>
      </c>
      <c r="P29" s="9"/>
    </row>
    <row r="30" spans="1:16" ht="15.75">
      <c r="A30" s="29" t="s">
        <v>28</v>
      </c>
      <c r="B30" s="30"/>
      <c r="C30" s="31"/>
      <c r="D30" s="32">
        <f aca="true" t="shared" si="7" ref="D30:M30">SUM(D31:D32)</f>
        <v>1385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4"/>
        <v>1385</v>
      </c>
      <c r="O30" s="45">
        <f t="shared" si="1"/>
        <v>1.4924568965517242</v>
      </c>
      <c r="P30" s="10"/>
    </row>
    <row r="31" spans="1:16" ht="15">
      <c r="A31" s="13"/>
      <c r="B31" s="39">
        <v>351.5</v>
      </c>
      <c r="C31" s="21" t="s">
        <v>36</v>
      </c>
      <c r="D31" s="46">
        <v>1050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1050</v>
      </c>
      <c r="O31" s="47">
        <f t="shared" si="1"/>
        <v>1.1314655172413792</v>
      </c>
      <c r="P31" s="9"/>
    </row>
    <row r="32" spans="1:16" ht="15">
      <c r="A32" s="13"/>
      <c r="B32" s="39">
        <v>354</v>
      </c>
      <c r="C32" s="21" t="s">
        <v>58</v>
      </c>
      <c r="D32" s="46">
        <v>335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335</v>
      </c>
      <c r="O32" s="47">
        <f t="shared" si="1"/>
        <v>0.3609913793103448</v>
      </c>
      <c r="P32" s="9"/>
    </row>
    <row r="33" spans="1:16" ht="15.75">
      <c r="A33" s="29" t="s">
        <v>3</v>
      </c>
      <c r="B33" s="30"/>
      <c r="C33" s="31"/>
      <c r="D33" s="32">
        <f aca="true" t="shared" si="8" ref="D33:M33">SUM(D34:D36)</f>
        <v>109618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4"/>
        <v>109618</v>
      </c>
      <c r="O33" s="45">
        <f t="shared" si="1"/>
        <v>118.1228448275862</v>
      </c>
      <c r="P33" s="10"/>
    </row>
    <row r="34" spans="1:16" ht="15">
      <c r="A34" s="12"/>
      <c r="B34" s="25">
        <v>361.1</v>
      </c>
      <c r="C34" s="20" t="s">
        <v>37</v>
      </c>
      <c r="D34" s="46">
        <v>3606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3606</v>
      </c>
      <c r="O34" s="47">
        <f t="shared" si="1"/>
        <v>3.8857758620689653</v>
      </c>
      <c r="P34" s="9"/>
    </row>
    <row r="35" spans="1:16" ht="15">
      <c r="A35" s="12"/>
      <c r="B35" s="25">
        <v>366</v>
      </c>
      <c r="C35" s="20" t="s">
        <v>38</v>
      </c>
      <c r="D35" s="46">
        <v>92528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92528</v>
      </c>
      <c r="O35" s="47">
        <f t="shared" si="1"/>
        <v>99.70689655172414</v>
      </c>
      <c r="P35" s="9"/>
    </row>
    <row r="36" spans="1:16" ht="15">
      <c r="A36" s="12"/>
      <c r="B36" s="25">
        <v>369.9</v>
      </c>
      <c r="C36" s="20" t="s">
        <v>52</v>
      </c>
      <c r="D36" s="46">
        <v>13484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13484</v>
      </c>
      <c r="O36" s="47">
        <f t="shared" si="1"/>
        <v>14.530172413793103</v>
      </c>
      <c r="P36" s="9"/>
    </row>
    <row r="37" spans="1:16" ht="15.75">
      <c r="A37" s="29" t="s">
        <v>29</v>
      </c>
      <c r="B37" s="30"/>
      <c r="C37" s="31"/>
      <c r="D37" s="32">
        <f aca="true" t="shared" si="9" ref="D37:M37">SUM(D38:D40)</f>
        <v>0</v>
      </c>
      <c r="E37" s="32">
        <f t="shared" si="9"/>
        <v>2751136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56070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si="4"/>
        <v>2807206</v>
      </c>
      <c r="O37" s="45">
        <f t="shared" si="1"/>
        <v>3025.0064655172414</v>
      </c>
      <c r="P37" s="9"/>
    </row>
    <row r="38" spans="1:16" ht="15">
      <c r="A38" s="12"/>
      <c r="B38" s="25">
        <v>381</v>
      </c>
      <c r="C38" s="20" t="s">
        <v>39</v>
      </c>
      <c r="D38" s="46">
        <v>0</v>
      </c>
      <c r="E38" s="46">
        <v>323241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323241</v>
      </c>
      <c r="O38" s="47">
        <f t="shared" si="1"/>
        <v>348.32004310344826</v>
      </c>
      <c r="P38" s="9"/>
    </row>
    <row r="39" spans="1:16" ht="15">
      <c r="A39" s="12"/>
      <c r="B39" s="25">
        <v>384</v>
      </c>
      <c r="C39" s="20" t="s">
        <v>63</v>
      </c>
      <c r="D39" s="46">
        <v>0</v>
      </c>
      <c r="E39" s="46">
        <v>2427895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2427895</v>
      </c>
      <c r="O39" s="47">
        <f t="shared" si="1"/>
        <v>2616.2661637931033</v>
      </c>
      <c r="P39" s="9"/>
    </row>
    <row r="40" spans="1:16" ht="15.75" thickBot="1">
      <c r="A40" s="12"/>
      <c r="B40" s="25">
        <v>389.8</v>
      </c>
      <c r="C40" s="20" t="s">
        <v>64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56070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56070</v>
      </c>
      <c r="O40" s="47">
        <f t="shared" si="1"/>
        <v>60.42025862068966</v>
      </c>
      <c r="P40" s="9"/>
    </row>
    <row r="41" spans="1:119" ht="16.5" thickBot="1">
      <c r="A41" s="14" t="s">
        <v>34</v>
      </c>
      <c r="B41" s="23"/>
      <c r="C41" s="22"/>
      <c r="D41" s="15">
        <f aca="true" t="shared" si="10" ref="D41:M41">SUM(D5,D13,D17,D24,D30,D33,D37)</f>
        <v>2719292</v>
      </c>
      <c r="E41" s="15">
        <f t="shared" si="10"/>
        <v>2751136</v>
      </c>
      <c r="F41" s="15">
        <f t="shared" si="10"/>
        <v>0</v>
      </c>
      <c r="G41" s="15">
        <f t="shared" si="10"/>
        <v>0</v>
      </c>
      <c r="H41" s="15">
        <f t="shared" si="10"/>
        <v>0</v>
      </c>
      <c r="I41" s="15">
        <f t="shared" si="10"/>
        <v>874573</v>
      </c>
      <c r="J41" s="15">
        <f t="shared" si="10"/>
        <v>0</v>
      </c>
      <c r="K41" s="15">
        <f t="shared" si="10"/>
        <v>0</v>
      </c>
      <c r="L41" s="15">
        <f t="shared" si="10"/>
        <v>0</v>
      </c>
      <c r="M41" s="15">
        <f t="shared" si="10"/>
        <v>0</v>
      </c>
      <c r="N41" s="15">
        <f t="shared" si="4"/>
        <v>6345001</v>
      </c>
      <c r="O41" s="38">
        <f t="shared" si="1"/>
        <v>6837.285560344828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5" ht="15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5" ht="15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65</v>
      </c>
      <c r="M43" s="48"/>
      <c r="N43" s="48"/>
      <c r="O43" s="43">
        <v>928</v>
      </c>
    </row>
    <row r="44" spans="1:15" ht="15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5" ht="15.75" customHeight="1" thickBot="1">
      <c r="A45" s="52" t="s">
        <v>54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sheetProtection/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40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41</v>
      </c>
      <c r="F4" s="34" t="s">
        <v>42</v>
      </c>
      <c r="G4" s="34" t="s">
        <v>43</v>
      </c>
      <c r="H4" s="34" t="s">
        <v>5</v>
      </c>
      <c r="I4" s="34" t="s">
        <v>6</v>
      </c>
      <c r="J4" s="35" t="s">
        <v>44</v>
      </c>
      <c r="K4" s="35" t="s">
        <v>7</v>
      </c>
      <c r="L4" s="35" t="s">
        <v>8</v>
      </c>
      <c r="M4" s="35" t="s">
        <v>9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2088120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2088120</v>
      </c>
      <c r="O5" s="33">
        <f aca="true" t="shared" si="1" ref="O5:O36">(N5/O$38)</f>
        <v>2359.4576271186443</v>
      </c>
      <c r="P5" s="6"/>
    </row>
    <row r="6" spans="1:16" ht="15">
      <c r="A6" s="12"/>
      <c r="B6" s="25">
        <v>311</v>
      </c>
      <c r="C6" s="20" t="s">
        <v>2</v>
      </c>
      <c r="D6" s="46">
        <v>1838039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1838039</v>
      </c>
      <c r="O6" s="47">
        <f t="shared" si="1"/>
        <v>2076.8802259887007</v>
      </c>
      <c r="P6" s="9"/>
    </row>
    <row r="7" spans="1:16" ht="15">
      <c r="A7" s="12"/>
      <c r="B7" s="25">
        <v>312.1</v>
      </c>
      <c r="C7" s="20" t="s">
        <v>10</v>
      </c>
      <c r="D7" s="46">
        <v>29424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29424</v>
      </c>
      <c r="O7" s="47">
        <f t="shared" si="1"/>
        <v>33.24745762711864</v>
      </c>
      <c r="P7" s="9"/>
    </row>
    <row r="8" spans="1:16" ht="15">
      <c r="A8" s="12"/>
      <c r="B8" s="25">
        <v>314.1</v>
      </c>
      <c r="C8" s="20" t="s">
        <v>49</v>
      </c>
      <c r="D8" s="46">
        <v>137235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137235</v>
      </c>
      <c r="O8" s="47">
        <f t="shared" si="1"/>
        <v>155.0677966101695</v>
      </c>
      <c r="P8" s="9"/>
    </row>
    <row r="9" spans="1:16" ht="15">
      <c r="A9" s="12"/>
      <c r="B9" s="25">
        <v>314.4</v>
      </c>
      <c r="C9" s="20" t="s">
        <v>56</v>
      </c>
      <c r="D9" s="46">
        <v>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45</v>
      </c>
      <c r="O9" s="47">
        <f t="shared" si="1"/>
        <v>0.05084745762711865</v>
      </c>
      <c r="P9" s="9"/>
    </row>
    <row r="10" spans="1:16" ht="15">
      <c r="A10" s="12"/>
      <c r="B10" s="25">
        <v>314.8</v>
      </c>
      <c r="C10" s="20" t="s">
        <v>50</v>
      </c>
      <c r="D10" s="46">
        <v>2206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2206</v>
      </c>
      <c r="O10" s="47">
        <f t="shared" si="1"/>
        <v>2.4926553672316385</v>
      </c>
      <c r="P10" s="9"/>
    </row>
    <row r="11" spans="1:16" ht="15">
      <c r="A11" s="12"/>
      <c r="B11" s="25">
        <v>315</v>
      </c>
      <c r="C11" s="20" t="s">
        <v>11</v>
      </c>
      <c r="D11" s="46">
        <v>63219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63219</v>
      </c>
      <c r="O11" s="47">
        <f t="shared" si="1"/>
        <v>71.43389830508474</v>
      </c>
      <c r="P11" s="9"/>
    </row>
    <row r="12" spans="1:16" ht="15">
      <c r="A12" s="12"/>
      <c r="B12" s="25">
        <v>316</v>
      </c>
      <c r="C12" s="20" t="s">
        <v>12</v>
      </c>
      <c r="D12" s="46">
        <v>17952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17952</v>
      </c>
      <c r="O12" s="47">
        <f t="shared" si="1"/>
        <v>20.284745762711864</v>
      </c>
      <c r="P12" s="9"/>
    </row>
    <row r="13" spans="1:16" ht="15.75">
      <c r="A13" s="29" t="s">
        <v>13</v>
      </c>
      <c r="B13" s="30"/>
      <c r="C13" s="31"/>
      <c r="D13" s="32">
        <f aca="true" t="shared" si="3" ref="D13:M13">SUM(D14:D17)</f>
        <v>214336</v>
      </c>
      <c r="E13" s="32">
        <f t="shared" si="3"/>
        <v>2885049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36">SUM(D13:M13)</f>
        <v>3099385</v>
      </c>
      <c r="O13" s="45">
        <f t="shared" si="1"/>
        <v>3502.129943502825</v>
      </c>
      <c r="P13" s="10"/>
    </row>
    <row r="14" spans="1:16" ht="15">
      <c r="A14" s="12"/>
      <c r="B14" s="25">
        <v>322</v>
      </c>
      <c r="C14" s="20" t="s">
        <v>0</v>
      </c>
      <c r="D14" s="46">
        <v>95962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95962</v>
      </c>
      <c r="O14" s="47">
        <f t="shared" si="1"/>
        <v>108.43163841807909</v>
      </c>
      <c r="P14" s="9"/>
    </row>
    <row r="15" spans="1:16" ht="15">
      <c r="A15" s="12"/>
      <c r="B15" s="25">
        <v>323.1</v>
      </c>
      <c r="C15" s="20" t="s">
        <v>14</v>
      </c>
      <c r="D15" s="46">
        <v>117428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117428</v>
      </c>
      <c r="O15" s="47">
        <f t="shared" si="1"/>
        <v>132.68700564971752</v>
      </c>
      <c r="P15" s="9"/>
    </row>
    <row r="16" spans="1:16" ht="15">
      <c r="A16" s="12"/>
      <c r="B16" s="25">
        <v>323.4</v>
      </c>
      <c r="C16" s="20" t="s">
        <v>15</v>
      </c>
      <c r="D16" s="46">
        <v>946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946</v>
      </c>
      <c r="O16" s="47">
        <f t="shared" si="1"/>
        <v>1.0689265536723165</v>
      </c>
      <c r="P16" s="9"/>
    </row>
    <row r="17" spans="1:16" ht="15">
      <c r="A17" s="12"/>
      <c r="B17" s="25">
        <v>325.1</v>
      </c>
      <c r="C17" s="20" t="s">
        <v>57</v>
      </c>
      <c r="D17" s="46">
        <v>0</v>
      </c>
      <c r="E17" s="46">
        <v>2885049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2885049</v>
      </c>
      <c r="O17" s="47">
        <f t="shared" si="1"/>
        <v>3259.942372881356</v>
      </c>
      <c r="P17" s="9"/>
    </row>
    <row r="18" spans="1:16" ht="15.75">
      <c r="A18" s="29" t="s">
        <v>16</v>
      </c>
      <c r="B18" s="30"/>
      <c r="C18" s="31"/>
      <c r="D18" s="32">
        <f aca="true" t="shared" si="5" ref="D18:M18">SUM(D19:D24)</f>
        <v>103848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103848</v>
      </c>
      <c r="O18" s="45">
        <f t="shared" si="1"/>
        <v>117.34237288135593</v>
      </c>
      <c r="P18" s="10"/>
    </row>
    <row r="19" spans="1:16" ht="15">
      <c r="A19" s="12"/>
      <c r="B19" s="25">
        <v>335.12</v>
      </c>
      <c r="C19" s="20" t="s">
        <v>17</v>
      </c>
      <c r="D19" s="46">
        <v>14885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14885</v>
      </c>
      <c r="O19" s="47">
        <f t="shared" si="1"/>
        <v>16.819209039548024</v>
      </c>
      <c r="P19" s="9"/>
    </row>
    <row r="20" spans="1:16" ht="15">
      <c r="A20" s="12"/>
      <c r="B20" s="25">
        <v>335.15</v>
      </c>
      <c r="C20" s="20" t="s">
        <v>18</v>
      </c>
      <c r="D20" s="46">
        <v>468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468</v>
      </c>
      <c r="O20" s="47">
        <f t="shared" si="1"/>
        <v>0.5288135593220339</v>
      </c>
      <c r="P20" s="9"/>
    </row>
    <row r="21" spans="1:16" ht="15">
      <c r="A21" s="12"/>
      <c r="B21" s="25">
        <v>335.18</v>
      </c>
      <c r="C21" s="20" t="s">
        <v>19</v>
      </c>
      <c r="D21" s="46">
        <v>46176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46176</v>
      </c>
      <c r="O21" s="47">
        <f t="shared" si="1"/>
        <v>52.17627118644068</v>
      </c>
      <c r="P21" s="9"/>
    </row>
    <row r="22" spans="1:16" ht="15">
      <c r="A22" s="12"/>
      <c r="B22" s="25">
        <v>335.49</v>
      </c>
      <c r="C22" s="20" t="s">
        <v>20</v>
      </c>
      <c r="D22" s="46">
        <v>1974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1974</v>
      </c>
      <c r="O22" s="47">
        <f t="shared" si="1"/>
        <v>2.230508474576271</v>
      </c>
      <c r="P22" s="9"/>
    </row>
    <row r="23" spans="1:16" ht="15">
      <c r="A23" s="12"/>
      <c r="B23" s="25">
        <v>338</v>
      </c>
      <c r="C23" s="20" t="s">
        <v>21</v>
      </c>
      <c r="D23" s="46">
        <v>10445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10445</v>
      </c>
      <c r="O23" s="47">
        <f t="shared" si="1"/>
        <v>11.80225988700565</v>
      </c>
      <c r="P23" s="9"/>
    </row>
    <row r="24" spans="1:16" ht="15">
      <c r="A24" s="12"/>
      <c r="B24" s="25">
        <v>339</v>
      </c>
      <c r="C24" s="20" t="s">
        <v>22</v>
      </c>
      <c r="D24" s="46">
        <v>29900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29900</v>
      </c>
      <c r="O24" s="47">
        <f t="shared" si="1"/>
        <v>33.78531073446328</v>
      </c>
      <c r="P24" s="9"/>
    </row>
    <row r="25" spans="1:16" ht="15.75">
      <c r="A25" s="29" t="s">
        <v>27</v>
      </c>
      <c r="B25" s="30"/>
      <c r="C25" s="31"/>
      <c r="D25" s="32">
        <f aca="true" t="shared" si="6" ref="D25:M25">SUM(D26:D28)</f>
        <v>121057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967684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1088741</v>
      </c>
      <c r="O25" s="45">
        <f t="shared" si="1"/>
        <v>1230.2158192090396</v>
      </c>
      <c r="P25" s="10"/>
    </row>
    <row r="26" spans="1:16" ht="15">
      <c r="A26" s="12"/>
      <c r="B26" s="25">
        <v>341.3</v>
      </c>
      <c r="C26" s="20" t="s">
        <v>31</v>
      </c>
      <c r="D26" s="46">
        <v>2806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2806</v>
      </c>
      <c r="O26" s="47">
        <f t="shared" si="1"/>
        <v>3.1706214689265537</v>
      </c>
      <c r="P26" s="9"/>
    </row>
    <row r="27" spans="1:16" ht="15">
      <c r="A27" s="12"/>
      <c r="B27" s="25">
        <v>343.3</v>
      </c>
      <c r="C27" s="20" t="s">
        <v>32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967684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967684</v>
      </c>
      <c r="O27" s="47">
        <f t="shared" si="1"/>
        <v>1093.4282485875706</v>
      </c>
      <c r="P27" s="9"/>
    </row>
    <row r="28" spans="1:16" ht="15">
      <c r="A28" s="12"/>
      <c r="B28" s="25">
        <v>343.4</v>
      </c>
      <c r="C28" s="20" t="s">
        <v>33</v>
      </c>
      <c r="D28" s="46">
        <v>118251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118251</v>
      </c>
      <c r="O28" s="47">
        <f t="shared" si="1"/>
        <v>133.61694915254236</v>
      </c>
      <c r="P28" s="9"/>
    </row>
    <row r="29" spans="1:16" ht="15.75">
      <c r="A29" s="29" t="s">
        <v>28</v>
      </c>
      <c r="B29" s="30"/>
      <c r="C29" s="31"/>
      <c r="D29" s="32">
        <f aca="true" t="shared" si="7" ref="D29:M29">SUM(D30:D31)</f>
        <v>2108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4"/>
        <v>2108</v>
      </c>
      <c r="O29" s="45">
        <f t="shared" si="1"/>
        <v>2.381920903954802</v>
      </c>
      <c r="P29" s="10"/>
    </row>
    <row r="30" spans="1:16" ht="15">
      <c r="A30" s="13"/>
      <c r="B30" s="39">
        <v>351.5</v>
      </c>
      <c r="C30" s="21" t="s">
        <v>36</v>
      </c>
      <c r="D30" s="46">
        <v>1808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1808</v>
      </c>
      <c r="O30" s="47">
        <f t="shared" si="1"/>
        <v>2.0429378531073445</v>
      </c>
      <c r="P30" s="9"/>
    </row>
    <row r="31" spans="1:16" ht="15">
      <c r="A31" s="13"/>
      <c r="B31" s="39">
        <v>354</v>
      </c>
      <c r="C31" s="21" t="s">
        <v>58</v>
      </c>
      <c r="D31" s="46">
        <v>300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300</v>
      </c>
      <c r="O31" s="47">
        <f t="shared" si="1"/>
        <v>0.3389830508474576</v>
      </c>
      <c r="P31" s="9"/>
    </row>
    <row r="32" spans="1:16" ht="15.75">
      <c r="A32" s="29" t="s">
        <v>3</v>
      </c>
      <c r="B32" s="30"/>
      <c r="C32" s="31"/>
      <c r="D32" s="32">
        <f aca="true" t="shared" si="8" ref="D32:M32">SUM(D33:D35)</f>
        <v>30732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4"/>
        <v>30732</v>
      </c>
      <c r="O32" s="45">
        <f t="shared" si="1"/>
        <v>34.72542372881356</v>
      </c>
      <c r="P32" s="10"/>
    </row>
    <row r="33" spans="1:16" ht="15">
      <c r="A33" s="12"/>
      <c r="B33" s="25">
        <v>361.1</v>
      </c>
      <c r="C33" s="20" t="s">
        <v>37</v>
      </c>
      <c r="D33" s="46">
        <v>6252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6252</v>
      </c>
      <c r="O33" s="47">
        <f t="shared" si="1"/>
        <v>7.064406779661017</v>
      </c>
      <c r="P33" s="9"/>
    </row>
    <row r="34" spans="1:16" ht="15">
      <c r="A34" s="12"/>
      <c r="B34" s="25">
        <v>366</v>
      </c>
      <c r="C34" s="20" t="s">
        <v>38</v>
      </c>
      <c r="D34" s="46">
        <v>14136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14136</v>
      </c>
      <c r="O34" s="47">
        <f t="shared" si="1"/>
        <v>15.972881355932204</v>
      </c>
      <c r="P34" s="9"/>
    </row>
    <row r="35" spans="1:16" ht="15.75" thickBot="1">
      <c r="A35" s="12"/>
      <c r="B35" s="25">
        <v>369.9</v>
      </c>
      <c r="C35" s="20" t="s">
        <v>52</v>
      </c>
      <c r="D35" s="46">
        <v>10344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10344</v>
      </c>
      <c r="O35" s="47">
        <f t="shared" si="1"/>
        <v>11.68813559322034</v>
      </c>
      <c r="P35" s="9"/>
    </row>
    <row r="36" spans="1:119" ht="16.5" thickBot="1">
      <c r="A36" s="14" t="s">
        <v>34</v>
      </c>
      <c r="B36" s="23"/>
      <c r="C36" s="22"/>
      <c r="D36" s="15">
        <f>SUM(D5,D13,D18,D25,D29,D32)</f>
        <v>2560201</v>
      </c>
      <c r="E36" s="15">
        <f aca="true" t="shared" si="9" ref="E36:M36">SUM(E5,E13,E18,E25,E29,E32)</f>
        <v>2885049</v>
      </c>
      <c r="F36" s="15">
        <f t="shared" si="9"/>
        <v>0</v>
      </c>
      <c r="G36" s="15">
        <f t="shared" si="9"/>
        <v>0</v>
      </c>
      <c r="H36" s="15">
        <f t="shared" si="9"/>
        <v>0</v>
      </c>
      <c r="I36" s="15">
        <f t="shared" si="9"/>
        <v>967684</v>
      </c>
      <c r="J36" s="15">
        <f t="shared" si="9"/>
        <v>0</v>
      </c>
      <c r="K36" s="15">
        <f t="shared" si="9"/>
        <v>0</v>
      </c>
      <c r="L36" s="15">
        <f t="shared" si="9"/>
        <v>0</v>
      </c>
      <c r="M36" s="15">
        <f t="shared" si="9"/>
        <v>0</v>
      </c>
      <c r="N36" s="15">
        <f t="shared" si="4"/>
        <v>6412934</v>
      </c>
      <c r="O36" s="38">
        <f t="shared" si="1"/>
        <v>7246.253107344633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8" t="s">
        <v>59</v>
      </c>
      <c r="M38" s="48"/>
      <c r="N38" s="48"/>
      <c r="O38" s="43">
        <v>885</v>
      </c>
    </row>
    <row r="39" spans="1:15" ht="15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5" ht="15.75" customHeight="1" thickBot="1">
      <c r="A40" s="52" t="s">
        <v>54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48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40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41</v>
      </c>
      <c r="F4" s="34" t="s">
        <v>42</v>
      </c>
      <c r="G4" s="34" t="s">
        <v>43</v>
      </c>
      <c r="H4" s="34" t="s">
        <v>5</v>
      </c>
      <c r="I4" s="34" t="s">
        <v>6</v>
      </c>
      <c r="J4" s="35" t="s">
        <v>44</v>
      </c>
      <c r="K4" s="35" t="s">
        <v>7</v>
      </c>
      <c r="L4" s="35" t="s">
        <v>8</v>
      </c>
      <c r="M4" s="35" t="s">
        <v>9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2148373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4">SUM(D5:M5)</f>
        <v>2148373</v>
      </c>
      <c r="O5" s="33">
        <f aca="true" t="shared" si="2" ref="O5:O34">(N5/O$36)</f>
        <v>2733.298982188295</v>
      </c>
      <c r="P5" s="6"/>
    </row>
    <row r="6" spans="1:16" ht="15">
      <c r="A6" s="12"/>
      <c r="B6" s="25">
        <v>311</v>
      </c>
      <c r="C6" s="20" t="s">
        <v>2</v>
      </c>
      <c r="D6" s="46">
        <v>1972342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1972342</v>
      </c>
      <c r="O6" s="47">
        <f t="shared" si="2"/>
        <v>2509.3409669211196</v>
      </c>
      <c r="P6" s="9"/>
    </row>
    <row r="7" spans="1:16" ht="15">
      <c r="A7" s="12"/>
      <c r="B7" s="25">
        <v>312.1</v>
      </c>
      <c r="C7" s="20" t="s">
        <v>10</v>
      </c>
      <c r="D7" s="46">
        <v>28678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28678</v>
      </c>
      <c r="O7" s="47">
        <f t="shared" si="2"/>
        <v>36.48600508905852</v>
      </c>
      <c r="P7" s="9"/>
    </row>
    <row r="8" spans="1:16" ht="15">
      <c r="A8" s="12"/>
      <c r="B8" s="25">
        <v>314.1</v>
      </c>
      <c r="C8" s="20" t="s">
        <v>49</v>
      </c>
      <c r="D8" s="46">
        <v>66319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66319</v>
      </c>
      <c r="O8" s="47">
        <f t="shared" si="2"/>
        <v>84.37531806615776</v>
      </c>
      <c r="P8" s="9"/>
    </row>
    <row r="9" spans="1:16" ht="15">
      <c r="A9" s="12"/>
      <c r="B9" s="25">
        <v>314.8</v>
      </c>
      <c r="C9" s="20" t="s">
        <v>50</v>
      </c>
      <c r="D9" s="46">
        <v>489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489</v>
      </c>
      <c r="O9" s="47">
        <f t="shared" si="2"/>
        <v>0.6221374045801527</v>
      </c>
      <c r="P9" s="9"/>
    </row>
    <row r="10" spans="1:16" ht="15">
      <c r="A10" s="12"/>
      <c r="B10" s="25">
        <v>315</v>
      </c>
      <c r="C10" s="20" t="s">
        <v>11</v>
      </c>
      <c r="D10" s="46">
        <v>64143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64143</v>
      </c>
      <c r="O10" s="47">
        <f t="shared" si="2"/>
        <v>81.60687022900764</v>
      </c>
      <c r="P10" s="9"/>
    </row>
    <row r="11" spans="1:16" ht="15">
      <c r="A11" s="12"/>
      <c r="B11" s="25">
        <v>316</v>
      </c>
      <c r="C11" s="20" t="s">
        <v>12</v>
      </c>
      <c r="D11" s="46">
        <v>16402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16402</v>
      </c>
      <c r="O11" s="47">
        <f t="shared" si="2"/>
        <v>20.8676844783715</v>
      </c>
      <c r="P11" s="9"/>
    </row>
    <row r="12" spans="1:16" ht="15.75">
      <c r="A12" s="29" t="s">
        <v>13</v>
      </c>
      <c r="B12" s="30"/>
      <c r="C12" s="31"/>
      <c r="D12" s="32">
        <f aca="true" t="shared" si="3" ref="D12:M12">SUM(D13:D15)</f>
        <v>167668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167668</v>
      </c>
      <c r="O12" s="45">
        <f t="shared" si="2"/>
        <v>213.31806615776082</v>
      </c>
      <c r="P12" s="10"/>
    </row>
    <row r="13" spans="1:16" ht="15">
      <c r="A13" s="12"/>
      <c r="B13" s="25">
        <v>322</v>
      </c>
      <c r="C13" s="20" t="s">
        <v>0</v>
      </c>
      <c r="D13" s="46">
        <v>49391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49391</v>
      </c>
      <c r="O13" s="47">
        <f t="shared" si="2"/>
        <v>62.838422391857506</v>
      </c>
      <c r="P13" s="9"/>
    </row>
    <row r="14" spans="1:16" ht="15">
      <c r="A14" s="12"/>
      <c r="B14" s="25">
        <v>323.1</v>
      </c>
      <c r="C14" s="20" t="s">
        <v>14</v>
      </c>
      <c r="D14" s="46">
        <v>115934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115934</v>
      </c>
      <c r="O14" s="47">
        <f t="shared" si="2"/>
        <v>147.49872773536896</v>
      </c>
      <c r="P14" s="9"/>
    </row>
    <row r="15" spans="1:16" ht="15">
      <c r="A15" s="12"/>
      <c r="B15" s="25">
        <v>323.4</v>
      </c>
      <c r="C15" s="20" t="s">
        <v>15</v>
      </c>
      <c r="D15" s="46">
        <v>2343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2343</v>
      </c>
      <c r="O15" s="47">
        <f t="shared" si="2"/>
        <v>2.980916030534351</v>
      </c>
      <c r="P15" s="9"/>
    </row>
    <row r="16" spans="1:16" ht="15.75">
      <c r="A16" s="29" t="s">
        <v>16</v>
      </c>
      <c r="B16" s="30"/>
      <c r="C16" s="31"/>
      <c r="D16" s="32">
        <f aca="true" t="shared" si="4" ref="D16:M16">SUM(D17:D23)</f>
        <v>102984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102984</v>
      </c>
      <c r="O16" s="45">
        <f t="shared" si="2"/>
        <v>131.0229007633588</v>
      </c>
      <c r="P16" s="10"/>
    </row>
    <row r="17" spans="1:16" ht="15">
      <c r="A17" s="12"/>
      <c r="B17" s="25">
        <v>331.2</v>
      </c>
      <c r="C17" s="20" t="s">
        <v>51</v>
      </c>
      <c r="D17" s="46">
        <v>611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611</v>
      </c>
      <c r="O17" s="47">
        <f t="shared" si="2"/>
        <v>0.77735368956743</v>
      </c>
      <c r="P17" s="9"/>
    </row>
    <row r="18" spans="1:16" ht="15">
      <c r="A18" s="12"/>
      <c r="B18" s="25">
        <v>335.12</v>
      </c>
      <c r="C18" s="20" t="s">
        <v>17</v>
      </c>
      <c r="D18" s="46">
        <v>15170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15170</v>
      </c>
      <c r="O18" s="47">
        <f t="shared" si="2"/>
        <v>19.300254452926207</v>
      </c>
      <c r="P18" s="9"/>
    </row>
    <row r="19" spans="1:16" ht="15">
      <c r="A19" s="12"/>
      <c r="B19" s="25">
        <v>335.15</v>
      </c>
      <c r="C19" s="20" t="s">
        <v>18</v>
      </c>
      <c r="D19" s="46">
        <v>469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469</v>
      </c>
      <c r="O19" s="47">
        <f t="shared" si="2"/>
        <v>0.5966921119592875</v>
      </c>
      <c r="P19" s="9"/>
    </row>
    <row r="20" spans="1:16" ht="15">
      <c r="A20" s="12"/>
      <c r="B20" s="25">
        <v>335.18</v>
      </c>
      <c r="C20" s="20" t="s">
        <v>19</v>
      </c>
      <c r="D20" s="46">
        <v>43904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43904</v>
      </c>
      <c r="O20" s="47">
        <f t="shared" si="2"/>
        <v>55.85750636132315</v>
      </c>
      <c r="P20" s="9"/>
    </row>
    <row r="21" spans="1:16" ht="15">
      <c r="A21" s="12"/>
      <c r="B21" s="25">
        <v>335.49</v>
      </c>
      <c r="C21" s="20" t="s">
        <v>20</v>
      </c>
      <c r="D21" s="46">
        <v>1537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1537</v>
      </c>
      <c r="O21" s="47">
        <f t="shared" si="2"/>
        <v>1.955470737913486</v>
      </c>
      <c r="P21" s="9"/>
    </row>
    <row r="22" spans="1:16" ht="15">
      <c r="A22" s="12"/>
      <c r="B22" s="25">
        <v>338</v>
      </c>
      <c r="C22" s="20" t="s">
        <v>21</v>
      </c>
      <c r="D22" s="46">
        <v>11393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11393</v>
      </c>
      <c r="O22" s="47">
        <f t="shared" si="2"/>
        <v>14.494910941475826</v>
      </c>
      <c r="P22" s="9"/>
    </row>
    <row r="23" spans="1:16" ht="15">
      <c r="A23" s="12"/>
      <c r="B23" s="25">
        <v>339</v>
      </c>
      <c r="C23" s="20" t="s">
        <v>22</v>
      </c>
      <c r="D23" s="46">
        <v>29900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29900</v>
      </c>
      <c r="O23" s="47">
        <f t="shared" si="2"/>
        <v>38.040712468193384</v>
      </c>
      <c r="P23" s="9"/>
    </row>
    <row r="24" spans="1:16" ht="15.75">
      <c r="A24" s="29" t="s">
        <v>27</v>
      </c>
      <c r="B24" s="30"/>
      <c r="C24" s="31"/>
      <c r="D24" s="32">
        <f aca="true" t="shared" si="5" ref="D24:M24">SUM(D25:D27)</f>
        <v>114754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961402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1"/>
        <v>1076156</v>
      </c>
      <c r="O24" s="45">
        <f t="shared" si="2"/>
        <v>1369.1552162849873</v>
      </c>
      <c r="P24" s="10"/>
    </row>
    <row r="25" spans="1:16" ht="15">
      <c r="A25" s="12"/>
      <c r="B25" s="25">
        <v>341.3</v>
      </c>
      <c r="C25" s="20" t="s">
        <v>31</v>
      </c>
      <c r="D25" s="46">
        <v>2123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2123</v>
      </c>
      <c r="O25" s="47">
        <f t="shared" si="2"/>
        <v>2.7010178117048347</v>
      </c>
      <c r="P25" s="9"/>
    </row>
    <row r="26" spans="1:16" ht="15">
      <c r="A26" s="12"/>
      <c r="B26" s="25">
        <v>343.3</v>
      </c>
      <c r="C26" s="20" t="s">
        <v>32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961402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961402</v>
      </c>
      <c r="O26" s="47">
        <f t="shared" si="2"/>
        <v>1223.1577608142493</v>
      </c>
      <c r="P26" s="9"/>
    </row>
    <row r="27" spans="1:16" ht="15">
      <c r="A27" s="12"/>
      <c r="B27" s="25">
        <v>343.4</v>
      </c>
      <c r="C27" s="20" t="s">
        <v>33</v>
      </c>
      <c r="D27" s="46">
        <v>112631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112631</v>
      </c>
      <c r="O27" s="47">
        <f t="shared" si="2"/>
        <v>143.29643765903307</v>
      </c>
      <c r="P27" s="9"/>
    </row>
    <row r="28" spans="1:16" ht="15.75">
      <c r="A28" s="29" t="s">
        <v>28</v>
      </c>
      <c r="B28" s="30"/>
      <c r="C28" s="31"/>
      <c r="D28" s="32">
        <f aca="true" t="shared" si="6" ref="D28:M28">SUM(D29:D29)</f>
        <v>1506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1"/>
        <v>1506</v>
      </c>
      <c r="O28" s="45">
        <f t="shared" si="2"/>
        <v>1.916030534351145</v>
      </c>
      <c r="P28" s="10"/>
    </row>
    <row r="29" spans="1:16" ht="15">
      <c r="A29" s="13"/>
      <c r="B29" s="39">
        <v>351.5</v>
      </c>
      <c r="C29" s="21" t="s">
        <v>36</v>
      </c>
      <c r="D29" s="46">
        <v>1506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1506</v>
      </c>
      <c r="O29" s="47">
        <f t="shared" si="2"/>
        <v>1.916030534351145</v>
      </c>
      <c r="P29" s="9"/>
    </row>
    <row r="30" spans="1:16" ht="15.75">
      <c r="A30" s="29" t="s">
        <v>3</v>
      </c>
      <c r="B30" s="30"/>
      <c r="C30" s="31"/>
      <c r="D30" s="32">
        <f aca="true" t="shared" si="7" ref="D30:M30">SUM(D31:D33)</f>
        <v>63210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1"/>
        <v>63210</v>
      </c>
      <c r="O30" s="45">
        <f t="shared" si="2"/>
        <v>80.41984732824427</v>
      </c>
      <c r="P30" s="10"/>
    </row>
    <row r="31" spans="1:16" ht="15">
      <c r="A31" s="12"/>
      <c r="B31" s="25">
        <v>361.1</v>
      </c>
      <c r="C31" s="20" t="s">
        <v>37</v>
      </c>
      <c r="D31" s="46">
        <v>31113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31113</v>
      </c>
      <c r="O31" s="47">
        <f t="shared" si="2"/>
        <v>39.583969465648856</v>
      </c>
      <c r="P31" s="9"/>
    </row>
    <row r="32" spans="1:16" ht="15">
      <c r="A32" s="12"/>
      <c r="B32" s="25">
        <v>366</v>
      </c>
      <c r="C32" s="20" t="s">
        <v>38</v>
      </c>
      <c r="D32" s="46">
        <v>22054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22054</v>
      </c>
      <c r="O32" s="47">
        <f t="shared" si="2"/>
        <v>28.05852417302799</v>
      </c>
      <c r="P32" s="9"/>
    </row>
    <row r="33" spans="1:16" ht="15.75" thickBot="1">
      <c r="A33" s="12"/>
      <c r="B33" s="25">
        <v>369.9</v>
      </c>
      <c r="C33" s="20" t="s">
        <v>52</v>
      </c>
      <c r="D33" s="46">
        <v>10043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10043</v>
      </c>
      <c r="O33" s="47">
        <f t="shared" si="2"/>
        <v>12.77735368956743</v>
      </c>
      <c r="P33" s="9"/>
    </row>
    <row r="34" spans="1:119" ht="16.5" thickBot="1">
      <c r="A34" s="14" t="s">
        <v>34</v>
      </c>
      <c r="B34" s="23"/>
      <c r="C34" s="22"/>
      <c r="D34" s="15">
        <f>SUM(D5,D12,D16,D24,D28,D30)</f>
        <v>2598495</v>
      </c>
      <c r="E34" s="15">
        <f aca="true" t="shared" si="8" ref="E34:M34">SUM(E5,E12,E16,E24,E28,E30)</f>
        <v>0</v>
      </c>
      <c r="F34" s="15">
        <f t="shared" si="8"/>
        <v>0</v>
      </c>
      <c r="G34" s="15">
        <f t="shared" si="8"/>
        <v>0</v>
      </c>
      <c r="H34" s="15">
        <f t="shared" si="8"/>
        <v>0</v>
      </c>
      <c r="I34" s="15">
        <f t="shared" si="8"/>
        <v>961402</v>
      </c>
      <c r="J34" s="15">
        <f t="shared" si="8"/>
        <v>0</v>
      </c>
      <c r="K34" s="15">
        <f t="shared" si="8"/>
        <v>0</v>
      </c>
      <c r="L34" s="15">
        <f t="shared" si="8"/>
        <v>0</v>
      </c>
      <c r="M34" s="15">
        <f t="shared" si="8"/>
        <v>0</v>
      </c>
      <c r="N34" s="15">
        <f t="shared" si="1"/>
        <v>3559897</v>
      </c>
      <c r="O34" s="38">
        <f t="shared" si="2"/>
        <v>4529.131043256997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5" ht="15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8" t="s">
        <v>53</v>
      </c>
      <c r="M36" s="48"/>
      <c r="N36" s="48"/>
      <c r="O36" s="43">
        <v>786</v>
      </c>
    </row>
    <row r="37" spans="1:15" ht="15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  <row r="38" spans="1:15" ht="15.75" thickBot="1">
      <c r="A38" s="52" t="s">
        <v>54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</sheetData>
  <sheetProtection/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35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40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41</v>
      </c>
      <c r="F4" s="34" t="s">
        <v>42</v>
      </c>
      <c r="G4" s="34" t="s">
        <v>43</v>
      </c>
      <c r="H4" s="34" t="s">
        <v>5</v>
      </c>
      <c r="I4" s="34" t="s">
        <v>6</v>
      </c>
      <c r="J4" s="35" t="s">
        <v>44</v>
      </c>
      <c r="K4" s="35" t="s">
        <v>7</v>
      </c>
      <c r="L4" s="35" t="s">
        <v>8</v>
      </c>
      <c r="M4" s="35" t="s">
        <v>9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SUM(D6:D9)</f>
        <v>2160108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3">SUM(D5:M5)</f>
        <v>2160108</v>
      </c>
      <c r="O5" s="33">
        <f aca="true" t="shared" si="2" ref="O5:O33">(N5/O$35)</f>
        <v>3068.3352272727275</v>
      </c>
      <c r="P5" s="6"/>
    </row>
    <row r="6" spans="1:16" ht="15">
      <c r="A6" s="12"/>
      <c r="B6" s="25">
        <v>311</v>
      </c>
      <c r="C6" s="20" t="s">
        <v>2</v>
      </c>
      <c r="D6" s="46">
        <v>2042370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2042370</v>
      </c>
      <c r="O6" s="47">
        <f t="shared" si="2"/>
        <v>2901.09375</v>
      </c>
      <c r="P6" s="9"/>
    </row>
    <row r="7" spans="1:16" ht="15">
      <c r="A7" s="12"/>
      <c r="B7" s="25">
        <v>312.1</v>
      </c>
      <c r="C7" s="20" t="s">
        <v>10</v>
      </c>
      <c r="D7" s="46">
        <v>29598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29598</v>
      </c>
      <c r="O7" s="47">
        <f t="shared" si="2"/>
        <v>42.04261363636363</v>
      </c>
      <c r="P7" s="9"/>
    </row>
    <row r="8" spans="1:16" ht="15">
      <c r="A8" s="12"/>
      <c r="B8" s="25">
        <v>315</v>
      </c>
      <c r="C8" s="20" t="s">
        <v>11</v>
      </c>
      <c r="D8" s="46">
        <v>73507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73507</v>
      </c>
      <c r="O8" s="47">
        <f t="shared" si="2"/>
        <v>104.41335227272727</v>
      </c>
      <c r="P8" s="9"/>
    </row>
    <row r="9" spans="1:16" ht="15">
      <c r="A9" s="12"/>
      <c r="B9" s="25">
        <v>316</v>
      </c>
      <c r="C9" s="20" t="s">
        <v>12</v>
      </c>
      <c r="D9" s="46">
        <v>14633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14633</v>
      </c>
      <c r="O9" s="47">
        <f t="shared" si="2"/>
        <v>20.785511363636363</v>
      </c>
      <c r="P9" s="9"/>
    </row>
    <row r="10" spans="1:16" ht="15.75">
      <c r="A10" s="29" t="s">
        <v>13</v>
      </c>
      <c r="B10" s="30"/>
      <c r="C10" s="31"/>
      <c r="D10" s="32">
        <f aca="true" t="shared" si="3" ref="D10:M10">SUM(D11:D13)</f>
        <v>183115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183115</v>
      </c>
      <c r="O10" s="45">
        <f t="shared" si="2"/>
        <v>260.10653409090907</v>
      </c>
      <c r="P10" s="10"/>
    </row>
    <row r="11" spans="1:16" ht="15">
      <c r="A11" s="12"/>
      <c r="B11" s="25">
        <v>322</v>
      </c>
      <c r="C11" s="20" t="s">
        <v>0</v>
      </c>
      <c r="D11" s="46">
        <v>50410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50410</v>
      </c>
      <c r="O11" s="47">
        <f t="shared" si="2"/>
        <v>71.60511363636364</v>
      </c>
      <c r="P11" s="9"/>
    </row>
    <row r="12" spans="1:16" ht="15">
      <c r="A12" s="12"/>
      <c r="B12" s="25">
        <v>323.1</v>
      </c>
      <c r="C12" s="20" t="s">
        <v>14</v>
      </c>
      <c r="D12" s="46">
        <v>125957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125957</v>
      </c>
      <c r="O12" s="47">
        <f t="shared" si="2"/>
        <v>178.9161931818182</v>
      </c>
      <c r="P12" s="9"/>
    </row>
    <row r="13" spans="1:16" ht="15">
      <c r="A13" s="12"/>
      <c r="B13" s="25">
        <v>323.4</v>
      </c>
      <c r="C13" s="20" t="s">
        <v>15</v>
      </c>
      <c r="D13" s="46">
        <v>6748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6748</v>
      </c>
      <c r="O13" s="47">
        <f t="shared" si="2"/>
        <v>9.585227272727273</v>
      </c>
      <c r="P13" s="9"/>
    </row>
    <row r="14" spans="1:16" ht="15.75">
      <c r="A14" s="29" t="s">
        <v>16</v>
      </c>
      <c r="B14" s="30"/>
      <c r="C14" s="31"/>
      <c r="D14" s="32">
        <f aca="true" t="shared" si="4" ref="D14:M14">SUM(D15:D21)</f>
        <v>107773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107773</v>
      </c>
      <c r="O14" s="45">
        <f t="shared" si="2"/>
        <v>153.08664772727272</v>
      </c>
      <c r="P14" s="10"/>
    </row>
    <row r="15" spans="1:16" ht="15">
      <c r="A15" s="12"/>
      <c r="B15" s="25">
        <v>335.12</v>
      </c>
      <c r="C15" s="20" t="s">
        <v>17</v>
      </c>
      <c r="D15" s="46">
        <v>14455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14455</v>
      </c>
      <c r="O15" s="47">
        <f t="shared" si="2"/>
        <v>20.532670454545453</v>
      </c>
      <c r="P15" s="9"/>
    </row>
    <row r="16" spans="1:16" ht="15">
      <c r="A16" s="12"/>
      <c r="B16" s="25">
        <v>335.15</v>
      </c>
      <c r="C16" s="20" t="s">
        <v>18</v>
      </c>
      <c r="D16" s="46">
        <v>472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472</v>
      </c>
      <c r="O16" s="47">
        <f t="shared" si="2"/>
        <v>0.6704545454545454</v>
      </c>
      <c r="P16" s="9"/>
    </row>
    <row r="17" spans="1:16" ht="15">
      <c r="A17" s="12"/>
      <c r="B17" s="25">
        <v>335.18</v>
      </c>
      <c r="C17" s="20" t="s">
        <v>19</v>
      </c>
      <c r="D17" s="46">
        <v>42891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42891</v>
      </c>
      <c r="O17" s="47">
        <f t="shared" si="2"/>
        <v>60.92471590909091</v>
      </c>
      <c r="P17" s="9"/>
    </row>
    <row r="18" spans="1:16" ht="15">
      <c r="A18" s="12"/>
      <c r="B18" s="25">
        <v>335.19</v>
      </c>
      <c r="C18" s="20" t="s">
        <v>30</v>
      </c>
      <c r="D18" s="46">
        <v>15190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15190</v>
      </c>
      <c r="O18" s="47">
        <f t="shared" si="2"/>
        <v>21.576704545454547</v>
      </c>
      <c r="P18" s="9"/>
    </row>
    <row r="19" spans="1:16" ht="15">
      <c r="A19" s="12"/>
      <c r="B19" s="25">
        <v>335.49</v>
      </c>
      <c r="C19" s="20" t="s">
        <v>20</v>
      </c>
      <c r="D19" s="46">
        <v>2015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2015</v>
      </c>
      <c r="O19" s="47">
        <f t="shared" si="2"/>
        <v>2.862215909090909</v>
      </c>
      <c r="P19" s="9"/>
    </row>
    <row r="20" spans="1:16" ht="15">
      <c r="A20" s="12"/>
      <c r="B20" s="25">
        <v>338</v>
      </c>
      <c r="C20" s="20" t="s">
        <v>21</v>
      </c>
      <c r="D20" s="46">
        <v>12850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12850</v>
      </c>
      <c r="O20" s="47">
        <f t="shared" si="2"/>
        <v>18.25284090909091</v>
      </c>
      <c r="P20" s="9"/>
    </row>
    <row r="21" spans="1:16" ht="15">
      <c r="A21" s="12"/>
      <c r="B21" s="25">
        <v>339</v>
      </c>
      <c r="C21" s="20" t="s">
        <v>22</v>
      </c>
      <c r="D21" s="46">
        <v>19900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19900</v>
      </c>
      <c r="O21" s="47">
        <f t="shared" si="2"/>
        <v>28.267045454545453</v>
      </c>
      <c r="P21" s="9"/>
    </row>
    <row r="22" spans="1:16" ht="15.75">
      <c r="A22" s="29" t="s">
        <v>27</v>
      </c>
      <c r="B22" s="30"/>
      <c r="C22" s="31"/>
      <c r="D22" s="32">
        <f aca="true" t="shared" si="5" ref="D22:M22">SUM(D23:D25)</f>
        <v>112269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914783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1027052</v>
      </c>
      <c r="O22" s="45">
        <f t="shared" si="2"/>
        <v>1458.8806818181818</v>
      </c>
      <c r="P22" s="10"/>
    </row>
    <row r="23" spans="1:16" ht="15">
      <c r="A23" s="12"/>
      <c r="B23" s="25">
        <v>341.3</v>
      </c>
      <c r="C23" s="20" t="s">
        <v>31</v>
      </c>
      <c r="D23" s="46">
        <v>2393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2393</v>
      </c>
      <c r="O23" s="47">
        <f t="shared" si="2"/>
        <v>3.399147727272727</v>
      </c>
      <c r="P23" s="9"/>
    </row>
    <row r="24" spans="1:16" ht="15">
      <c r="A24" s="12"/>
      <c r="B24" s="25">
        <v>343.3</v>
      </c>
      <c r="C24" s="20" t="s">
        <v>32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914783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914783</v>
      </c>
      <c r="O24" s="47">
        <f t="shared" si="2"/>
        <v>1299.4076704545455</v>
      </c>
      <c r="P24" s="9"/>
    </row>
    <row r="25" spans="1:16" ht="15">
      <c r="A25" s="12"/>
      <c r="B25" s="25">
        <v>343.4</v>
      </c>
      <c r="C25" s="20" t="s">
        <v>33</v>
      </c>
      <c r="D25" s="46">
        <v>109876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109876</v>
      </c>
      <c r="O25" s="47">
        <f t="shared" si="2"/>
        <v>156.07386363636363</v>
      </c>
      <c r="P25" s="9"/>
    </row>
    <row r="26" spans="1:16" ht="15.75">
      <c r="A26" s="29" t="s">
        <v>28</v>
      </c>
      <c r="B26" s="30"/>
      <c r="C26" s="31"/>
      <c r="D26" s="32">
        <f aca="true" t="shared" si="6" ref="D26:M26">SUM(D27:D27)</f>
        <v>3037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1"/>
        <v>3037</v>
      </c>
      <c r="O26" s="45">
        <f t="shared" si="2"/>
        <v>4.313920454545454</v>
      </c>
      <c r="P26" s="10"/>
    </row>
    <row r="27" spans="1:16" ht="15">
      <c r="A27" s="13"/>
      <c r="B27" s="39">
        <v>351.5</v>
      </c>
      <c r="C27" s="21" t="s">
        <v>36</v>
      </c>
      <c r="D27" s="46">
        <v>3037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3037</v>
      </c>
      <c r="O27" s="47">
        <f t="shared" si="2"/>
        <v>4.313920454545454</v>
      </c>
      <c r="P27" s="9"/>
    </row>
    <row r="28" spans="1:16" ht="15.75">
      <c r="A28" s="29" t="s">
        <v>3</v>
      </c>
      <c r="B28" s="30"/>
      <c r="C28" s="31"/>
      <c r="D28" s="32">
        <f aca="true" t="shared" si="7" ref="D28:M28">SUM(D29:D30)</f>
        <v>84178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1"/>
        <v>84178</v>
      </c>
      <c r="O28" s="45">
        <f t="shared" si="2"/>
        <v>119.57102272727273</v>
      </c>
      <c r="P28" s="10"/>
    </row>
    <row r="29" spans="1:16" ht="15">
      <c r="A29" s="12"/>
      <c r="B29" s="25">
        <v>361.1</v>
      </c>
      <c r="C29" s="20" t="s">
        <v>37</v>
      </c>
      <c r="D29" s="46">
        <v>66083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66083</v>
      </c>
      <c r="O29" s="47">
        <f t="shared" si="2"/>
        <v>93.86789772727273</v>
      </c>
      <c r="P29" s="9"/>
    </row>
    <row r="30" spans="1:16" ht="15">
      <c r="A30" s="12"/>
      <c r="B30" s="25">
        <v>366</v>
      </c>
      <c r="C30" s="20" t="s">
        <v>38</v>
      </c>
      <c r="D30" s="46">
        <v>18095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18095</v>
      </c>
      <c r="O30" s="47">
        <f t="shared" si="2"/>
        <v>25.703125</v>
      </c>
      <c r="P30" s="9"/>
    </row>
    <row r="31" spans="1:16" ht="15.75">
      <c r="A31" s="29" t="s">
        <v>29</v>
      </c>
      <c r="B31" s="30"/>
      <c r="C31" s="31"/>
      <c r="D31" s="32">
        <f aca="true" t="shared" si="8" ref="D31:M31">SUM(D32:D32)</f>
        <v>0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1268567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1"/>
        <v>1268567</v>
      </c>
      <c r="O31" s="45">
        <f t="shared" si="2"/>
        <v>1801.9417613636363</v>
      </c>
      <c r="P31" s="9"/>
    </row>
    <row r="32" spans="1:16" ht="15.75" thickBot="1">
      <c r="A32" s="12"/>
      <c r="B32" s="25">
        <v>381</v>
      </c>
      <c r="C32" s="20" t="s">
        <v>39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1268567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1268567</v>
      </c>
      <c r="O32" s="47">
        <f t="shared" si="2"/>
        <v>1801.9417613636363</v>
      </c>
      <c r="P32" s="9"/>
    </row>
    <row r="33" spans="1:119" ht="16.5" thickBot="1">
      <c r="A33" s="14" t="s">
        <v>34</v>
      </c>
      <c r="B33" s="23"/>
      <c r="C33" s="22"/>
      <c r="D33" s="15">
        <f aca="true" t="shared" si="9" ref="D33:M33">SUM(D5,D10,D14,D22,D26,D28,D31)</f>
        <v>2650480</v>
      </c>
      <c r="E33" s="15">
        <f t="shared" si="9"/>
        <v>0</v>
      </c>
      <c r="F33" s="15">
        <f t="shared" si="9"/>
        <v>0</v>
      </c>
      <c r="G33" s="15">
        <f t="shared" si="9"/>
        <v>0</v>
      </c>
      <c r="H33" s="15">
        <f t="shared" si="9"/>
        <v>0</v>
      </c>
      <c r="I33" s="15">
        <f t="shared" si="9"/>
        <v>2183350</v>
      </c>
      <c r="J33" s="15">
        <f t="shared" si="9"/>
        <v>0</v>
      </c>
      <c r="K33" s="15">
        <f t="shared" si="9"/>
        <v>0</v>
      </c>
      <c r="L33" s="15">
        <f t="shared" si="9"/>
        <v>0</v>
      </c>
      <c r="M33" s="15">
        <f t="shared" si="9"/>
        <v>0</v>
      </c>
      <c r="N33" s="15">
        <f t="shared" si="1"/>
        <v>4833830</v>
      </c>
      <c r="O33" s="38">
        <f t="shared" si="2"/>
        <v>6866.235795454545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40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8" t="s">
        <v>46</v>
      </c>
      <c r="M35" s="48"/>
      <c r="N35" s="48"/>
      <c r="O35" s="43">
        <v>704</v>
      </c>
    </row>
    <row r="36" spans="1:15" ht="15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  <row r="37" spans="1:15" ht="15.75" thickBot="1">
      <c r="A37" s="52" t="s">
        <v>54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</sheetData>
  <sheetProtection/>
  <mergeCells count="10">
    <mergeCell ref="A37:O37"/>
    <mergeCell ref="A36:O36"/>
    <mergeCell ref="L35:N3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40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41</v>
      </c>
      <c r="F4" s="34" t="s">
        <v>42</v>
      </c>
      <c r="G4" s="34" t="s">
        <v>43</v>
      </c>
      <c r="H4" s="34" t="s">
        <v>5</v>
      </c>
      <c r="I4" s="34" t="s">
        <v>6</v>
      </c>
      <c r="J4" s="35" t="s">
        <v>44</v>
      </c>
      <c r="K4" s="35" t="s">
        <v>7</v>
      </c>
      <c r="L4" s="35" t="s">
        <v>8</v>
      </c>
      <c r="M4" s="35" t="s">
        <v>9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SUM(D6:D9)</f>
        <v>2196550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0">SUM(D5:M5)</f>
        <v>2196550</v>
      </c>
      <c r="O5" s="33">
        <f aca="true" t="shared" si="2" ref="O5:O30">(N5/O$32)</f>
        <v>3067.8072625698323</v>
      </c>
      <c r="P5" s="6"/>
    </row>
    <row r="6" spans="1:16" ht="15">
      <c r="A6" s="12"/>
      <c r="B6" s="25">
        <v>311</v>
      </c>
      <c r="C6" s="20" t="s">
        <v>2</v>
      </c>
      <c r="D6" s="46">
        <v>2083974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2083974</v>
      </c>
      <c r="O6" s="47">
        <f t="shared" si="2"/>
        <v>2910.578212290503</v>
      </c>
      <c r="P6" s="9"/>
    </row>
    <row r="7" spans="1:16" ht="15">
      <c r="A7" s="12"/>
      <c r="B7" s="25">
        <v>312.1</v>
      </c>
      <c r="C7" s="20" t="s">
        <v>10</v>
      </c>
      <c r="D7" s="46">
        <v>31310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31310</v>
      </c>
      <c r="O7" s="47">
        <f t="shared" si="2"/>
        <v>43.729050279329606</v>
      </c>
      <c r="P7" s="9"/>
    </row>
    <row r="8" spans="1:16" ht="15">
      <c r="A8" s="12"/>
      <c r="B8" s="25">
        <v>315</v>
      </c>
      <c r="C8" s="20" t="s">
        <v>11</v>
      </c>
      <c r="D8" s="46">
        <v>58495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58495</v>
      </c>
      <c r="O8" s="47">
        <f t="shared" si="2"/>
        <v>81.69692737430168</v>
      </c>
      <c r="P8" s="9"/>
    </row>
    <row r="9" spans="1:16" ht="15">
      <c r="A9" s="12"/>
      <c r="B9" s="25">
        <v>316</v>
      </c>
      <c r="C9" s="20" t="s">
        <v>12</v>
      </c>
      <c r="D9" s="46">
        <v>22771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22771</v>
      </c>
      <c r="O9" s="47">
        <f t="shared" si="2"/>
        <v>31.803072625698324</v>
      </c>
      <c r="P9" s="9"/>
    </row>
    <row r="10" spans="1:16" ht="15.75">
      <c r="A10" s="29" t="s">
        <v>67</v>
      </c>
      <c r="B10" s="30"/>
      <c r="C10" s="31"/>
      <c r="D10" s="32">
        <f aca="true" t="shared" si="3" ref="D10:M10">SUM(D11:D13)</f>
        <v>187830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187830</v>
      </c>
      <c r="O10" s="45">
        <f t="shared" si="2"/>
        <v>262.33240223463685</v>
      </c>
      <c r="P10" s="10"/>
    </row>
    <row r="11" spans="1:16" ht="15">
      <c r="A11" s="12"/>
      <c r="B11" s="25">
        <v>322</v>
      </c>
      <c r="C11" s="20" t="s">
        <v>0</v>
      </c>
      <c r="D11" s="46">
        <v>56178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56178</v>
      </c>
      <c r="O11" s="47">
        <f t="shared" si="2"/>
        <v>78.4608938547486</v>
      </c>
      <c r="P11" s="9"/>
    </row>
    <row r="12" spans="1:16" ht="15">
      <c r="A12" s="12"/>
      <c r="B12" s="25">
        <v>323.1</v>
      </c>
      <c r="C12" s="20" t="s">
        <v>14</v>
      </c>
      <c r="D12" s="46">
        <v>126171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126171</v>
      </c>
      <c r="O12" s="47">
        <f t="shared" si="2"/>
        <v>176.21648044692736</v>
      </c>
      <c r="P12" s="9"/>
    </row>
    <row r="13" spans="1:16" ht="15">
      <c r="A13" s="12"/>
      <c r="B13" s="25">
        <v>323.4</v>
      </c>
      <c r="C13" s="20" t="s">
        <v>15</v>
      </c>
      <c r="D13" s="46">
        <v>5481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5481</v>
      </c>
      <c r="O13" s="47">
        <f t="shared" si="2"/>
        <v>7.655027932960894</v>
      </c>
      <c r="P13" s="9"/>
    </row>
    <row r="14" spans="1:16" ht="15.75">
      <c r="A14" s="29" t="s">
        <v>16</v>
      </c>
      <c r="B14" s="30"/>
      <c r="C14" s="31"/>
      <c r="D14" s="32">
        <f aca="true" t="shared" si="4" ref="D14:M14">SUM(D15:D20)</f>
        <v>99466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99466</v>
      </c>
      <c r="O14" s="45">
        <f t="shared" si="2"/>
        <v>138.91899441340783</v>
      </c>
      <c r="P14" s="10"/>
    </row>
    <row r="15" spans="1:16" ht="15">
      <c r="A15" s="12"/>
      <c r="B15" s="25">
        <v>335.12</v>
      </c>
      <c r="C15" s="20" t="s">
        <v>17</v>
      </c>
      <c r="D15" s="46">
        <v>14851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14851</v>
      </c>
      <c r="O15" s="47">
        <f t="shared" si="2"/>
        <v>20.741620111731844</v>
      </c>
      <c r="P15" s="9"/>
    </row>
    <row r="16" spans="1:16" ht="15">
      <c r="A16" s="12"/>
      <c r="B16" s="25">
        <v>335.15</v>
      </c>
      <c r="C16" s="20" t="s">
        <v>18</v>
      </c>
      <c r="D16" s="46">
        <v>1846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1846</v>
      </c>
      <c r="O16" s="47">
        <f t="shared" si="2"/>
        <v>2.578212290502793</v>
      </c>
      <c r="P16" s="9"/>
    </row>
    <row r="17" spans="1:16" ht="15">
      <c r="A17" s="12"/>
      <c r="B17" s="25">
        <v>335.18</v>
      </c>
      <c r="C17" s="20" t="s">
        <v>19</v>
      </c>
      <c r="D17" s="46">
        <v>50910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50910</v>
      </c>
      <c r="O17" s="47">
        <f t="shared" si="2"/>
        <v>71.10335195530726</v>
      </c>
      <c r="P17" s="9"/>
    </row>
    <row r="18" spans="1:16" ht="15">
      <c r="A18" s="12"/>
      <c r="B18" s="25">
        <v>335.19</v>
      </c>
      <c r="C18" s="20" t="s">
        <v>30</v>
      </c>
      <c r="D18" s="46">
        <v>10043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10043</v>
      </c>
      <c r="O18" s="47">
        <f t="shared" si="2"/>
        <v>14.026536312849162</v>
      </c>
      <c r="P18" s="9"/>
    </row>
    <row r="19" spans="1:16" ht="15">
      <c r="A19" s="12"/>
      <c r="B19" s="25">
        <v>335.49</v>
      </c>
      <c r="C19" s="20" t="s">
        <v>20</v>
      </c>
      <c r="D19" s="46">
        <v>1916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1916</v>
      </c>
      <c r="O19" s="47">
        <f t="shared" si="2"/>
        <v>2.6759776536312847</v>
      </c>
      <c r="P19" s="9"/>
    </row>
    <row r="20" spans="1:16" ht="15">
      <c r="A20" s="12"/>
      <c r="B20" s="25">
        <v>339</v>
      </c>
      <c r="C20" s="20" t="s">
        <v>22</v>
      </c>
      <c r="D20" s="46">
        <v>19900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19900</v>
      </c>
      <c r="O20" s="47">
        <f t="shared" si="2"/>
        <v>27.793296089385475</v>
      </c>
      <c r="P20" s="9"/>
    </row>
    <row r="21" spans="1:16" ht="15.75">
      <c r="A21" s="29" t="s">
        <v>27</v>
      </c>
      <c r="B21" s="30"/>
      <c r="C21" s="31"/>
      <c r="D21" s="32">
        <f aca="true" t="shared" si="5" ref="D21:M21">SUM(D22:D24)</f>
        <v>98405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823155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921560</v>
      </c>
      <c r="O21" s="45">
        <f t="shared" si="2"/>
        <v>1287.0949720670392</v>
      </c>
      <c r="P21" s="10"/>
    </row>
    <row r="22" spans="1:16" ht="15">
      <c r="A22" s="12"/>
      <c r="B22" s="25">
        <v>341.3</v>
      </c>
      <c r="C22" s="20" t="s">
        <v>31</v>
      </c>
      <c r="D22" s="46">
        <v>6824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6824</v>
      </c>
      <c r="O22" s="47">
        <f t="shared" si="2"/>
        <v>9.53072625698324</v>
      </c>
      <c r="P22" s="9"/>
    </row>
    <row r="23" spans="1:16" ht="15">
      <c r="A23" s="12"/>
      <c r="B23" s="25">
        <v>343.3</v>
      </c>
      <c r="C23" s="20" t="s">
        <v>32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823155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823155</v>
      </c>
      <c r="O23" s="47">
        <f t="shared" si="2"/>
        <v>1149.6578212290503</v>
      </c>
      <c r="P23" s="9"/>
    </row>
    <row r="24" spans="1:16" ht="15">
      <c r="A24" s="12"/>
      <c r="B24" s="25">
        <v>343.4</v>
      </c>
      <c r="C24" s="20" t="s">
        <v>33</v>
      </c>
      <c r="D24" s="46">
        <v>91581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91581</v>
      </c>
      <c r="O24" s="47">
        <f t="shared" si="2"/>
        <v>127.90642458100558</v>
      </c>
      <c r="P24" s="9"/>
    </row>
    <row r="25" spans="1:16" ht="15.75">
      <c r="A25" s="29" t="s">
        <v>28</v>
      </c>
      <c r="B25" s="30"/>
      <c r="C25" s="31"/>
      <c r="D25" s="32">
        <f aca="true" t="shared" si="6" ref="D25:M25">SUM(D26:D26)</f>
        <v>3524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1"/>
        <v>3524</v>
      </c>
      <c r="O25" s="45">
        <f t="shared" si="2"/>
        <v>4.921787709497207</v>
      </c>
      <c r="P25" s="10"/>
    </row>
    <row r="26" spans="1:16" ht="15">
      <c r="A26" s="13"/>
      <c r="B26" s="39">
        <v>351.5</v>
      </c>
      <c r="C26" s="21" t="s">
        <v>36</v>
      </c>
      <c r="D26" s="46">
        <v>3524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3524</v>
      </c>
      <c r="O26" s="47">
        <f t="shared" si="2"/>
        <v>4.921787709497207</v>
      </c>
      <c r="P26" s="9"/>
    </row>
    <row r="27" spans="1:16" ht="15.75">
      <c r="A27" s="29" t="s">
        <v>3</v>
      </c>
      <c r="B27" s="30"/>
      <c r="C27" s="31"/>
      <c r="D27" s="32">
        <f aca="true" t="shared" si="7" ref="D27:M27">SUM(D28:D29)</f>
        <v>120386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1"/>
        <v>120386</v>
      </c>
      <c r="O27" s="45">
        <f t="shared" si="2"/>
        <v>168.1368715083799</v>
      </c>
      <c r="P27" s="10"/>
    </row>
    <row r="28" spans="1:16" ht="15">
      <c r="A28" s="12"/>
      <c r="B28" s="25">
        <v>361.1</v>
      </c>
      <c r="C28" s="20" t="s">
        <v>37</v>
      </c>
      <c r="D28" s="46">
        <v>109848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109848</v>
      </c>
      <c r="O28" s="47">
        <f t="shared" si="2"/>
        <v>153.41899441340783</v>
      </c>
      <c r="P28" s="9"/>
    </row>
    <row r="29" spans="1:16" ht="15.75" thickBot="1">
      <c r="A29" s="12"/>
      <c r="B29" s="25">
        <v>366</v>
      </c>
      <c r="C29" s="20" t="s">
        <v>38</v>
      </c>
      <c r="D29" s="46">
        <v>10538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10538</v>
      </c>
      <c r="O29" s="47">
        <f t="shared" si="2"/>
        <v>14.717877094972067</v>
      </c>
      <c r="P29" s="9"/>
    </row>
    <row r="30" spans="1:119" ht="16.5" thickBot="1">
      <c r="A30" s="14" t="s">
        <v>34</v>
      </c>
      <c r="B30" s="23"/>
      <c r="C30" s="22"/>
      <c r="D30" s="15">
        <f>SUM(D5,D10,D14,D21,D25,D27)</f>
        <v>2706161</v>
      </c>
      <c r="E30" s="15">
        <f aca="true" t="shared" si="8" ref="E30:M30">SUM(E5,E10,E14,E21,E25,E27)</f>
        <v>0</v>
      </c>
      <c r="F30" s="15">
        <f t="shared" si="8"/>
        <v>0</v>
      </c>
      <c r="G30" s="15">
        <f t="shared" si="8"/>
        <v>0</v>
      </c>
      <c r="H30" s="15">
        <f t="shared" si="8"/>
        <v>0</v>
      </c>
      <c r="I30" s="15">
        <f t="shared" si="8"/>
        <v>823155</v>
      </c>
      <c r="J30" s="15">
        <f t="shared" si="8"/>
        <v>0</v>
      </c>
      <c r="K30" s="15">
        <f t="shared" si="8"/>
        <v>0</v>
      </c>
      <c r="L30" s="15">
        <f t="shared" si="8"/>
        <v>0</v>
      </c>
      <c r="M30" s="15">
        <f t="shared" si="8"/>
        <v>0</v>
      </c>
      <c r="N30" s="15">
        <f t="shared" si="1"/>
        <v>3529316</v>
      </c>
      <c r="O30" s="38">
        <f t="shared" si="2"/>
        <v>4929.212290502794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5" ht="15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8" t="s">
        <v>68</v>
      </c>
      <c r="M32" s="48"/>
      <c r="N32" s="48"/>
      <c r="O32" s="43">
        <v>716</v>
      </c>
    </row>
    <row r="33" spans="1:15" ht="1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  <row r="34" spans="1:15" ht="15.75" customHeight="1" thickBot="1">
      <c r="A34" s="52" t="s">
        <v>54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40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41</v>
      </c>
      <c r="F4" s="34" t="s">
        <v>42</v>
      </c>
      <c r="G4" s="34" t="s">
        <v>43</v>
      </c>
      <c r="H4" s="34" t="s">
        <v>5</v>
      </c>
      <c r="I4" s="34" t="s">
        <v>6</v>
      </c>
      <c r="J4" s="35" t="s">
        <v>44</v>
      </c>
      <c r="K4" s="35" t="s">
        <v>7</v>
      </c>
      <c r="L4" s="35" t="s">
        <v>8</v>
      </c>
      <c r="M4" s="35" t="s">
        <v>9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4778456</v>
      </c>
      <c r="E5" s="27">
        <f t="shared" si="0"/>
        <v>69564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4848020</v>
      </c>
      <c r="O5" s="33">
        <f aca="true" t="shared" si="1" ref="O5:O41">(N5/O$43)</f>
        <v>4697.693798449613</v>
      </c>
      <c r="P5" s="6"/>
    </row>
    <row r="6" spans="1:16" ht="15">
      <c r="A6" s="12"/>
      <c r="B6" s="25">
        <v>311</v>
      </c>
      <c r="C6" s="20" t="s">
        <v>2</v>
      </c>
      <c r="D6" s="46">
        <v>4451048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4451048</v>
      </c>
      <c r="O6" s="47">
        <f t="shared" si="1"/>
        <v>4313.031007751938</v>
      </c>
      <c r="P6" s="9"/>
    </row>
    <row r="7" spans="1:16" ht="15">
      <c r="A7" s="12"/>
      <c r="B7" s="25">
        <v>312.41</v>
      </c>
      <c r="C7" s="20" t="s">
        <v>94</v>
      </c>
      <c r="D7" s="46">
        <v>22692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22692</v>
      </c>
      <c r="O7" s="47">
        <f t="shared" si="1"/>
        <v>21.988372093023255</v>
      </c>
      <c r="P7" s="9"/>
    </row>
    <row r="8" spans="1:16" ht="15">
      <c r="A8" s="12"/>
      <c r="B8" s="25">
        <v>312.42</v>
      </c>
      <c r="C8" s="20" t="s">
        <v>95</v>
      </c>
      <c r="D8" s="46">
        <v>10433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10433</v>
      </c>
      <c r="O8" s="47">
        <f t="shared" si="1"/>
        <v>10.109496124031008</v>
      </c>
      <c r="P8" s="9"/>
    </row>
    <row r="9" spans="1:16" ht="15">
      <c r="A9" s="12"/>
      <c r="B9" s="25">
        <v>312.6</v>
      </c>
      <c r="C9" s="20" t="s">
        <v>86</v>
      </c>
      <c r="D9" s="46">
        <v>0</v>
      </c>
      <c r="E9" s="46">
        <v>69564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69564</v>
      </c>
      <c r="O9" s="47">
        <f t="shared" si="1"/>
        <v>67.40697674418605</v>
      </c>
      <c r="P9" s="9"/>
    </row>
    <row r="10" spans="1:16" ht="15">
      <c r="A10" s="12"/>
      <c r="B10" s="25">
        <v>314.1</v>
      </c>
      <c r="C10" s="20" t="s">
        <v>49</v>
      </c>
      <c r="D10" s="46">
        <v>211966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211966</v>
      </c>
      <c r="O10" s="47">
        <f t="shared" si="1"/>
        <v>205.39341085271317</v>
      </c>
      <c r="P10" s="9"/>
    </row>
    <row r="11" spans="1:16" ht="15">
      <c r="A11" s="12"/>
      <c r="B11" s="25">
        <v>314.4</v>
      </c>
      <c r="C11" s="20" t="s">
        <v>56</v>
      </c>
      <c r="D11" s="46">
        <v>10617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10617</v>
      </c>
      <c r="O11" s="47">
        <f t="shared" si="1"/>
        <v>10.287790697674419</v>
      </c>
      <c r="P11" s="9"/>
    </row>
    <row r="12" spans="1:16" ht="15">
      <c r="A12" s="12"/>
      <c r="B12" s="25">
        <v>314.8</v>
      </c>
      <c r="C12" s="20" t="s">
        <v>50</v>
      </c>
      <c r="D12" s="46">
        <v>12454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12454</v>
      </c>
      <c r="O12" s="47">
        <f t="shared" si="1"/>
        <v>12.067829457364342</v>
      </c>
      <c r="P12" s="9"/>
    </row>
    <row r="13" spans="1:16" ht="15">
      <c r="A13" s="12"/>
      <c r="B13" s="25">
        <v>315</v>
      </c>
      <c r="C13" s="20" t="s">
        <v>70</v>
      </c>
      <c r="D13" s="46">
        <v>59246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59246</v>
      </c>
      <c r="O13" s="47">
        <f t="shared" si="1"/>
        <v>57.40891472868217</v>
      </c>
      <c r="P13" s="9"/>
    </row>
    <row r="14" spans="1:16" ht="15.75">
      <c r="A14" s="29" t="s">
        <v>13</v>
      </c>
      <c r="B14" s="30"/>
      <c r="C14" s="31"/>
      <c r="D14" s="32">
        <f aca="true" t="shared" si="3" ref="D14:M14">SUM(D15:D19)</f>
        <v>561950</v>
      </c>
      <c r="E14" s="32">
        <f t="shared" si="3"/>
        <v>252962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41">SUM(D14:M14)</f>
        <v>814912</v>
      </c>
      <c r="O14" s="45">
        <f t="shared" si="1"/>
        <v>789.6434108527131</v>
      </c>
      <c r="P14" s="10"/>
    </row>
    <row r="15" spans="1:16" ht="15">
      <c r="A15" s="12"/>
      <c r="B15" s="25">
        <v>322</v>
      </c>
      <c r="C15" s="20" t="s">
        <v>0</v>
      </c>
      <c r="D15" s="46">
        <v>335592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335592</v>
      </c>
      <c r="O15" s="47">
        <f t="shared" si="1"/>
        <v>325.1860465116279</v>
      </c>
      <c r="P15" s="9"/>
    </row>
    <row r="16" spans="1:16" ht="15">
      <c r="A16" s="12"/>
      <c r="B16" s="25">
        <v>323.1</v>
      </c>
      <c r="C16" s="20" t="s">
        <v>14</v>
      </c>
      <c r="D16" s="46">
        <v>141181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141181</v>
      </c>
      <c r="O16" s="47">
        <f t="shared" si="1"/>
        <v>136.8032945736434</v>
      </c>
      <c r="P16" s="9"/>
    </row>
    <row r="17" spans="1:16" ht="15">
      <c r="A17" s="12"/>
      <c r="B17" s="25">
        <v>323.4</v>
      </c>
      <c r="C17" s="20" t="s">
        <v>15</v>
      </c>
      <c r="D17" s="46">
        <v>6892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6892</v>
      </c>
      <c r="O17" s="47">
        <f t="shared" si="1"/>
        <v>6.678294573643411</v>
      </c>
      <c r="P17" s="9"/>
    </row>
    <row r="18" spans="1:16" ht="15">
      <c r="A18" s="12"/>
      <c r="B18" s="25">
        <v>325.1</v>
      </c>
      <c r="C18" s="20" t="s">
        <v>57</v>
      </c>
      <c r="D18" s="46">
        <v>0</v>
      </c>
      <c r="E18" s="46">
        <v>252962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252962</v>
      </c>
      <c r="O18" s="47">
        <f t="shared" si="1"/>
        <v>245.11821705426357</v>
      </c>
      <c r="P18" s="9"/>
    </row>
    <row r="19" spans="1:16" ht="15">
      <c r="A19" s="12"/>
      <c r="B19" s="25">
        <v>329</v>
      </c>
      <c r="C19" s="20" t="s">
        <v>96</v>
      </c>
      <c r="D19" s="46">
        <v>78285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78285</v>
      </c>
      <c r="O19" s="47">
        <f t="shared" si="1"/>
        <v>75.85755813953489</v>
      </c>
      <c r="P19" s="9"/>
    </row>
    <row r="20" spans="1:16" ht="15.75">
      <c r="A20" s="29" t="s">
        <v>16</v>
      </c>
      <c r="B20" s="30"/>
      <c r="C20" s="31"/>
      <c r="D20" s="32">
        <f aca="true" t="shared" si="5" ref="D20:M20">SUM(D21:D26)</f>
        <v>107650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107650</v>
      </c>
      <c r="O20" s="45">
        <f t="shared" si="1"/>
        <v>104.31201550387597</v>
      </c>
      <c r="P20" s="10"/>
    </row>
    <row r="21" spans="1:16" ht="15">
      <c r="A21" s="12"/>
      <c r="B21" s="25">
        <v>334.2</v>
      </c>
      <c r="C21" s="20" t="s">
        <v>91</v>
      </c>
      <c r="D21" s="46">
        <v>303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303</v>
      </c>
      <c r="O21" s="47">
        <f t="shared" si="1"/>
        <v>0.2936046511627907</v>
      </c>
      <c r="P21" s="9"/>
    </row>
    <row r="22" spans="1:16" ht="15">
      <c r="A22" s="12"/>
      <c r="B22" s="25">
        <v>335.12</v>
      </c>
      <c r="C22" s="20" t="s">
        <v>72</v>
      </c>
      <c r="D22" s="46">
        <v>22980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22980</v>
      </c>
      <c r="O22" s="47">
        <f t="shared" si="1"/>
        <v>22.267441860465116</v>
      </c>
      <c r="P22" s="9"/>
    </row>
    <row r="23" spans="1:16" ht="15">
      <c r="A23" s="12"/>
      <c r="B23" s="25">
        <v>335.15</v>
      </c>
      <c r="C23" s="20" t="s">
        <v>73</v>
      </c>
      <c r="D23" s="46">
        <v>420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420</v>
      </c>
      <c r="O23" s="47">
        <f t="shared" si="1"/>
        <v>0.4069767441860465</v>
      </c>
      <c r="P23" s="9"/>
    </row>
    <row r="24" spans="1:16" ht="15">
      <c r="A24" s="12"/>
      <c r="B24" s="25">
        <v>335.18</v>
      </c>
      <c r="C24" s="20" t="s">
        <v>74</v>
      </c>
      <c r="D24" s="46">
        <v>75575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75575</v>
      </c>
      <c r="O24" s="47">
        <f t="shared" si="1"/>
        <v>73.23158914728683</v>
      </c>
      <c r="P24" s="9"/>
    </row>
    <row r="25" spans="1:16" ht="15">
      <c r="A25" s="12"/>
      <c r="B25" s="25">
        <v>335.49</v>
      </c>
      <c r="C25" s="20" t="s">
        <v>20</v>
      </c>
      <c r="D25" s="46">
        <v>1927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1927</v>
      </c>
      <c r="O25" s="47">
        <f t="shared" si="1"/>
        <v>1.8672480620155039</v>
      </c>
      <c r="P25" s="9"/>
    </row>
    <row r="26" spans="1:16" ht="15">
      <c r="A26" s="12"/>
      <c r="B26" s="25">
        <v>338</v>
      </c>
      <c r="C26" s="20" t="s">
        <v>21</v>
      </c>
      <c r="D26" s="46">
        <v>6445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6445</v>
      </c>
      <c r="O26" s="47">
        <f t="shared" si="1"/>
        <v>6.24515503875969</v>
      </c>
      <c r="P26" s="9"/>
    </row>
    <row r="27" spans="1:16" ht="15.75">
      <c r="A27" s="29" t="s">
        <v>27</v>
      </c>
      <c r="B27" s="30"/>
      <c r="C27" s="31"/>
      <c r="D27" s="32">
        <f aca="true" t="shared" si="6" ref="D27:M27">SUM(D28:D31)</f>
        <v>158664</v>
      </c>
      <c r="E27" s="32">
        <f t="shared" si="6"/>
        <v>14585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1080141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1253390</v>
      </c>
      <c r="O27" s="45">
        <f t="shared" si="1"/>
        <v>1214.5251937984497</v>
      </c>
      <c r="P27" s="10"/>
    </row>
    <row r="28" spans="1:16" ht="15">
      <c r="A28" s="12"/>
      <c r="B28" s="25">
        <v>341.3</v>
      </c>
      <c r="C28" s="20" t="s">
        <v>75</v>
      </c>
      <c r="D28" s="46">
        <v>5395</v>
      </c>
      <c r="E28" s="46">
        <v>14585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19980</v>
      </c>
      <c r="O28" s="47">
        <f t="shared" si="1"/>
        <v>19.36046511627907</v>
      </c>
      <c r="P28" s="9"/>
    </row>
    <row r="29" spans="1:16" ht="15">
      <c r="A29" s="12"/>
      <c r="B29" s="25">
        <v>342.9</v>
      </c>
      <c r="C29" s="20" t="s">
        <v>62</v>
      </c>
      <c r="D29" s="46">
        <v>47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47</v>
      </c>
      <c r="O29" s="47">
        <f t="shared" si="1"/>
        <v>0.045542635658914726</v>
      </c>
      <c r="P29" s="9"/>
    </row>
    <row r="30" spans="1:16" ht="15">
      <c r="A30" s="12"/>
      <c r="B30" s="25">
        <v>343.3</v>
      </c>
      <c r="C30" s="20" t="s">
        <v>32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1080141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1080141</v>
      </c>
      <c r="O30" s="47">
        <f t="shared" si="1"/>
        <v>1046.6482558139535</v>
      </c>
      <c r="P30" s="9"/>
    </row>
    <row r="31" spans="1:16" ht="15">
      <c r="A31" s="12"/>
      <c r="B31" s="25">
        <v>343.4</v>
      </c>
      <c r="C31" s="20" t="s">
        <v>33</v>
      </c>
      <c r="D31" s="46">
        <v>153222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153222</v>
      </c>
      <c r="O31" s="47">
        <f t="shared" si="1"/>
        <v>148.47093023255815</v>
      </c>
      <c r="P31" s="9"/>
    </row>
    <row r="32" spans="1:16" ht="15.75">
      <c r="A32" s="29" t="s">
        <v>28</v>
      </c>
      <c r="B32" s="30"/>
      <c r="C32" s="31"/>
      <c r="D32" s="32">
        <f aca="true" t="shared" si="7" ref="D32:M32">SUM(D33:D34)</f>
        <v>128345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4"/>
        <v>128345</v>
      </c>
      <c r="O32" s="45">
        <f t="shared" si="1"/>
        <v>124.36531007751938</v>
      </c>
      <c r="P32" s="10"/>
    </row>
    <row r="33" spans="1:16" ht="15">
      <c r="A33" s="13"/>
      <c r="B33" s="39">
        <v>351.5</v>
      </c>
      <c r="C33" s="21" t="s">
        <v>36</v>
      </c>
      <c r="D33" s="46">
        <v>125448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125448</v>
      </c>
      <c r="O33" s="47">
        <f t="shared" si="1"/>
        <v>121.55813953488372</v>
      </c>
      <c r="P33" s="9"/>
    </row>
    <row r="34" spans="1:16" ht="15">
      <c r="A34" s="13"/>
      <c r="B34" s="39">
        <v>354</v>
      </c>
      <c r="C34" s="21" t="s">
        <v>58</v>
      </c>
      <c r="D34" s="46">
        <v>2897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2897</v>
      </c>
      <c r="O34" s="47">
        <f t="shared" si="1"/>
        <v>2.807170542635659</v>
      </c>
      <c r="P34" s="9"/>
    </row>
    <row r="35" spans="1:16" ht="15.75">
      <c r="A35" s="29" t="s">
        <v>3</v>
      </c>
      <c r="B35" s="30"/>
      <c r="C35" s="31"/>
      <c r="D35" s="32">
        <f aca="true" t="shared" si="8" ref="D35:M35">SUM(D36:D38)</f>
        <v>120166</v>
      </c>
      <c r="E35" s="32">
        <f t="shared" si="8"/>
        <v>21044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33062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4"/>
        <v>174272</v>
      </c>
      <c r="O35" s="45">
        <f t="shared" si="1"/>
        <v>168.86821705426357</v>
      </c>
      <c r="P35" s="10"/>
    </row>
    <row r="36" spans="1:16" ht="15">
      <c r="A36" s="12"/>
      <c r="B36" s="25">
        <v>361.1</v>
      </c>
      <c r="C36" s="20" t="s">
        <v>37</v>
      </c>
      <c r="D36" s="46">
        <v>107747</v>
      </c>
      <c r="E36" s="46">
        <v>19360</v>
      </c>
      <c r="F36" s="46">
        <v>0</v>
      </c>
      <c r="G36" s="46">
        <v>0</v>
      </c>
      <c r="H36" s="46">
        <v>0</v>
      </c>
      <c r="I36" s="46">
        <v>33062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160169</v>
      </c>
      <c r="O36" s="47">
        <f t="shared" si="1"/>
        <v>155.20251937984497</v>
      </c>
      <c r="P36" s="9"/>
    </row>
    <row r="37" spans="1:16" ht="15">
      <c r="A37" s="12"/>
      <c r="B37" s="25">
        <v>366</v>
      </c>
      <c r="C37" s="20" t="s">
        <v>38</v>
      </c>
      <c r="D37" s="46">
        <v>12239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12239</v>
      </c>
      <c r="O37" s="47">
        <f t="shared" si="1"/>
        <v>11.859496124031008</v>
      </c>
      <c r="P37" s="9"/>
    </row>
    <row r="38" spans="1:16" ht="15">
      <c r="A38" s="12"/>
      <c r="B38" s="25">
        <v>369.9</v>
      </c>
      <c r="C38" s="20" t="s">
        <v>52</v>
      </c>
      <c r="D38" s="46">
        <v>180</v>
      </c>
      <c r="E38" s="46">
        <v>1684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1864</v>
      </c>
      <c r="O38" s="47">
        <f t="shared" si="1"/>
        <v>1.806201550387597</v>
      </c>
      <c r="P38" s="9"/>
    </row>
    <row r="39" spans="1:16" ht="15.75">
      <c r="A39" s="29" t="s">
        <v>29</v>
      </c>
      <c r="B39" s="30"/>
      <c r="C39" s="31"/>
      <c r="D39" s="32">
        <f aca="true" t="shared" si="9" ref="D39:M39">SUM(D40:D40)</f>
        <v>0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132552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4"/>
        <v>132552</v>
      </c>
      <c r="O39" s="45">
        <f t="shared" si="1"/>
        <v>128.4418604651163</v>
      </c>
      <c r="P39" s="9"/>
    </row>
    <row r="40" spans="1:16" ht="15.75" thickBot="1">
      <c r="A40" s="12"/>
      <c r="B40" s="25">
        <v>389.8</v>
      </c>
      <c r="C40" s="20" t="s">
        <v>77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132552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132552</v>
      </c>
      <c r="O40" s="47">
        <f t="shared" si="1"/>
        <v>128.4418604651163</v>
      </c>
      <c r="P40" s="9"/>
    </row>
    <row r="41" spans="1:119" ht="16.5" thickBot="1">
      <c r="A41" s="14" t="s">
        <v>34</v>
      </c>
      <c r="B41" s="23"/>
      <c r="C41" s="22"/>
      <c r="D41" s="15">
        <f aca="true" t="shared" si="10" ref="D41:M41">SUM(D5,D14,D20,D27,D32,D35,D39)</f>
        <v>5855231</v>
      </c>
      <c r="E41" s="15">
        <f t="shared" si="10"/>
        <v>358155</v>
      </c>
      <c r="F41" s="15">
        <f t="shared" si="10"/>
        <v>0</v>
      </c>
      <c r="G41" s="15">
        <f t="shared" si="10"/>
        <v>0</v>
      </c>
      <c r="H41" s="15">
        <f t="shared" si="10"/>
        <v>0</v>
      </c>
      <c r="I41" s="15">
        <f t="shared" si="10"/>
        <v>1245755</v>
      </c>
      <c r="J41" s="15">
        <f t="shared" si="10"/>
        <v>0</v>
      </c>
      <c r="K41" s="15">
        <f t="shared" si="10"/>
        <v>0</v>
      </c>
      <c r="L41" s="15">
        <f t="shared" si="10"/>
        <v>0</v>
      </c>
      <c r="M41" s="15">
        <f t="shared" si="10"/>
        <v>0</v>
      </c>
      <c r="N41" s="15">
        <f t="shared" si="4"/>
        <v>7459141</v>
      </c>
      <c r="O41" s="38">
        <f t="shared" si="1"/>
        <v>7227.849806201551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5" ht="15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5" ht="15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97</v>
      </c>
      <c r="M43" s="48"/>
      <c r="N43" s="48"/>
      <c r="O43" s="43">
        <v>1032</v>
      </c>
    </row>
    <row r="44" spans="1:15" ht="15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5" ht="15.75" customHeight="1" thickBot="1">
      <c r="A45" s="52" t="s">
        <v>54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sheetProtection/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40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41</v>
      </c>
      <c r="F4" s="34" t="s">
        <v>42</v>
      </c>
      <c r="G4" s="34" t="s">
        <v>43</v>
      </c>
      <c r="H4" s="34" t="s">
        <v>5</v>
      </c>
      <c r="I4" s="34" t="s">
        <v>6</v>
      </c>
      <c r="J4" s="35" t="s">
        <v>44</v>
      </c>
      <c r="K4" s="35" t="s">
        <v>7</v>
      </c>
      <c r="L4" s="35" t="s">
        <v>8</v>
      </c>
      <c r="M4" s="35" t="s">
        <v>9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4757951</v>
      </c>
      <c r="E5" s="27">
        <f t="shared" si="0"/>
        <v>73489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4831440</v>
      </c>
      <c r="O5" s="33">
        <f aca="true" t="shared" si="1" ref="O5:O41">(N5/O$43)</f>
        <v>4681.627906976744</v>
      </c>
      <c r="P5" s="6"/>
    </row>
    <row r="6" spans="1:16" ht="15">
      <c r="A6" s="12"/>
      <c r="B6" s="25">
        <v>311</v>
      </c>
      <c r="C6" s="20" t="s">
        <v>2</v>
      </c>
      <c r="D6" s="46">
        <v>4430361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4430361</v>
      </c>
      <c r="O6" s="47">
        <f t="shared" si="1"/>
        <v>4292.985465116279</v>
      </c>
      <c r="P6" s="9"/>
    </row>
    <row r="7" spans="1:16" ht="15">
      <c r="A7" s="12"/>
      <c r="B7" s="25">
        <v>312.1</v>
      </c>
      <c r="C7" s="20" t="s">
        <v>10</v>
      </c>
      <c r="D7" s="46">
        <v>37134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37134</v>
      </c>
      <c r="O7" s="47">
        <f t="shared" si="1"/>
        <v>35.98255813953488</v>
      </c>
      <c r="P7" s="9"/>
    </row>
    <row r="8" spans="1:16" ht="15">
      <c r="A8" s="12"/>
      <c r="B8" s="25">
        <v>312.6</v>
      </c>
      <c r="C8" s="20" t="s">
        <v>86</v>
      </c>
      <c r="D8" s="46">
        <v>0</v>
      </c>
      <c r="E8" s="46">
        <v>73489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73489</v>
      </c>
      <c r="O8" s="47">
        <f t="shared" si="1"/>
        <v>71.21027131782945</v>
      </c>
      <c r="P8" s="9"/>
    </row>
    <row r="9" spans="1:16" ht="15">
      <c r="A9" s="12"/>
      <c r="B9" s="25">
        <v>314.1</v>
      </c>
      <c r="C9" s="20" t="s">
        <v>49</v>
      </c>
      <c r="D9" s="46">
        <v>208075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208075</v>
      </c>
      <c r="O9" s="47">
        <f t="shared" si="1"/>
        <v>201.62306201550388</v>
      </c>
      <c r="P9" s="9"/>
    </row>
    <row r="10" spans="1:16" ht="15">
      <c r="A10" s="12"/>
      <c r="B10" s="25">
        <v>314.4</v>
      </c>
      <c r="C10" s="20" t="s">
        <v>56</v>
      </c>
      <c r="D10" s="46">
        <v>10194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10194</v>
      </c>
      <c r="O10" s="47">
        <f t="shared" si="1"/>
        <v>9.877906976744185</v>
      </c>
      <c r="P10" s="9"/>
    </row>
    <row r="11" spans="1:16" ht="15">
      <c r="A11" s="12"/>
      <c r="B11" s="25">
        <v>314.8</v>
      </c>
      <c r="C11" s="20" t="s">
        <v>50</v>
      </c>
      <c r="D11" s="46">
        <v>13755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13755</v>
      </c>
      <c r="O11" s="47">
        <f t="shared" si="1"/>
        <v>13.328488372093023</v>
      </c>
      <c r="P11" s="9"/>
    </row>
    <row r="12" spans="1:16" ht="15">
      <c r="A12" s="12"/>
      <c r="B12" s="25">
        <v>315</v>
      </c>
      <c r="C12" s="20" t="s">
        <v>70</v>
      </c>
      <c r="D12" s="46">
        <v>58432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58432</v>
      </c>
      <c r="O12" s="47">
        <f t="shared" si="1"/>
        <v>56.62015503875969</v>
      </c>
      <c r="P12" s="9"/>
    </row>
    <row r="13" spans="1:16" ht="15.75">
      <c r="A13" s="29" t="s">
        <v>13</v>
      </c>
      <c r="B13" s="30"/>
      <c r="C13" s="31"/>
      <c r="D13" s="32">
        <f aca="true" t="shared" si="3" ref="D13:M13">SUM(D14:D17)</f>
        <v>764272</v>
      </c>
      <c r="E13" s="32">
        <f t="shared" si="3"/>
        <v>247784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41">SUM(D13:M13)</f>
        <v>1012056</v>
      </c>
      <c r="O13" s="45">
        <f t="shared" si="1"/>
        <v>980.6744186046511</v>
      </c>
      <c r="P13" s="10"/>
    </row>
    <row r="14" spans="1:16" ht="15">
      <c r="A14" s="12"/>
      <c r="B14" s="25">
        <v>322</v>
      </c>
      <c r="C14" s="20" t="s">
        <v>0</v>
      </c>
      <c r="D14" s="46">
        <v>616365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616365</v>
      </c>
      <c r="O14" s="47">
        <f t="shared" si="1"/>
        <v>597.2529069767442</v>
      </c>
      <c r="P14" s="9"/>
    </row>
    <row r="15" spans="1:16" ht="15">
      <c r="A15" s="12"/>
      <c r="B15" s="25">
        <v>323.1</v>
      </c>
      <c r="C15" s="20" t="s">
        <v>14</v>
      </c>
      <c r="D15" s="46">
        <v>142127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142127</v>
      </c>
      <c r="O15" s="47">
        <f t="shared" si="1"/>
        <v>137.71996124031008</v>
      </c>
      <c r="P15" s="9"/>
    </row>
    <row r="16" spans="1:16" ht="15">
      <c r="A16" s="12"/>
      <c r="B16" s="25">
        <v>323.4</v>
      </c>
      <c r="C16" s="20" t="s">
        <v>15</v>
      </c>
      <c r="D16" s="46">
        <v>5780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5780</v>
      </c>
      <c r="O16" s="47">
        <f t="shared" si="1"/>
        <v>5.60077519379845</v>
      </c>
      <c r="P16" s="9"/>
    </row>
    <row r="17" spans="1:16" ht="15">
      <c r="A17" s="12"/>
      <c r="B17" s="25">
        <v>325.1</v>
      </c>
      <c r="C17" s="20" t="s">
        <v>57</v>
      </c>
      <c r="D17" s="46">
        <v>0</v>
      </c>
      <c r="E17" s="46">
        <v>247784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247784</v>
      </c>
      <c r="O17" s="47">
        <f t="shared" si="1"/>
        <v>240.10077519379846</v>
      </c>
      <c r="P17" s="9"/>
    </row>
    <row r="18" spans="1:16" ht="15.75">
      <c r="A18" s="29" t="s">
        <v>16</v>
      </c>
      <c r="B18" s="30"/>
      <c r="C18" s="31"/>
      <c r="D18" s="32">
        <f aca="true" t="shared" si="5" ref="D18:M18">SUM(D19:D26)</f>
        <v>234979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234979</v>
      </c>
      <c r="O18" s="45">
        <f t="shared" si="1"/>
        <v>227.69282945736435</v>
      </c>
      <c r="P18" s="10"/>
    </row>
    <row r="19" spans="1:16" ht="15">
      <c r="A19" s="12"/>
      <c r="B19" s="25">
        <v>331.2</v>
      </c>
      <c r="C19" s="20" t="s">
        <v>51</v>
      </c>
      <c r="D19" s="46">
        <v>84870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84870</v>
      </c>
      <c r="O19" s="47">
        <f t="shared" si="1"/>
        <v>82.23837209302326</v>
      </c>
      <c r="P19" s="9"/>
    </row>
    <row r="20" spans="1:16" ht="15">
      <c r="A20" s="12"/>
      <c r="B20" s="25">
        <v>334.2</v>
      </c>
      <c r="C20" s="20" t="s">
        <v>91</v>
      </c>
      <c r="D20" s="46">
        <v>3039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3039</v>
      </c>
      <c r="O20" s="47">
        <f t="shared" si="1"/>
        <v>2.9447674418604652</v>
      </c>
      <c r="P20" s="9"/>
    </row>
    <row r="21" spans="1:16" ht="15">
      <c r="A21" s="12"/>
      <c r="B21" s="25">
        <v>335.12</v>
      </c>
      <c r="C21" s="20" t="s">
        <v>72</v>
      </c>
      <c r="D21" s="46">
        <v>25077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25077</v>
      </c>
      <c r="O21" s="47">
        <f t="shared" si="1"/>
        <v>24.299418604651162</v>
      </c>
      <c r="P21" s="9"/>
    </row>
    <row r="22" spans="1:16" ht="15">
      <c r="A22" s="12"/>
      <c r="B22" s="25">
        <v>335.15</v>
      </c>
      <c r="C22" s="20" t="s">
        <v>73</v>
      </c>
      <c r="D22" s="46">
        <v>420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420</v>
      </c>
      <c r="O22" s="47">
        <f t="shared" si="1"/>
        <v>0.4069767441860465</v>
      </c>
      <c r="P22" s="9"/>
    </row>
    <row r="23" spans="1:16" ht="15">
      <c r="A23" s="12"/>
      <c r="B23" s="25">
        <v>335.18</v>
      </c>
      <c r="C23" s="20" t="s">
        <v>74</v>
      </c>
      <c r="D23" s="46">
        <v>81168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81168</v>
      </c>
      <c r="O23" s="47">
        <f t="shared" si="1"/>
        <v>78.65116279069767</v>
      </c>
      <c r="P23" s="9"/>
    </row>
    <row r="24" spans="1:16" ht="15">
      <c r="A24" s="12"/>
      <c r="B24" s="25">
        <v>335.49</v>
      </c>
      <c r="C24" s="20" t="s">
        <v>20</v>
      </c>
      <c r="D24" s="46">
        <v>1814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1814</v>
      </c>
      <c r="O24" s="47">
        <f t="shared" si="1"/>
        <v>1.7577519379844961</v>
      </c>
      <c r="P24" s="9"/>
    </row>
    <row r="25" spans="1:16" ht="15">
      <c r="A25" s="12"/>
      <c r="B25" s="25">
        <v>338</v>
      </c>
      <c r="C25" s="20" t="s">
        <v>21</v>
      </c>
      <c r="D25" s="46">
        <v>8891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8891</v>
      </c>
      <c r="O25" s="47">
        <f t="shared" si="1"/>
        <v>8.61531007751938</v>
      </c>
      <c r="P25" s="9"/>
    </row>
    <row r="26" spans="1:16" ht="15">
      <c r="A26" s="12"/>
      <c r="B26" s="25">
        <v>339</v>
      </c>
      <c r="C26" s="20" t="s">
        <v>22</v>
      </c>
      <c r="D26" s="46">
        <v>29700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29700</v>
      </c>
      <c r="O26" s="47">
        <f t="shared" si="1"/>
        <v>28.77906976744186</v>
      </c>
      <c r="P26" s="9"/>
    </row>
    <row r="27" spans="1:16" ht="15.75">
      <c r="A27" s="29" t="s">
        <v>27</v>
      </c>
      <c r="B27" s="30"/>
      <c r="C27" s="31"/>
      <c r="D27" s="32">
        <f aca="true" t="shared" si="6" ref="D27:M27">SUM(D28:D30)</f>
        <v>160579</v>
      </c>
      <c r="E27" s="32">
        <f t="shared" si="6"/>
        <v>13457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1091345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1265381</v>
      </c>
      <c r="O27" s="45">
        <f t="shared" si="1"/>
        <v>1226.1443798449613</v>
      </c>
      <c r="P27" s="10"/>
    </row>
    <row r="28" spans="1:16" ht="15">
      <c r="A28" s="12"/>
      <c r="B28" s="25">
        <v>341.3</v>
      </c>
      <c r="C28" s="20" t="s">
        <v>75</v>
      </c>
      <c r="D28" s="46">
        <v>5897</v>
      </c>
      <c r="E28" s="46">
        <v>13457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19354</v>
      </c>
      <c r="O28" s="47">
        <f t="shared" si="1"/>
        <v>18.753875968992247</v>
      </c>
      <c r="P28" s="9"/>
    </row>
    <row r="29" spans="1:16" ht="15">
      <c r="A29" s="12"/>
      <c r="B29" s="25">
        <v>343.3</v>
      </c>
      <c r="C29" s="20" t="s">
        <v>32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1091345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1091345</v>
      </c>
      <c r="O29" s="47">
        <f t="shared" si="1"/>
        <v>1057.5048449612402</v>
      </c>
      <c r="P29" s="9"/>
    </row>
    <row r="30" spans="1:16" ht="15">
      <c r="A30" s="12"/>
      <c r="B30" s="25">
        <v>343.4</v>
      </c>
      <c r="C30" s="20" t="s">
        <v>33</v>
      </c>
      <c r="D30" s="46">
        <v>154682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154682</v>
      </c>
      <c r="O30" s="47">
        <f t="shared" si="1"/>
        <v>149.88565891472868</v>
      </c>
      <c r="P30" s="9"/>
    </row>
    <row r="31" spans="1:16" ht="15.75">
      <c r="A31" s="29" t="s">
        <v>28</v>
      </c>
      <c r="B31" s="30"/>
      <c r="C31" s="31"/>
      <c r="D31" s="32">
        <f aca="true" t="shared" si="7" ref="D31:M31">SUM(D32:D33)</f>
        <v>20795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4"/>
        <v>20795</v>
      </c>
      <c r="O31" s="45">
        <f t="shared" si="1"/>
        <v>20.150193798449614</v>
      </c>
      <c r="P31" s="10"/>
    </row>
    <row r="32" spans="1:16" ht="15">
      <c r="A32" s="13"/>
      <c r="B32" s="39">
        <v>351.5</v>
      </c>
      <c r="C32" s="21" t="s">
        <v>36</v>
      </c>
      <c r="D32" s="46">
        <v>17485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17485</v>
      </c>
      <c r="O32" s="47">
        <f t="shared" si="1"/>
        <v>16.94282945736434</v>
      </c>
      <c r="P32" s="9"/>
    </row>
    <row r="33" spans="1:16" ht="15">
      <c r="A33" s="13"/>
      <c r="B33" s="39">
        <v>354</v>
      </c>
      <c r="C33" s="21" t="s">
        <v>58</v>
      </c>
      <c r="D33" s="46">
        <v>3310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3310</v>
      </c>
      <c r="O33" s="47">
        <f t="shared" si="1"/>
        <v>3.2073643410852712</v>
      </c>
      <c r="P33" s="9"/>
    </row>
    <row r="34" spans="1:16" ht="15.75">
      <c r="A34" s="29" t="s">
        <v>3</v>
      </c>
      <c r="B34" s="30"/>
      <c r="C34" s="31"/>
      <c r="D34" s="32">
        <f aca="true" t="shared" si="8" ref="D34:M34">SUM(D35:D37)</f>
        <v>136995</v>
      </c>
      <c r="E34" s="32">
        <f t="shared" si="8"/>
        <v>23346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21117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4"/>
        <v>181458</v>
      </c>
      <c r="O34" s="45">
        <f t="shared" si="1"/>
        <v>175.83139534883722</v>
      </c>
      <c r="P34" s="10"/>
    </row>
    <row r="35" spans="1:16" ht="15">
      <c r="A35" s="12"/>
      <c r="B35" s="25">
        <v>361.1</v>
      </c>
      <c r="C35" s="20" t="s">
        <v>37</v>
      </c>
      <c r="D35" s="46">
        <v>83721</v>
      </c>
      <c r="E35" s="46">
        <v>23346</v>
      </c>
      <c r="F35" s="46">
        <v>0</v>
      </c>
      <c r="G35" s="46">
        <v>0</v>
      </c>
      <c r="H35" s="46">
        <v>0</v>
      </c>
      <c r="I35" s="46">
        <v>20710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127777</v>
      </c>
      <c r="O35" s="47">
        <f t="shared" si="1"/>
        <v>123.81492248062015</v>
      </c>
      <c r="P35" s="9"/>
    </row>
    <row r="36" spans="1:16" ht="15">
      <c r="A36" s="12"/>
      <c r="B36" s="25">
        <v>366</v>
      </c>
      <c r="C36" s="20" t="s">
        <v>38</v>
      </c>
      <c r="D36" s="46">
        <v>12227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12227</v>
      </c>
      <c r="O36" s="47">
        <f t="shared" si="1"/>
        <v>11.847868217054264</v>
      </c>
      <c r="P36" s="9"/>
    </row>
    <row r="37" spans="1:16" ht="15">
      <c r="A37" s="12"/>
      <c r="B37" s="25">
        <v>369.9</v>
      </c>
      <c r="C37" s="20" t="s">
        <v>52</v>
      </c>
      <c r="D37" s="46">
        <v>41047</v>
      </c>
      <c r="E37" s="46">
        <v>0</v>
      </c>
      <c r="F37" s="46">
        <v>0</v>
      </c>
      <c r="G37" s="46">
        <v>0</v>
      </c>
      <c r="H37" s="46">
        <v>0</v>
      </c>
      <c r="I37" s="46">
        <v>407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41454</v>
      </c>
      <c r="O37" s="47">
        <f t="shared" si="1"/>
        <v>40.16860465116279</v>
      </c>
      <c r="P37" s="9"/>
    </row>
    <row r="38" spans="1:16" ht="15.75">
      <c r="A38" s="29" t="s">
        <v>29</v>
      </c>
      <c r="B38" s="30"/>
      <c r="C38" s="31"/>
      <c r="D38" s="32">
        <f aca="true" t="shared" si="9" ref="D38:M38">SUM(D39:D40)</f>
        <v>0</v>
      </c>
      <c r="E38" s="32">
        <f t="shared" si="9"/>
        <v>112066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136084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4"/>
        <v>248150</v>
      </c>
      <c r="O38" s="45">
        <f t="shared" si="1"/>
        <v>240.45542635658916</v>
      </c>
      <c r="P38" s="9"/>
    </row>
    <row r="39" spans="1:16" ht="15">
      <c r="A39" s="12"/>
      <c r="B39" s="25">
        <v>381</v>
      </c>
      <c r="C39" s="20" t="s">
        <v>39</v>
      </c>
      <c r="D39" s="46">
        <v>0</v>
      </c>
      <c r="E39" s="46">
        <v>112066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112066</v>
      </c>
      <c r="O39" s="47">
        <f t="shared" si="1"/>
        <v>108.59108527131782</v>
      </c>
      <c r="P39" s="9"/>
    </row>
    <row r="40" spans="1:16" ht="15.75" thickBot="1">
      <c r="A40" s="12"/>
      <c r="B40" s="25">
        <v>389.8</v>
      </c>
      <c r="C40" s="20" t="s">
        <v>77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136084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136084</v>
      </c>
      <c r="O40" s="47">
        <f t="shared" si="1"/>
        <v>131.86434108527132</v>
      </c>
      <c r="P40" s="9"/>
    </row>
    <row r="41" spans="1:119" ht="16.5" thickBot="1">
      <c r="A41" s="14" t="s">
        <v>34</v>
      </c>
      <c r="B41" s="23"/>
      <c r="C41" s="22"/>
      <c r="D41" s="15">
        <f aca="true" t="shared" si="10" ref="D41:M41">SUM(D5,D13,D18,D27,D31,D34,D38)</f>
        <v>6075571</v>
      </c>
      <c r="E41" s="15">
        <f t="shared" si="10"/>
        <v>470142</v>
      </c>
      <c r="F41" s="15">
        <f t="shared" si="10"/>
        <v>0</v>
      </c>
      <c r="G41" s="15">
        <f t="shared" si="10"/>
        <v>0</v>
      </c>
      <c r="H41" s="15">
        <f t="shared" si="10"/>
        <v>0</v>
      </c>
      <c r="I41" s="15">
        <f t="shared" si="10"/>
        <v>1248546</v>
      </c>
      <c r="J41" s="15">
        <f t="shared" si="10"/>
        <v>0</v>
      </c>
      <c r="K41" s="15">
        <f t="shared" si="10"/>
        <v>0</v>
      </c>
      <c r="L41" s="15">
        <f t="shared" si="10"/>
        <v>0</v>
      </c>
      <c r="M41" s="15">
        <f t="shared" si="10"/>
        <v>0</v>
      </c>
      <c r="N41" s="15">
        <f t="shared" si="4"/>
        <v>7794259</v>
      </c>
      <c r="O41" s="38">
        <f t="shared" si="1"/>
        <v>7552.576550387597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5" ht="15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5" ht="15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92</v>
      </c>
      <c r="M43" s="48"/>
      <c r="N43" s="48"/>
      <c r="O43" s="43">
        <v>1032</v>
      </c>
    </row>
    <row r="44" spans="1:15" ht="15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5" ht="15.75" customHeight="1" thickBot="1">
      <c r="A45" s="52" t="s">
        <v>54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sheetProtection/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40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41</v>
      </c>
      <c r="F4" s="34" t="s">
        <v>42</v>
      </c>
      <c r="G4" s="34" t="s">
        <v>43</v>
      </c>
      <c r="H4" s="34" t="s">
        <v>5</v>
      </c>
      <c r="I4" s="34" t="s">
        <v>6</v>
      </c>
      <c r="J4" s="35" t="s">
        <v>44</v>
      </c>
      <c r="K4" s="35" t="s">
        <v>7</v>
      </c>
      <c r="L4" s="35" t="s">
        <v>8</v>
      </c>
      <c r="M4" s="35" t="s">
        <v>9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4840289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4840289</v>
      </c>
      <c r="O5" s="33">
        <f aca="true" t="shared" si="1" ref="O5:O38">(N5/O$40)</f>
        <v>4816.207960199005</v>
      </c>
      <c r="P5" s="6"/>
    </row>
    <row r="6" spans="1:16" ht="15">
      <c r="A6" s="12"/>
      <c r="B6" s="25">
        <v>311</v>
      </c>
      <c r="C6" s="20" t="s">
        <v>2</v>
      </c>
      <c r="D6" s="46">
        <v>4446477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4446477</v>
      </c>
      <c r="O6" s="47">
        <f t="shared" si="1"/>
        <v>4424.355223880597</v>
      </c>
      <c r="P6" s="9"/>
    </row>
    <row r="7" spans="1:16" ht="15">
      <c r="A7" s="12"/>
      <c r="B7" s="25">
        <v>312.1</v>
      </c>
      <c r="C7" s="20" t="s">
        <v>10</v>
      </c>
      <c r="D7" s="46">
        <v>36747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36747</v>
      </c>
      <c r="O7" s="47">
        <f t="shared" si="1"/>
        <v>36.56417910447761</v>
      </c>
      <c r="P7" s="9"/>
    </row>
    <row r="8" spans="1:16" ht="15">
      <c r="A8" s="12"/>
      <c r="B8" s="25">
        <v>312.6</v>
      </c>
      <c r="C8" s="20" t="s">
        <v>86</v>
      </c>
      <c r="D8" s="46">
        <v>73237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73237</v>
      </c>
      <c r="O8" s="47">
        <f t="shared" si="1"/>
        <v>72.8726368159204</v>
      </c>
      <c r="P8" s="9"/>
    </row>
    <row r="9" spans="1:16" ht="15">
      <c r="A9" s="12"/>
      <c r="B9" s="25">
        <v>314.1</v>
      </c>
      <c r="C9" s="20" t="s">
        <v>49</v>
      </c>
      <c r="D9" s="46">
        <v>194782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194782</v>
      </c>
      <c r="O9" s="47">
        <f t="shared" si="1"/>
        <v>193.81293532338307</v>
      </c>
      <c r="P9" s="9"/>
    </row>
    <row r="10" spans="1:16" ht="15">
      <c r="A10" s="12"/>
      <c r="B10" s="25">
        <v>314.4</v>
      </c>
      <c r="C10" s="20" t="s">
        <v>56</v>
      </c>
      <c r="D10" s="46">
        <v>13737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13737</v>
      </c>
      <c r="O10" s="47">
        <f t="shared" si="1"/>
        <v>13.66865671641791</v>
      </c>
      <c r="P10" s="9"/>
    </row>
    <row r="11" spans="1:16" ht="15">
      <c r="A11" s="12"/>
      <c r="B11" s="25">
        <v>314.8</v>
      </c>
      <c r="C11" s="20" t="s">
        <v>50</v>
      </c>
      <c r="D11" s="46">
        <v>14988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14988</v>
      </c>
      <c r="O11" s="47">
        <f t="shared" si="1"/>
        <v>14.913432835820895</v>
      </c>
      <c r="P11" s="9"/>
    </row>
    <row r="12" spans="1:16" ht="15">
      <c r="A12" s="12"/>
      <c r="B12" s="25">
        <v>315</v>
      </c>
      <c r="C12" s="20" t="s">
        <v>70</v>
      </c>
      <c r="D12" s="46">
        <v>60321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60321</v>
      </c>
      <c r="O12" s="47">
        <f t="shared" si="1"/>
        <v>60.02089552238806</v>
      </c>
      <c r="P12" s="9"/>
    </row>
    <row r="13" spans="1:16" ht="15.75">
      <c r="A13" s="29" t="s">
        <v>13</v>
      </c>
      <c r="B13" s="30"/>
      <c r="C13" s="31"/>
      <c r="D13" s="32">
        <f aca="true" t="shared" si="3" ref="D13:M13">SUM(D14:D17)</f>
        <v>816843</v>
      </c>
      <c r="E13" s="32">
        <f t="shared" si="3"/>
        <v>243659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38">SUM(D13:M13)</f>
        <v>1060502</v>
      </c>
      <c r="O13" s="45">
        <f t="shared" si="1"/>
        <v>1055.2258706467662</v>
      </c>
      <c r="P13" s="10"/>
    </row>
    <row r="14" spans="1:16" ht="15">
      <c r="A14" s="12"/>
      <c r="B14" s="25">
        <v>322</v>
      </c>
      <c r="C14" s="20" t="s">
        <v>0</v>
      </c>
      <c r="D14" s="46">
        <v>666637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666637</v>
      </c>
      <c r="O14" s="47">
        <f t="shared" si="1"/>
        <v>663.3203980099503</v>
      </c>
      <c r="P14" s="9"/>
    </row>
    <row r="15" spans="1:16" ht="15">
      <c r="A15" s="12"/>
      <c r="B15" s="25">
        <v>323.1</v>
      </c>
      <c r="C15" s="20" t="s">
        <v>14</v>
      </c>
      <c r="D15" s="46">
        <v>136667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136667</v>
      </c>
      <c r="O15" s="47">
        <f t="shared" si="1"/>
        <v>135.9870646766169</v>
      </c>
      <c r="P15" s="9"/>
    </row>
    <row r="16" spans="1:16" ht="15">
      <c r="A16" s="12"/>
      <c r="B16" s="25">
        <v>323.4</v>
      </c>
      <c r="C16" s="20" t="s">
        <v>15</v>
      </c>
      <c r="D16" s="46">
        <v>13539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13539</v>
      </c>
      <c r="O16" s="47">
        <f t="shared" si="1"/>
        <v>13.471641791044776</v>
      </c>
      <c r="P16" s="9"/>
    </row>
    <row r="17" spans="1:16" ht="15">
      <c r="A17" s="12"/>
      <c r="B17" s="25">
        <v>325.1</v>
      </c>
      <c r="C17" s="20" t="s">
        <v>57</v>
      </c>
      <c r="D17" s="46">
        <v>0</v>
      </c>
      <c r="E17" s="46">
        <v>243659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243659</v>
      </c>
      <c r="O17" s="47">
        <f t="shared" si="1"/>
        <v>242.44676616915422</v>
      </c>
      <c r="P17" s="9"/>
    </row>
    <row r="18" spans="1:16" ht="15.75">
      <c r="A18" s="29" t="s">
        <v>16</v>
      </c>
      <c r="B18" s="30"/>
      <c r="C18" s="31"/>
      <c r="D18" s="32">
        <f aca="true" t="shared" si="5" ref="D18:M18">SUM(D19:D24)</f>
        <v>152736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152736</v>
      </c>
      <c r="O18" s="45">
        <f t="shared" si="1"/>
        <v>151.97611940298506</v>
      </c>
      <c r="P18" s="10"/>
    </row>
    <row r="19" spans="1:16" ht="15">
      <c r="A19" s="12"/>
      <c r="B19" s="25">
        <v>335.12</v>
      </c>
      <c r="C19" s="20" t="s">
        <v>72</v>
      </c>
      <c r="D19" s="46">
        <v>24439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24439</v>
      </c>
      <c r="O19" s="47">
        <f t="shared" si="1"/>
        <v>24.317412935323382</v>
      </c>
      <c r="P19" s="9"/>
    </row>
    <row r="20" spans="1:16" ht="15">
      <c r="A20" s="12"/>
      <c r="B20" s="25">
        <v>335.15</v>
      </c>
      <c r="C20" s="20" t="s">
        <v>73</v>
      </c>
      <c r="D20" s="46">
        <v>419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419</v>
      </c>
      <c r="O20" s="47">
        <f t="shared" si="1"/>
        <v>0.41691542288557215</v>
      </c>
      <c r="P20" s="9"/>
    </row>
    <row r="21" spans="1:16" ht="15">
      <c r="A21" s="12"/>
      <c r="B21" s="25">
        <v>335.18</v>
      </c>
      <c r="C21" s="20" t="s">
        <v>74</v>
      </c>
      <c r="D21" s="46">
        <v>80716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80716</v>
      </c>
      <c r="O21" s="47">
        <f t="shared" si="1"/>
        <v>80.31442786069651</v>
      </c>
      <c r="P21" s="9"/>
    </row>
    <row r="22" spans="1:16" ht="15">
      <c r="A22" s="12"/>
      <c r="B22" s="25">
        <v>335.49</v>
      </c>
      <c r="C22" s="20" t="s">
        <v>20</v>
      </c>
      <c r="D22" s="46">
        <v>1369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1369</v>
      </c>
      <c r="O22" s="47">
        <f t="shared" si="1"/>
        <v>1.3621890547263682</v>
      </c>
      <c r="P22" s="9"/>
    </row>
    <row r="23" spans="1:16" ht="15">
      <c r="A23" s="12"/>
      <c r="B23" s="25">
        <v>338</v>
      </c>
      <c r="C23" s="20" t="s">
        <v>21</v>
      </c>
      <c r="D23" s="46">
        <v>6093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6093</v>
      </c>
      <c r="O23" s="47">
        <f t="shared" si="1"/>
        <v>6.062686567164179</v>
      </c>
      <c r="P23" s="9"/>
    </row>
    <row r="24" spans="1:16" ht="15">
      <c r="A24" s="12"/>
      <c r="B24" s="25">
        <v>339</v>
      </c>
      <c r="C24" s="20" t="s">
        <v>22</v>
      </c>
      <c r="D24" s="46">
        <v>39700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39700</v>
      </c>
      <c r="O24" s="47">
        <f t="shared" si="1"/>
        <v>39.50248756218905</v>
      </c>
      <c r="P24" s="9"/>
    </row>
    <row r="25" spans="1:16" ht="15.75">
      <c r="A25" s="29" t="s">
        <v>27</v>
      </c>
      <c r="B25" s="30"/>
      <c r="C25" s="31"/>
      <c r="D25" s="32">
        <f aca="true" t="shared" si="6" ref="D25:M25">SUM(D26:D28)</f>
        <v>143799</v>
      </c>
      <c r="E25" s="32">
        <f t="shared" si="6"/>
        <v>13511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1023033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1180343</v>
      </c>
      <c r="O25" s="45">
        <f t="shared" si="1"/>
        <v>1174.4706467661692</v>
      </c>
      <c r="P25" s="10"/>
    </row>
    <row r="26" spans="1:16" ht="15">
      <c r="A26" s="12"/>
      <c r="B26" s="25">
        <v>341.3</v>
      </c>
      <c r="C26" s="20" t="s">
        <v>75</v>
      </c>
      <c r="D26" s="46">
        <v>1710</v>
      </c>
      <c r="E26" s="46">
        <v>13511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15221</v>
      </c>
      <c r="O26" s="47">
        <f t="shared" si="1"/>
        <v>15.145273631840796</v>
      </c>
      <c r="P26" s="9"/>
    </row>
    <row r="27" spans="1:16" ht="15">
      <c r="A27" s="12"/>
      <c r="B27" s="25">
        <v>343.3</v>
      </c>
      <c r="C27" s="20" t="s">
        <v>32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1023033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1023033</v>
      </c>
      <c r="O27" s="47">
        <f t="shared" si="1"/>
        <v>1017.9432835820895</v>
      </c>
      <c r="P27" s="9"/>
    </row>
    <row r="28" spans="1:16" ht="15">
      <c r="A28" s="12"/>
      <c r="B28" s="25">
        <v>343.4</v>
      </c>
      <c r="C28" s="20" t="s">
        <v>33</v>
      </c>
      <c r="D28" s="46">
        <v>142089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142089</v>
      </c>
      <c r="O28" s="47">
        <f t="shared" si="1"/>
        <v>141.3820895522388</v>
      </c>
      <c r="P28" s="9"/>
    </row>
    <row r="29" spans="1:16" ht="15.75">
      <c r="A29" s="29" t="s">
        <v>28</v>
      </c>
      <c r="B29" s="30"/>
      <c r="C29" s="31"/>
      <c r="D29" s="32">
        <f aca="true" t="shared" si="7" ref="D29:M29">SUM(D30:D31)</f>
        <v>1709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4"/>
        <v>1709</v>
      </c>
      <c r="O29" s="45">
        <f t="shared" si="1"/>
        <v>1.700497512437811</v>
      </c>
      <c r="P29" s="10"/>
    </row>
    <row r="30" spans="1:16" ht="15">
      <c r="A30" s="13"/>
      <c r="B30" s="39">
        <v>351.5</v>
      </c>
      <c r="C30" s="21" t="s">
        <v>36</v>
      </c>
      <c r="D30" s="46">
        <v>1094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1094</v>
      </c>
      <c r="O30" s="47">
        <f t="shared" si="1"/>
        <v>1.0885572139303483</v>
      </c>
      <c r="P30" s="9"/>
    </row>
    <row r="31" spans="1:16" ht="15">
      <c r="A31" s="13"/>
      <c r="B31" s="39">
        <v>354</v>
      </c>
      <c r="C31" s="21" t="s">
        <v>58</v>
      </c>
      <c r="D31" s="46">
        <v>615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615</v>
      </c>
      <c r="O31" s="47">
        <f t="shared" si="1"/>
        <v>0.6119402985074627</v>
      </c>
      <c r="P31" s="9"/>
    </row>
    <row r="32" spans="1:16" ht="15.75">
      <c r="A32" s="29" t="s">
        <v>3</v>
      </c>
      <c r="B32" s="30"/>
      <c r="C32" s="31"/>
      <c r="D32" s="32">
        <f aca="true" t="shared" si="8" ref="D32:M32">SUM(D33:D35)</f>
        <v>101347</v>
      </c>
      <c r="E32" s="32">
        <f t="shared" si="8"/>
        <v>27639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16151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4"/>
        <v>145137</v>
      </c>
      <c r="O32" s="45">
        <f t="shared" si="1"/>
        <v>144.41492537313434</v>
      </c>
      <c r="P32" s="10"/>
    </row>
    <row r="33" spans="1:16" ht="15">
      <c r="A33" s="12"/>
      <c r="B33" s="25">
        <v>361.1</v>
      </c>
      <c r="C33" s="20" t="s">
        <v>37</v>
      </c>
      <c r="D33" s="46">
        <v>63803</v>
      </c>
      <c r="E33" s="46">
        <v>27639</v>
      </c>
      <c r="F33" s="46">
        <v>0</v>
      </c>
      <c r="G33" s="46">
        <v>0</v>
      </c>
      <c r="H33" s="46">
        <v>0</v>
      </c>
      <c r="I33" s="46">
        <v>16151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107593</v>
      </c>
      <c r="O33" s="47">
        <f t="shared" si="1"/>
        <v>107.05771144278607</v>
      </c>
      <c r="P33" s="9"/>
    </row>
    <row r="34" spans="1:16" ht="15">
      <c r="A34" s="12"/>
      <c r="B34" s="25">
        <v>366</v>
      </c>
      <c r="C34" s="20" t="s">
        <v>38</v>
      </c>
      <c r="D34" s="46">
        <v>12215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12215</v>
      </c>
      <c r="O34" s="47">
        <f t="shared" si="1"/>
        <v>12.154228855721392</v>
      </c>
      <c r="P34" s="9"/>
    </row>
    <row r="35" spans="1:16" ht="15">
      <c r="A35" s="12"/>
      <c r="B35" s="25">
        <v>369.9</v>
      </c>
      <c r="C35" s="20" t="s">
        <v>52</v>
      </c>
      <c r="D35" s="46">
        <v>25329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25329</v>
      </c>
      <c r="O35" s="47">
        <f t="shared" si="1"/>
        <v>25.202985074626866</v>
      </c>
      <c r="P35" s="9"/>
    </row>
    <row r="36" spans="1:16" ht="15.75">
      <c r="A36" s="29" t="s">
        <v>29</v>
      </c>
      <c r="B36" s="30"/>
      <c r="C36" s="31"/>
      <c r="D36" s="32">
        <f aca="true" t="shared" si="9" ref="D36:M36">SUM(D37:D37)</f>
        <v>0</v>
      </c>
      <c r="E36" s="32">
        <f t="shared" si="9"/>
        <v>0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136067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si="4"/>
        <v>136067</v>
      </c>
      <c r="O36" s="45">
        <f t="shared" si="1"/>
        <v>135.3900497512438</v>
      </c>
      <c r="P36" s="9"/>
    </row>
    <row r="37" spans="1:16" ht="15.75" thickBot="1">
      <c r="A37" s="12"/>
      <c r="B37" s="25">
        <v>389.8</v>
      </c>
      <c r="C37" s="20" t="s">
        <v>77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136067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136067</v>
      </c>
      <c r="O37" s="47">
        <f t="shared" si="1"/>
        <v>135.3900497512438</v>
      </c>
      <c r="P37" s="9"/>
    </row>
    <row r="38" spans="1:119" ht="16.5" thickBot="1">
      <c r="A38" s="14" t="s">
        <v>34</v>
      </c>
      <c r="B38" s="23"/>
      <c r="C38" s="22"/>
      <c r="D38" s="15">
        <f aca="true" t="shared" si="10" ref="D38:M38">SUM(D5,D13,D18,D25,D29,D32,D36)</f>
        <v>6056723</v>
      </c>
      <c r="E38" s="15">
        <f t="shared" si="10"/>
        <v>284809</v>
      </c>
      <c r="F38" s="15">
        <f t="shared" si="10"/>
        <v>0</v>
      </c>
      <c r="G38" s="15">
        <f t="shared" si="10"/>
        <v>0</v>
      </c>
      <c r="H38" s="15">
        <f t="shared" si="10"/>
        <v>0</v>
      </c>
      <c r="I38" s="15">
        <f t="shared" si="10"/>
        <v>1175251</v>
      </c>
      <c r="J38" s="15">
        <f t="shared" si="10"/>
        <v>0</v>
      </c>
      <c r="K38" s="15">
        <f t="shared" si="10"/>
        <v>0</v>
      </c>
      <c r="L38" s="15">
        <f t="shared" si="10"/>
        <v>0</v>
      </c>
      <c r="M38" s="15">
        <f t="shared" si="10"/>
        <v>0</v>
      </c>
      <c r="N38" s="15">
        <f t="shared" si="4"/>
        <v>7516783</v>
      </c>
      <c r="O38" s="38">
        <f t="shared" si="1"/>
        <v>7479.386069651741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5" ht="15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5" ht="15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8" t="s">
        <v>89</v>
      </c>
      <c r="M40" s="48"/>
      <c r="N40" s="48"/>
      <c r="O40" s="43">
        <v>1005</v>
      </c>
    </row>
    <row r="41" spans="1:15" ht="15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5" ht="15.75" customHeight="1" thickBot="1">
      <c r="A42" s="52" t="s">
        <v>54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</sheetData>
  <sheetProtection/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40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41</v>
      </c>
      <c r="F4" s="34" t="s">
        <v>42</v>
      </c>
      <c r="G4" s="34" t="s">
        <v>43</v>
      </c>
      <c r="H4" s="34" t="s">
        <v>5</v>
      </c>
      <c r="I4" s="34" t="s">
        <v>6</v>
      </c>
      <c r="J4" s="35" t="s">
        <v>44</v>
      </c>
      <c r="K4" s="35" t="s">
        <v>7</v>
      </c>
      <c r="L4" s="35" t="s">
        <v>8</v>
      </c>
      <c r="M4" s="35" t="s">
        <v>9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4800946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4800946</v>
      </c>
      <c r="O5" s="33">
        <f aca="true" t="shared" si="1" ref="O5:O41">(N5/O$43)</f>
        <v>4796.14985014985</v>
      </c>
      <c r="P5" s="6"/>
    </row>
    <row r="6" spans="1:16" ht="15">
      <c r="A6" s="12"/>
      <c r="B6" s="25">
        <v>311</v>
      </c>
      <c r="C6" s="20" t="s">
        <v>2</v>
      </c>
      <c r="D6" s="46">
        <v>4431500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4431500</v>
      </c>
      <c r="O6" s="47">
        <f t="shared" si="1"/>
        <v>4427.072927072927</v>
      </c>
      <c r="P6" s="9"/>
    </row>
    <row r="7" spans="1:16" ht="15">
      <c r="A7" s="12"/>
      <c r="B7" s="25">
        <v>312.1</v>
      </c>
      <c r="C7" s="20" t="s">
        <v>10</v>
      </c>
      <c r="D7" s="46">
        <v>37214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37214</v>
      </c>
      <c r="O7" s="47">
        <f t="shared" si="1"/>
        <v>37.17682317682318</v>
      </c>
      <c r="P7" s="9"/>
    </row>
    <row r="8" spans="1:16" ht="15">
      <c r="A8" s="12"/>
      <c r="B8" s="25">
        <v>312.6</v>
      </c>
      <c r="C8" s="20" t="s">
        <v>86</v>
      </c>
      <c r="D8" s="46">
        <v>43546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43546</v>
      </c>
      <c r="O8" s="47">
        <f t="shared" si="1"/>
        <v>43.502497502497505</v>
      </c>
      <c r="P8" s="9"/>
    </row>
    <row r="9" spans="1:16" ht="15">
      <c r="A9" s="12"/>
      <c r="B9" s="25">
        <v>314.1</v>
      </c>
      <c r="C9" s="20" t="s">
        <v>49</v>
      </c>
      <c r="D9" s="46">
        <v>196230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196230</v>
      </c>
      <c r="O9" s="47">
        <f t="shared" si="1"/>
        <v>196.03396603396604</v>
      </c>
      <c r="P9" s="9"/>
    </row>
    <row r="10" spans="1:16" ht="15">
      <c r="A10" s="12"/>
      <c r="B10" s="25">
        <v>314.4</v>
      </c>
      <c r="C10" s="20" t="s">
        <v>56</v>
      </c>
      <c r="D10" s="46">
        <v>12908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12908</v>
      </c>
      <c r="O10" s="47">
        <f t="shared" si="1"/>
        <v>12.895104895104895</v>
      </c>
      <c r="P10" s="9"/>
    </row>
    <row r="11" spans="1:16" ht="15">
      <c r="A11" s="12"/>
      <c r="B11" s="25">
        <v>314.8</v>
      </c>
      <c r="C11" s="20" t="s">
        <v>50</v>
      </c>
      <c r="D11" s="46">
        <v>10617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10617</v>
      </c>
      <c r="O11" s="47">
        <f t="shared" si="1"/>
        <v>10.606393606393606</v>
      </c>
      <c r="P11" s="9"/>
    </row>
    <row r="12" spans="1:16" ht="15">
      <c r="A12" s="12"/>
      <c r="B12" s="25">
        <v>315</v>
      </c>
      <c r="C12" s="20" t="s">
        <v>70</v>
      </c>
      <c r="D12" s="46">
        <v>55590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55590</v>
      </c>
      <c r="O12" s="47">
        <f t="shared" si="1"/>
        <v>55.53446553446553</v>
      </c>
      <c r="P12" s="9"/>
    </row>
    <row r="13" spans="1:16" ht="15">
      <c r="A13" s="12"/>
      <c r="B13" s="25">
        <v>316</v>
      </c>
      <c r="C13" s="20" t="s">
        <v>71</v>
      </c>
      <c r="D13" s="46">
        <v>13341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13341</v>
      </c>
      <c r="O13" s="47">
        <f t="shared" si="1"/>
        <v>13.327672327672328</v>
      </c>
      <c r="P13" s="9"/>
    </row>
    <row r="14" spans="1:16" ht="15.75">
      <c r="A14" s="29" t="s">
        <v>13</v>
      </c>
      <c r="B14" s="30"/>
      <c r="C14" s="31"/>
      <c r="D14" s="32">
        <f aca="true" t="shared" si="3" ref="D14:M14">SUM(D15:D18)</f>
        <v>722688</v>
      </c>
      <c r="E14" s="32">
        <f t="shared" si="3"/>
        <v>236795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41">SUM(D14:M14)</f>
        <v>959483</v>
      </c>
      <c r="O14" s="45">
        <f t="shared" si="1"/>
        <v>958.5244755244755</v>
      </c>
      <c r="P14" s="10"/>
    </row>
    <row r="15" spans="1:16" ht="15">
      <c r="A15" s="12"/>
      <c r="B15" s="25">
        <v>322</v>
      </c>
      <c r="C15" s="20" t="s">
        <v>0</v>
      </c>
      <c r="D15" s="46">
        <v>567893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567893</v>
      </c>
      <c r="O15" s="47">
        <f t="shared" si="1"/>
        <v>567.3256743256743</v>
      </c>
      <c r="P15" s="9"/>
    </row>
    <row r="16" spans="1:16" ht="15">
      <c r="A16" s="12"/>
      <c r="B16" s="25">
        <v>323.1</v>
      </c>
      <c r="C16" s="20" t="s">
        <v>14</v>
      </c>
      <c r="D16" s="46">
        <v>139950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139950</v>
      </c>
      <c r="O16" s="47">
        <f t="shared" si="1"/>
        <v>139.8101898101898</v>
      </c>
      <c r="P16" s="9"/>
    </row>
    <row r="17" spans="1:16" ht="15">
      <c r="A17" s="12"/>
      <c r="B17" s="25">
        <v>323.4</v>
      </c>
      <c r="C17" s="20" t="s">
        <v>15</v>
      </c>
      <c r="D17" s="46">
        <v>14845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14845</v>
      </c>
      <c r="O17" s="47">
        <f t="shared" si="1"/>
        <v>14.83016983016983</v>
      </c>
      <c r="P17" s="9"/>
    </row>
    <row r="18" spans="1:16" ht="15">
      <c r="A18" s="12"/>
      <c r="B18" s="25">
        <v>325.1</v>
      </c>
      <c r="C18" s="20" t="s">
        <v>57</v>
      </c>
      <c r="D18" s="46">
        <v>0</v>
      </c>
      <c r="E18" s="46">
        <v>236795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236795</v>
      </c>
      <c r="O18" s="47">
        <f t="shared" si="1"/>
        <v>236.55844155844156</v>
      </c>
      <c r="P18" s="9"/>
    </row>
    <row r="19" spans="1:16" ht="15.75">
      <c r="A19" s="29" t="s">
        <v>16</v>
      </c>
      <c r="B19" s="30"/>
      <c r="C19" s="31"/>
      <c r="D19" s="32">
        <f aca="true" t="shared" si="5" ref="D19:M19">SUM(D20:D26)</f>
        <v>172446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172446</v>
      </c>
      <c r="O19" s="45">
        <f t="shared" si="1"/>
        <v>172.27372627372628</v>
      </c>
      <c r="P19" s="10"/>
    </row>
    <row r="20" spans="1:16" ht="15">
      <c r="A20" s="12"/>
      <c r="B20" s="25">
        <v>331.2</v>
      </c>
      <c r="C20" s="20" t="s">
        <v>51</v>
      </c>
      <c r="D20" s="46">
        <v>19153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19153</v>
      </c>
      <c r="O20" s="47">
        <f t="shared" si="1"/>
        <v>19.133866133866135</v>
      </c>
      <c r="P20" s="9"/>
    </row>
    <row r="21" spans="1:16" ht="15">
      <c r="A21" s="12"/>
      <c r="B21" s="25">
        <v>335.12</v>
      </c>
      <c r="C21" s="20" t="s">
        <v>72</v>
      </c>
      <c r="D21" s="46">
        <v>23705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23705</v>
      </c>
      <c r="O21" s="47">
        <f t="shared" si="1"/>
        <v>23.681318681318682</v>
      </c>
      <c r="P21" s="9"/>
    </row>
    <row r="22" spans="1:16" ht="15">
      <c r="A22" s="12"/>
      <c r="B22" s="25">
        <v>335.15</v>
      </c>
      <c r="C22" s="20" t="s">
        <v>73</v>
      </c>
      <c r="D22" s="46">
        <v>420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420</v>
      </c>
      <c r="O22" s="47">
        <f t="shared" si="1"/>
        <v>0.4195804195804196</v>
      </c>
      <c r="P22" s="9"/>
    </row>
    <row r="23" spans="1:16" ht="15">
      <c r="A23" s="12"/>
      <c r="B23" s="25">
        <v>335.18</v>
      </c>
      <c r="C23" s="20" t="s">
        <v>74</v>
      </c>
      <c r="D23" s="46">
        <v>78657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78657</v>
      </c>
      <c r="O23" s="47">
        <f t="shared" si="1"/>
        <v>78.57842157842158</v>
      </c>
      <c r="P23" s="9"/>
    </row>
    <row r="24" spans="1:16" ht="15">
      <c r="A24" s="12"/>
      <c r="B24" s="25">
        <v>335.49</v>
      </c>
      <c r="C24" s="20" t="s">
        <v>20</v>
      </c>
      <c r="D24" s="46">
        <v>2464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2464</v>
      </c>
      <c r="O24" s="47">
        <f t="shared" si="1"/>
        <v>2.4615384615384617</v>
      </c>
      <c r="P24" s="9"/>
    </row>
    <row r="25" spans="1:16" ht="15">
      <c r="A25" s="12"/>
      <c r="B25" s="25">
        <v>338</v>
      </c>
      <c r="C25" s="20" t="s">
        <v>21</v>
      </c>
      <c r="D25" s="46">
        <v>8347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8347</v>
      </c>
      <c r="O25" s="47">
        <f t="shared" si="1"/>
        <v>8.338661338661339</v>
      </c>
      <c r="P25" s="9"/>
    </row>
    <row r="26" spans="1:16" ht="15">
      <c r="A26" s="12"/>
      <c r="B26" s="25">
        <v>339</v>
      </c>
      <c r="C26" s="20" t="s">
        <v>22</v>
      </c>
      <c r="D26" s="46">
        <v>39700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39700</v>
      </c>
      <c r="O26" s="47">
        <f t="shared" si="1"/>
        <v>39.66033966033966</v>
      </c>
      <c r="P26" s="9"/>
    </row>
    <row r="27" spans="1:16" ht="15.75">
      <c r="A27" s="29" t="s">
        <v>27</v>
      </c>
      <c r="B27" s="30"/>
      <c r="C27" s="31"/>
      <c r="D27" s="32">
        <f aca="true" t="shared" si="6" ref="D27:M27">SUM(D28:D31)</f>
        <v>143078</v>
      </c>
      <c r="E27" s="32">
        <f t="shared" si="6"/>
        <v>13404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1157281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1313763</v>
      </c>
      <c r="O27" s="45">
        <f t="shared" si="1"/>
        <v>1312.4505494505495</v>
      </c>
      <c r="P27" s="10"/>
    </row>
    <row r="28" spans="1:16" ht="15">
      <c r="A28" s="12"/>
      <c r="B28" s="25">
        <v>341.3</v>
      </c>
      <c r="C28" s="20" t="s">
        <v>75</v>
      </c>
      <c r="D28" s="46">
        <v>1800</v>
      </c>
      <c r="E28" s="46">
        <v>13404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15204</v>
      </c>
      <c r="O28" s="47">
        <f t="shared" si="1"/>
        <v>15.188811188811188</v>
      </c>
      <c r="P28" s="9"/>
    </row>
    <row r="29" spans="1:16" ht="15">
      <c r="A29" s="12"/>
      <c r="B29" s="25">
        <v>342.9</v>
      </c>
      <c r="C29" s="20" t="s">
        <v>62</v>
      </c>
      <c r="D29" s="46">
        <v>10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10</v>
      </c>
      <c r="O29" s="47">
        <f t="shared" si="1"/>
        <v>0.00999000999000999</v>
      </c>
      <c r="P29" s="9"/>
    </row>
    <row r="30" spans="1:16" ht="15">
      <c r="A30" s="12"/>
      <c r="B30" s="25">
        <v>343.3</v>
      </c>
      <c r="C30" s="20" t="s">
        <v>32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1157281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1157281</v>
      </c>
      <c r="O30" s="47">
        <f t="shared" si="1"/>
        <v>1156.1248751248752</v>
      </c>
      <c r="P30" s="9"/>
    </row>
    <row r="31" spans="1:16" ht="15">
      <c r="A31" s="12"/>
      <c r="B31" s="25">
        <v>343.4</v>
      </c>
      <c r="C31" s="20" t="s">
        <v>33</v>
      </c>
      <c r="D31" s="46">
        <v>141268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141268</v>
      </c>
      <c r="O31" s="47">
        <f t="shared" si="1"/>
        <v>141.12687312687314</v>
      </c>
      <c r="P31" s="9"/>
    </row>
    <row r="32" spans="1:16" ht="15.75">
      <c r="A32" s="29" t="s">
        <v>28</v>
      </c>
      <c r="B32" s="30"/>
      <c r="C32" s="31"/>
      <c r="D32" s="32">
        <f aca="true" t="shared" si="7" ref="D32:M32">SUM(D33:D33)</f>
        <v>2419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4"/>
        <v>2419</v>
      </c>
      <c r="O32" s="45">
        <f t="shared" si="1"/>
        <v>2.416583416583417</v>
      </c>
      <c r="P32" s="10"/>
    </row>
    <row r="33" spans="1:16" ht="15">
      <c r="A33" s="13"/>
      <c r="B33" s="39">
        <v>351.5</v>
      </c>
      <c r="C33" s="21" t="s">
        <v>36</v>
      </c>
      <c r="D33" s="46">
        <v>2419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2419</v>
      </c>
      <c r="O33" s="47">
        <f t="shared" si="1"/>
        <v>2.416583416583417</v>
      </c>
      <c r="P33" s="9"/>
    </row>
    <row r="34" spans="1:16" ht="15.75">
      <c r="A34" s="29" t="s">
        <v>3</v>
      </c>
      <c r="B34" s="30"/>
      <c r="C34" s="31"/>
      <c r="D34" s="32">
        <f aca="true" t="shared" si="8" ref="D34:M34">SUM(D35:D37)</f>
        <v>78615</v>
      </c>
      <c r="E34" s="32">
        <f t="shared" si="8"/>
        <v>32189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10901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4"/>
        <v>121705</v>
      </c>
      <c r="O34" s="45">
        <f t="shared" si="1"/>
        <v>121.58341658341658</v>
      </c>
      <c r="P34" s="10"/>
    </row>
    <row r="35" spans="1:16" ht="15">
      <c r="A35" s="12"/>
      <c r="B35" s="25">
        <v>361.1</v>
      </c>
      <c r="C35" s="20" t="s">
        <v>37</v>
      </c>
      <c r="D35" s="46">
        <v>47114</v>
      </c>
      <c r="E35" s="46">
        <v>32189</v>
      </c>
      <c r="F35" s="46">
        <v>0</v>
      </c>
      <c r="G35" s="46">
        <v>0</v>
      </c>
      <c r="H35" s="46">
        <v>0</v>
      </c>
      <c r="I35" s="46">
        <v>10901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90204</v>
      </c>
      <c r="O35" s="47">
        <f t="shared" si="1"/>
        <v>90.11388611388611</v>
      </c>
      <c r="P35" s="9"/>
    </row>
    <row r="36" spans="1:16" ht="15">
      <c r="A36" s="12"/>
      <c r="B36" s="25">
        <v>366</v>
      </c>
      <c r="C36" s="20" t="s">
        <v>38</v>
      </c>
      <c r="D36" s="46">
        <v>12166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12166</v>
      </c>
      <c r="O36" s="47">
        <f t="shared" si="1"/>
        <v>12.153846153846153</v>
      </c>
      <c r="P36" s="9"/>
    </row>
    <row r="37" spans="1:16" ht="15">
      <c r="A37" s="12"/>
      <c r="B37" s="25">
        <v>369.9</v>
      </c>
      <c r="C37" s="20" t="s">
        <v>52</v>
      </c>
      <c r="D37" s="46">
        <v>19335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19335</v>
      </c>
      <c r="O37" s="47">
        <f t="shared" si="1"/>
        <v>19.315684315684315</v>
      </c>
      <c r="P37" s="9"/>
    </row>
    <row r="38" spans="1:16" ht="15.75">
      <c r="A38" s="29" t="s">
        <v>29</v>
      </c>
      <c r="B38" s="30"/>
      <c r="C38" s="31"/>
      <c r="D38" s="32">
        <f aca="true" t="shared" si="9" ref="D38:M38">SUM(D39:D40)</f>
        <v>0</v>
      </c>
      <c r="E38" s="32">
        <f t="shared" si="9"/>
        <v>671000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135355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4"/>
        <v>806355</v>
      </c>
      <c r="O38" s="45">
        <f t="shared" si="1"/>
        <v>805.5494505494505</v>
      </c>
      <c r="P38" s="9"/>
    </row>
    <row r="39" spans="1:16" ht="15">
      <c r="A39" s="12"/>
      <c r="B39" s="25">
        <v>381</v>
      </c>
      <c r="C39" s="20" t="s">
        <v>39</v>
      </c>
      <c r="D39" s="46">
        <v>0</v>
      </c>
      <c r="E39" s="46">
        <v>671000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671000</v>
      </c>
      <c r="O39" s="47">
        <f t="shared" si="1"/>
        <v>670.3296703296703</v>
      </c>
      <c r="P39" s="9"/>
    </row>
    <row r="40" spans="1:16" ht="15.75" thickBot="1">
      <c r="A40" s="12"/>
      <c r="B40" s="25">
        <v>389.8</v>
      </c>
      <c r="C40" s="20" t="s">
        <v>77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135355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135355</v>
      </c>
      <c r="O40" s="47">
        <f t="shared" si="1"/>
        <v>135.21978021978023</v>
      </c>
      <c r="P40" s="9"/>
    </row>
    <row r="41" spans="1:119" ht="16.5" thickBot="1">
      <c r="A41" s="14" t="s">
        <v>34</v>
      </c>
      <c r="B41" s="23"/>
      <c r="C41" s="22"/>
      <c r="D41" s="15">
        <f aca="true" t="shared" si="10" ref="D41:M41">SUM(D5,D14,D19,D27,D32,D34,D38)</f>
        <v>5920192</v>
      </c>
      <c r="E41" s="15">
        <f t="shared" si="10"/>
        <v>953388</v>
      </c>
      <c r="F41" s="15">
        <f t="shared" si="10"/>
        <v>0</v>
      </c>
      <c r="G41" s="15">
        <f t="shared" si="10"/>
        <v>0</v>
      </c>
      <c r="H41" s="15">
        <f t="shared" si="10"/>
        <v>0</v>
      </c>
      <c r="I41" s="15">
        <f t="shared" si="10"/>
        <v>1303537</v>
      </c>
      <c r="J41" s="15">
        <f t="shared" si="10"/>
        <v>0</v>
      </c>
      <c r="K41" s="15">
        <f t="shared" si="10"/>
        <v>0</v>
      </c>
      <c r="L41" s="15">
        <f t="shared" si="10"/>
        <v>0</v>
      </c>
      <c r="M41" s="15">
        <f t="shared" si="10"/>
        <v>0</v>
      </c>
      <c r="N41" s="15">
        <f t="shared" si="4"/>
        <v>8177117</v>
      </c>
      <c r="O41" s="38">
        <f t="shared" si="1"/>
        <v>8168.948051948052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5" ht="15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5" ht="15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87</v>
      </c>
      <c r="M43" s="48"/>
      <c r="N43" s="48"/>
      <c r="O43" s="43">
        <v>1001</v>
      </c>
    </row>
    <row r="44" spans="1:15" ht="15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5" ht="15.75" customHeight="1" thickBot="1">
      <c r="A45" s="52" t="s">
        <v>54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sheetProtection/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40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41</v>
      </c>
      <c r="F4" s="34" t="s">
        <v>42</v>
      </c>
      <c r="G4" s="34" t="s">
        <v>43</v>
      </c>
      <c r="H4" s="34" t="s">
        <v>5</v>
      </c>
      <c r="I4" s="34" t="s">
        <v>6</v>
      </c>
      <c r="J4" s="35" t="s">
        <v>44</v>
      </c>
      <c r="K4" s="35" t="s">
        <v>7</v>
      </c>
      <c r="L4" s="35" t="s">
        <v>8</v>
      </c>
      <c r="M4" s="35" t="s">
        <v>9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4971227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4971227</v>
      </c>
      <c r="O5" s="33">
        <f aca="true" t="shared" si="1" ref="O5:O37">(N5/O$39)</f>
        <v>4981.189378757515</v>
      </c>
      <c r="P5" s="6"/>
    </row>
    <row r="6" spans="1:16" ht="15">
      <c r="A6" s="12"/>
      <c r="B6" s="25">
        <v>311</v>
      </c>
      <c r="C6" s="20" t="s">
        <v>2</v>
      </c>
      <c r="D6" s="46">
        <v>4651641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4651641</v>
      </c>
      <c r="O6" s="47">
        <f t="shared" si="1"/>
        <v>4660.962925851703</v>
      </c>
      <c r="P6" s="9"/>
    </row>
    <row r="7" spans="1:16" ht="15">
      <c r="A7" s="12"/>
      <c r="B7" s="25">
        <v>312.1</v>
      </c>
      <c r="C7" s="20" t="s">
        <v>10</v>
      </c>
      <c r="D7" s="46">
        <v>35531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35531</v>
      </c>
      <c r="O7" s="47">
        <f t="shared" si="1"/>
        <v>35.602204408817634</v>
      </c>
      <c r="P7" s="9"/>
    </row>
    <row r="8" spans="1:16" ht="15">
      <c r="A8" s="12"/>
      <c r="B8" s="25">
        <v>314.1</v>
      </c>
      <c r="C8" s="20" t="s">
        <v>49</v>
      </c>
      <c r="D8" s="46">
        <v>191353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191353</v>
      </c>
      <c r="O8" s="47">
        <f t="shared" si="1"/>
        <v>191.7364729458918</v>
      </c>
      <c r="P8" s="9"/>
    </row>
    <row r="9" spans="1:16" ht="15">
      <c r="A9" s="12"/>
      <c r="B9" s="25">
        <v>314.4</v>
      </c>
      <c r="C9" s="20" t="s">
        <v>56</v>
      </c>
      <c r="D9" s="46">
        <v>8819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8819</v>
      </c>
      <c r="O9" s="47">
        <f t="shared" si="1"/>
        <v>8.836673346693386</v>
      </c>
      <c r="P9" s="9"/>
    </row>
    <row r="10" spans="1:16" ht="15">
      <c r="A10" s="12"/>
      <c r="B10" s="25">
        <v>314.8</v>
      </c>
      <c r="C10" s="20" t="s">
        <v>50</v>
      </c>
      <c r="D10" s="46">
        <v>12454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12454</v>
      </c>
      <c r="O10" s="47">
        <f t="shared" si="1"/>
        <v>12.478957915831664</v>
      </c>
      <c r="P10" s="9"/>
    </row>
    <row r="11" spans="1:16" ht="15">
      <c r="A11" s="12"/>
      <c r="B11" s="25">
        <v>315</v>
      </c>
      <c r="C11" s="20" t="s">
        <v>70</v>
      </c>
      <c r="D11" s="46">
        <v>56632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56632</v>
      </c>
      <c r="O11" s="47">
        <f t="shared" si="1"/>
        <v>56.745490981963925</v>
      </c>
      <c r="P11" s="9"/>
    </row>
    <row r="12" spans="1:16" ht="15">
      <c r="A12" s="12"/>
      <c r="B12" s="25">
        <v>316</v>
      </c>
      <c r="C12" s="20" t="s">
        <v>71</v>
      </c>
      <c r="D12" s="46">
        <v>14797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14797</v>
      </c>
      <c r="O12" s="47">
        <f t="shared" si="1"/>
        <v>14.826653306613226</v>
      </c>
      <c r="P12" s="9"/>
    </row>
    <row r="13" spans="1:16" ht="15.75">
      <c r="A13" s="29" t="s">
        <v>13</v>
      </c>
      <c r="B13" s="30"/>
      <c r="C13" s="31"/>
      <c r="D13" s="32">
        <f aca="true" t="shared" si="3" ref="D13:M13">SUM(D14:D17)</f>
        <v>737126</v>
      </c>
      <c r="E13" s="32">
        <f t="shared" si="3"/>
        <v>232771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37">SUM(D13:M13)</f>
        <v>969897</v>
      </c>
      <c r="O13" s="45">
        <f t="shared" si="1"/>
        <v>971.8406813627255</v>
      </c>
      <c r="P13" s="10"/>
    </row>
    <row r="14" spans="1:16" ht="15">
      <c r="A14" s="12"/>
      <c r="B14" s="25">
        <v>322</v>
      </c>
      <c r="C14" s="20" t="s">
        <v>0</v>
      </c>
      <c r="D14" s="46">
        <v>594728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594728</v>
      </c>
      <c r="O14" s="47">
        <f t="shared" si="1"/>
        <v>595.9198396793587</v>
      </c>
      <c r="P14" s="9"/>
    </row>
    <row r="15" spans="1:16" ht="15">
      <c r="A15" s="12"/>
      <c r="B15" s="25">
        <v>323.1</v>
      </c>
      <c r="C15" s="20" t="s">
        <v>14</v>
      </c>
      <c r="D15" s="46">
        <v>137812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137812</v>
      </c>
      <c r="O15" s="47">
        <f t="shared" si="1"/>
        <v>138.0881763527054</v>
      </c>
      <c r="P15" s="9"/>
    </row>
    <row r="16" spans="1:16" ht="15">
      <c r="A16" s="12"/>
      <c r="B16" s="25">
        <v>323.4</v>
      </c>
      <c r="C16" s="20" t="s">
        <v>15</v>
      </c>
      <c r="D16" s="46">
        <v>4586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4586</v>
      </c>
      <c r="O16" s="47">
        <f t="shared" si="1"/>
        <v>4.595190380761523</v>
      </c>
      <c r="P16" s="9"/>
    </row>
    <row r="17" spans="1:16" ht="15">
      <c r="A17" s="12"/>
      <c r="B17" s="25">
        <v>325.1</v>
      </c>
      <c r="C17" s="20" t="s">
        <v>57</v>
      </c>
      <c r="D17" s="46">
        <v>0</v>
      </c>
      <c r="E17" s="46">
        <v>232771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232771</v>
      </c>
      <c r="O17" s="47">
        <f t="shared" si="1"/>
        <v>233.2374749498998</v>
      </c>
      <c r="P17" s="9"/>
    </row>
    <row r="18" spans="1:16" ht="15.75">
      <c r="A18" s="29" t="s">
        <v>16</v>
      </c>
      <c r="B18" s="30"/>
      <c r="C18" s="31"/>
      <c r="D18" s="32">
        <f aca="true" t="shared" si="5" ref="D18:M18">SUM(D19:D24)</f>
        <v>151814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151814</v>
      </c>
      <c r="O18" s="45">
        <f t="shared" si="1"/>
        <v>152.11823647294588</v>
      </c>
      <c r="P18" s="10"/>
    </row>
    <row r="19" spans="1:16" ht="15">
      <c r="A19" s="12"/>
      <c r="B19" s="25">
        <v>335.12</v>
      </c>
      <c r="C19" s="20" t="s">
        <v>72</v>
      </c>
      <c r="D19" s="46">
        <v>22432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22432</v>
      </c>
      <c r="O19" s="47">
        <f t="shared" si="1"/>
        <v>22.47695390781563</v>
      </c>
      <c r="P19" s="9"/>
    </row>
    <row r="20" spans="1:16" ht="15">
      <c r="A20" s="12"/>
      <c r="B20" s="25">
        <v>335.15</v>
      </c>
      <c r="C20" s="20" t="s">
        <v>73</v>
      </c>
      <c r="D20" s="46">
        <v>419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419</v>
      </c>
      <c r="O20" s="47">
        <f t="shared" si="1"/>
        <v>0.4198396793587174</v>
      </c>
      <c r="P20" s="9"/>
    </row>
    <row r="21" spans="1:16" ht="15">
      <c r="A21" s="12"/>
      <c r="B21" s="25">
        <v>335.18</v>
      </c>
      <c r="C21" s="20" t="s">
        <v>74</v>
      </c>
      <c r="D21" s="46">
        <v>77827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77827</v>
      </c>
      <c r="O21" s="47">
        <f t="shared" si="1"/>
        <v>77.98296593186373</v>
      </c>
      <c r="P21" s="9"/>
    </row>
    <row r="22" spans="1:16" ht="15">
      <c r="A22" s="12"/>
      <c r="B22" s="25">
        <v>335.49</v>
      </c>
      <c r="C22" s="20" t="s">
        <v>20</v>
      </c>
      <c r="D22" s="46">
        <v>1742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1742</v>
      </c>
      <c r="O22" s="47">
        <f t="shared" si="1"/>
        <v>1.745490981963928</v>
      </c>
      <c r="P22" s="9"/>
    </row>
    <row r="23" spans="1:16" ht="15">
      <c r="A23" s="12"/>
      <c r="B23" s="25">
        <v>338</v>
      </c>
      <c r="C23" s="20" t="s">
        <v>21</v>
      </c>
      <c r="D23" s="46">
        <v>9694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9694</v>
      </c>
      <c r="O23" s="47">
        <f t="shared" si="1"/>
        <v>9.713426853707414</v>
      </c>
      <c r="P23" s="9"/>
    </row>
    <row r="24" spans="1:16" ht="15">
      <c r="A24" s="12"/>
      <c r="B24" s="25">
        <v>339</v>
      </c>
      <c r="C24" s="20" t="s">
        <v>22</v>
      </c>
      <c r="D24" s="46">
        <v>39700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39700</v>
      </c>
      <c r="O24" s="47">
        <f t="shared" si="1"/>
        <v>39.77955911823647</v>
      </c>
      <c r="P24" s="9"/>
    </row>
    <row r="25" spans="1:16" ht="15.75">
      <c r="A25" s="29" t="s">
        <v>27</v>
      </c>
      <c r="B25" s="30"/>
      <c r="C25" s="31"/>
      <c r="D25" s="32">
        <f aca="true" t="shared" si="6" ref="D25:M25">SUM(D26:D28)</f>
        <v>140841</v>
      </c>
      <c r="E25" s="32">
        <f t="shared" si="6"/>
        <v>4237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1071917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1216995</v>
      </c>
      <c r="O25" s="45">
        <f t="shared" si="1"/>
        <v>1219.433867735471</v>
      </c>
      <c r="P25" s="10"/>
    </row>
    <row r="26" spans="1:16" ht="15">
      <c r="A26" s="12"/>
      <c r="B26" s="25">
        <v>341.3</v>
      </c>
      <c r="C26" s="20" t="s">
        <v>75</v>
      </c>
      <c r="D26" s="46">
        <v>943</v>
      </c>
      <c r="E26" s="46">
        <v>4237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5180</v>
      </c>
      <c r="O26" s="47">
        <f t="shared" si="1"/>
        <v>5.190380761523046</v>
      </c>
      <c r="P26" s="9"/>
    </row>
    <row r="27" spans="1:16" ht="15">
      <c r="A27" s="12"/>
      <c r="B27" s="25">
        <v>343.3</v>
      </c>
      <c r="C27" s="20" t="s">
        <v>32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1071917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1071917</v>
      </c>
      <c r="O27" s="47">
        <f t="shared" si="1"/>
        <v>1074.065130260521</v>
      </c>
      <c r="P27" s="9"/>
    </row>
    <row r="28" spans="1:16" ht="15">
      <c r="A28" s="12"/>
      <c r="B28" s="25">
        <v>343.4</v>
      </c>
      <c r="C28" s="20" t="s">
        <v>33</v>
      </c>
      <c r="D28" s="46">
        <v>139898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139898</v>
      </c>
      <c r="O28" s="47">
        <f t="shared" si="1"/>
        <v>140.17835671342687</v>
      </c>
      <c r="P28" s="9"/>
    </row>
    <row r="29" spans="1:16" ht="15.75">
      <c r="A29" s="29" t="s">
        <v>28</v>
      </c>
      <c r="B29" s="30"/>
      <c r="C29" s="31"/>
      <c r="D29" s="32">
        <f aca="true" t="shared" si="7" ref="D29:M29">SUM(D30:D30)</f>
        <v>1403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4"/>
        <v>1403</v>
      </c>
      <c r="O29" s="45">
        <f t="shared" si="1"/>
        <v>1.405811623246493</v>
      </c>
      <c r="P29" s="10"/>
    </row>
    <row r="30" spans="1:16" ht="15">
      <c r="A30" s="13"/>
      <c r="B30" s="39">
        <v>351.5</v>
      </c>
      <c r="C30" s="21" t="s">
        <v>36</v>
      </c>
      <c r="D30" s="46">
        <v>1403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1403</v>
      </c>
      <c r="O30" s="47">
        <f t="shared" si="1"/>
        <v>1.405811623246493</v>
      </c>
      <c r="P30" s="9"/>
    </row>
    <row r="31" spans="1:16" ht="15.75">
      <c r="A31" s="29" t="s">
        <v>3</v>
      </c>
      <c r="B31" s="30"/>
      <c r="C31" s="31"/>
      <c r="D31" s="32">
        <f aca="true" t="shared" si="8" ref="D31:M31">SUM(D32:D34)</f>
        <v>51679</v>
      </c>
      <c r="E31" s="32">
        <f t="shared" si="8"/>
        <v>37633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2151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4"/>
        <v>91463</v>
      </c>
      <c r="O31" s="45">
        <f t="shared" si="1"/>
        <v>91.64629258517034</v>
      </c>
      <c r="P31" s="10"/>
    </row>
    <row r="32" spans="1:16" ht="15">
      <c r="A32" s="12"/>
      <c r="B32" s="25">
        <v>361.1</v>
      </c>
      <c r="C32" s="20" t="s">
        <v>37</v>
      </c>
      <c r="D32" s="46">
        <v>8917</v>
      </c>
      <c r="E32" s="46">
        <v>37404</v>
      </c>
      <c r="F32" s="46">
        <v>0</v>
      </c>
      <c r="G32" s="46">
        <v>0</v>
      </c>
      <c r="H32" s="46">
        <v>0</v>
      </c>
      <c r="I32" s="46">
        <v>2151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48472</v>
      </c>
      <c r="O32" s="47">
        <f t="shared" si="1"/>
        <v>48.569138276553105</v>
      </c>
      <c r="P32" s="9"/>
    </row>
    <row r="33" spans="1:16" ht="15">
      <c r="A33" s="12"/>
      <c r="B33" s="25">
        <v>366</v>
      </c>
      <c r="C33" s="20" t="s">
        <v>38</v>
      </c>
      <c r="D33" s="46">
        <v>26194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26194</v>
      </c>
      <c r="O33" s="47">
        <f t="shared" si="1"/>
        <v>26.246492985971944</v>
      </c>
      <c r="P33" s="9"/>
    </row>
    <row r="34" spans="1:16" ht="15">
      <c r="A34" s="12"/>
      <c r="B34" s="25">
        <v>369.9</v>
      </c>
      <c r="C34" s="20" t="s">
        <v>52</v>
      </c>
      <c r="D34" s="46">
        <v>16568</v>
      </c>
      <c r="E34" s="46">
        <v>229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16797</v>
      </c>
      <c r="O34" s="47">
        <f t="shared" si="1"/>
        <v>16.83066132264529</v>
      </c>
      <c r="P34" s="9"/>
    </row>
    <row r="35" spans="1:16" ht="15.75">
      <c r="A35" s="29" t="s">
        <v>29</v>
      </c>
      <c r="B35" s="30"/>
      <c r="C35" s="31"/>
      <c r="D35" s="32">
        <f aca="true" t="shared" si="9" ref="D35:M35">SUM(D36:D36)</f>
        <v>0</v>
      </c>
      <c r="E35" s="32">
        <f t="shared" si="9"/>
        <v>0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113549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si="4"/>
        <v>113549</v>
      </c>
      <c r="O35" s="45">
        <f t="shared" si="1"/>
        <v>113.77655310621242</v>
      </c>
      <c r="P35" s="9"/>
    </row>
    <row r="36" spans="1:16" ht="15.75" thickBot="1">
      <c r="A36" s="12"/>
      <c r="B36" s="25">
        <v>389.8</v>
      </c>
      <c r="C36" s="20" t="s">
        <v>77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113549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113549</v>
      </c>
      <c r="O36" s="47">
        <f t="shared" si="1"/>
        <v>113.77655310621242</v>
      </c>
      <c r="P36" s="9"/>
    </row>
    <row r="37" spans="1:119" ht="16.5" thickBot="1">
      <c r="A37" s="14" t="s">
        <v>34</v>
      </c>
      <c r="B37" s="23"/>
      <c r="C37" s="22"/>
      <c r="D37" s="15">
        <f aca="true" t="shared" si="10" ref="D37:M37">SUM(D5,D13,D18,D25,D29,D31,D35)</f>
        <v>6054090</v>
      </c>
      <c r="E37" s="15">
        <f t="shared" si="10"/>
        <v>274641</v>
      </c>
      <c r="F37" s="15">
        <f t="shared" si="10"/>
        <v>0</v>
      </c>
      <c r="G37" s="15">
        <f t="shared" si="10"/>
        <v>0</v>
      </c>
      <c r="H37" s="15">
        <f t="shared" si="10"/>
        <v>0</v>
      </c>
      <c r="I37" s="15">
        <f t="shared" si="10"/>
        <v>1187617</v>
      </c>
      <c r="J37" s="15">
        <f t="shared" si="10"/>
        <v>0</v>
      </c>
      <c r="K37" s="15">
        <f t="shared" si="10"/>
        <v>0</v>
      </c>
      <c r="L37" s="15">
        <f t="shared" si="10"/>
        <v>0</v>
      </c>
      <c r="M37" s="15">
        <f t="shared" si="10"/>
        <v>0</v>
      </c>
      <c r="N37" s="15">
        <f t="shared" si="4"/>
        <v>7516348</v>
      </c>
      <c r="O37" s="38">
        <f t="shared" si="1"/>
        <v>7531.410821643287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5" ht="15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5" ht="15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8" t="s">
        <v>84</v>
      </c>
      <c r="M39" s="48"/>
      <c r="N39" s="48"/>
      <c r="O39" s="43">
        <v>998</v>
      </c>
    </row>
    <row r="40" spans="1:15" ht="15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5" ht="15.75" customHeight="1" thickBot="1">
      <c r="A41" s="52" t="s">
        <v>54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sheetProtection/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40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41</v>
      </c>
      <c r="F4" s="34" t="s">
        <v>42</v>
      </c>
      <c r="G4" s="34" t="s">
        <v>43</v>
      </c>
      <c r="H4" s="34" t="s">
        <v>5</v>
      </c>
      <c r="I4" s="34" t="s">
        <v>6</v>
      </c>
      <c r="J4" s="35" t="s">
        <v>44</v>
      </c>
      <c r="K4" s="35" t="s">
        <v>7</v>
      </c>
      <c r="L4" s="35" t="s">
        <v>8</v>
      </c>
      <c r="M4" s="35" t="s">
        <v>9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3623947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3623947</v>
      </c>
      <c r="O5" s="33">
        <f aca="true" t="shared" si="1" ref="O5:O38">(N5/O$40)</f>
        <v>3631.2094188376755</v>
      </c>
      <c r="P5" s="6"/>
    </row>
    <row r="6" spans="1:16" ht="15">
      <c r="A6" s="12"/>
      <c r="B6" s="25">
        <v>311</v>
      </c>
      <c r="C6" s="20" t="s">
        <v>2</v>
      </c>
      <c r="D6" s="46">
        <v>3287456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3287456</v>
      </c>
      <c r="O6" s="47">
        <f t="shared" si="1"/>
        <v>3294.0440881763525</v>
      </c>
      <c r="P6" s="9"/>
    </row>
    <row r="7" spans="1:16" ht="15">
      <c r="A7" s="12"/>
      <c r="B7" s="25">
        <v>312.1</v>
      </c>
      <c r="C7" s="20" t="s">
        <v>10</v>
      </c>
      <c r="D7" s="46">
        <v>34723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34723</v>
      </c>
      <c r="O7" s="47">
        <f t="shared" si="1"/>
        <v>34.79258517034068</v>
      </c>
      <c r="P7" s="9"/>
    </row>
    <row r="8" spans="1:16" ht="15">
      <c r="A8" s="12"/>
      <c r="B8" s="25">
        <v>314.1</v>
      </c>
      <c r="C8" s="20" t="s">
        <v>49</v>
      </c>
      <c r="D8" s="46">
        <v>200640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200640</v>
      </c>
      <c r="O8" s="47">
        <f t="shared" si="1"/>
        <v>201.0420841683367</v>
      </c>
      <c r="P8" s="9"/>
    </row>
    <row r="9" spans="1:16" ht="15">
      <c r="A9" s="12"/>
      <c r="B9" s="25">
        <v>314.4</v>
      </c>
      <c r="C9" s="20" t="s">
        <v>56</v>
      </c>
      <c r="D9" s="46">
        <v>12037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12037</v>
      </c>
      <c r="O9" s="47">
        <f t="shared" si="1"/>
        <v>12.061122244488978</v>
      </c>
      <c r="P9" s="9"/>
    </row>
    <row r="10" spans="1:16" ht="15">
      <c r="A10" s="12"/>
      <c r="B10" s="25">
        <v>314.8</v>
      </c>
      <c r="C10" s="20" t="s">
        <v>50</v>
      </c>
      <c r="D10" s="46">
        <v>11084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11084</v>
      </c>
      <c r="O10" s="47">
        <f t="shared" si="1"/>
        <v>11.1062124248497</v>
      </c>
      <c r="P10" s="9"/>
    </row>
    <row r="11" spans="1:16" ht="15">
      <c r="A11" s="12"/>
      <c r="B11" s="25">
        <v>315</v>
      </c>
      <c r="C11" s="20" t="s">
        <v>70</v>
      </c>
      <c r="D11" s="46">
        <v>60656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60656</v>
      </c>
      <c r="O11" s="47">
        <f t="shared" si="1"/>
        <v>60.77755511022044</v>
      </c>
      <c r="P11" s="9"/>
    </row>
    <row r="12" spans="1:16" ht="15">
      <c r="A12" s="12"/>
      <c r="B12" s="25">
        <v>316</v>
      </c>
      <c r="C12" s="20" t="s">
        <v>71</v>
      </c>
      <c r="D12" s="46">
        <v>17351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17351</v>
      </c>
      <c r="O12" s="47">
        <f t="shared" si="1"/>
        <v>17.38577154308617</v>
      </c>
      <c r="P12" s="9"/>
    </row>
    <row r="13" spans="1:16" ht="15.75">
      <c r="A13" s="29" t="s">
        <v>13</v>
      </c>
      <c r="B13" s="30"/>
      <c r="C13" s="31"/>
      <c r="D13" s="32">
        <f aca="true" t="shared" si="3" ref="D13:M13">SUM(D14:D17)</f>
        <v>252544</v>
      </c>
      <c r="E13" s="32">
        <f t="shared" si="3"/>
        <v>230595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38">SUM(D13:M13)</f>
        <v>483139</v>
      </c>
      <c r="O13" s="45">
        <f t="shared" si="1"/>
        <v>484.10721442885773</v>
      </c>
      <c r="P13" s="10"/>
    </row>
    <row r="14" spans="1:16" ht="15">
      <c r="A14" s="12"/>
      <c r="B14" s="25">
        <v>322</v>
      </c>
      <c r="C14" s="20" t="s">
        <v>0</v>
      </c>
      <c r="D14" s="46">
        <v>98195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98195</v>
      </c>
      <c r="O14" s="47">
        <f t="shared" si="1"/>
        <v>98.39178356713427</v>
      </c>
      <c r="P14" s="9"/>
    </row>
    <row r="15" spans="1:16" ht="15">
      <c r="A15" s="12"/>
      <c r="B15" s="25">
        <v>323.1</v>
      </c>
      <c r="C15" s="20" t="s">
        <v>14</v>
      </c>
      <c r="D15" s="46">
        <v>150402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150402</v>
      </c>
      <c r="O15" s="47">
        <f t="shared" si="1"/>
        <v>150.70340681362725</v>
      </c>
      <c r="P15" s="9"/>
    </row>
    <row r="16" spans="1:16" ht="15">
      <c r="A16" s="12"/>
      <c r="B16" s="25">
        <v>323.4</v>
      </c>
      <c r="C16" s="20" t="s">
        <v>15</v>
      </c>
      <c r="D16" s="46">
        <v>3947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3947</v>
      </c>
      <c r="O16" s="47">
        <f t="shared" si="1"/>
        <v>3.9549098196392785</v>
      </c>
      <c r="P16" s="9"/>
    </row>
    <row r="17" spans="1:16" ht="15">
      <c r="A17" s="12"/>
      <c r="B17" s="25">
        <v>325.1</v>
      </c>
      <c r="C17" s="20" t="s">
        <v>57</v>
      </c>
      <c r="D17" s="46">
        <v>0</v>
      </c>
      <c r="E17" s="46">
        <v>230595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230595</v>
      </c>
      <c r="O17" s="47">
        <f t="shared" si="1"/>
        <v>231.05711422845692</v>
      </c>
      <c r="P17" s="9"/>
    </row>
    <row r="18" spans="1:16" ht="15.75">
      <c r="A18" s="29" t="s">
        <v>16</v>
      </c>
      <c r="B18" s="30"/>
      <c r="C18" s="31"/>
      <c r="D18" s="32">
        <f aca="true" t="shared" si="5" ref="D18:M18">SUM(D19:D24)</f>
        <v>146815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146815</v>
      </c>
      <c r="O18" s="45">
        <f t="shared" si="1"/>
        <v>147.10921843687376</v>
      </c>
      <c r="P18" s="10"/>
    </row>
    <row r="19" spans="1:16" ht="15">
      <c r="A19" s="12"/>
      <c r="B19" s="25">
        <v>335.12</v>
      </c>
      <c r="C19" s="20" t="s">
        <v>72</v>
      </c>
      <c r="D19" s="46">
        <v>21424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21424</v>
      </c>
      <c r="O19" s="47">
        <f t="shared" si="1"/>
        <v>21.46693386773547</v>
      </c>
      <c r="P19" s="9"/>
    </row>
    <row r="20" spans="1:16" ht="15">
      <c r="A20" s="12"/>
      <c r="B20" s="25">
        <v>335.15</v>
      </c>
      <c r="C20" s="20" t="s">
        <v>73</v>
      </c>
      <c r="D20" s="46">
        <v>420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420</v>
      </c>
      <c r="O20" s="47">
        <f t="shared" si="1"/>
        <v>0.42084168336673344</v>
      </c>
      <c r="P20" s="9"/>
    </row>
    <row r="21" spans="1:16" ht="15">
      <c r="A21" s="12"/>
      <c r="B21" s="25">
        <v>335.18</v>
      </c>
      <c r="C21" s="20" t="s">
        <v>74</v>
      </c>
      <c r="D21" s="46">
        <v>75388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75388</v>
      </c>
      <c r="O21" s="47">
        <f t="shared" si="1"/>
        <v>75.53907815631263</v>
      </c>
      <c r="P21" s="9"/>
    </row>
    <row r="22" spans="1:16" ht="15">
      <c r="A22" s="12"/>
      <c r="B22" s="25">
        <v>335.49</v>
      </c>
      <c r="C22" s="20" t="s">
        <v>20</v>
      </c>
      <c r="D22" s="46">
        <v>414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414</v>
      </c>
      <c r="O22" s="47">
        <f t="shared" si="1"/>
        <v>0.4148296593186373</v>
      </c>
      <c r="P22" s="9"/>
    </row>
    <row r="23" spans="1:16" ht="15">
      <c r="A23" s="12"/>
      <c r="B23" s="25">
        <v>338</v>
      </c>
      <c r="C23" s="20" t="s">
        <v>21</v>
      </c>
      <c r="D23" s="46">
        <v>9469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9469</v>
      </c>
      <c r="O23" s="47">
        <f t="shared" si="1"/>
        <v>9.487975951903808</v>
      </c>
      <c r="P23" s="9"/>
    </row>
    <row r="24" spans="1:16" ht="15">
      <c r="A24" s="12"/>
      <c r="B24" s="25">
        <v>339</v>
      </c>
      <c r="C24" s="20" t="s">
        <v>22</v>
      </c>
      <c r="D24" s="46">
        <v>39700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39700</v>
      </c>
      <c r="O24" s="47">
        <f t="shared" si="1"/>
        <v>39.77955911823647</v>
      </c>
      <c r="P24" s="9"/>
    </row>
    <row r="25" spans="1:16" ht="15.75">
      <c r="A25" s="29" t="s">
        <v>27</v>
      </c>
      <c r="B25" s="30"/>
      <c r="C25" s="31"/>
      <c r="D25" s="32">
        <f aca="true" t="shared" si="6" ref="D25:M25">SUM(D26:D29)</f>
        <v>139587</v>
      </c>
      <c r="E25" s="32">
        <f t="shared" si="6"/>
        <v>4165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1022584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1166336</v>
      </c>
      <c r="O25" s="45">
        <f t="shared" si="1"/>
        <v>1168.6733466933867</v>
      </c>
      <c r="P25" s="10"/>
    </row>
    <row r="26" spans="1:16" ht="15">
      <c r="A26" s="12"/>
      <c r="B26" s="25">
        <v>341.3</v>
      </c>
      <c r="C26" s="20" t="s">
        <v>75</v>
      </c>
      <c r="D26" s="46">
        <v>1193</v>
      </c>
      <c r="E26" s="46">
        <v>4165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5358</v>
      </c>
      <c r="O26" s="47">
        <f t="shared" si="1"/>
        <v>5.3687374749499</v>
      </c>
      <c r="P26" s="9"/>
    </row>
    <row r="27" spans="1:16" ht="15">
      <c r="A27" s="12"/>
      <c r="B27" s="25">
        <v>342.9</v>
      </c>
      <c r="C27" s="20" t="s">
        <v>62</v>
      </c>
      <c r="D27" s="46">
        <v>111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111</v>
      </c>
      <c r="O27" s="47">
        <f t="shared" si="1"/>
        <v>0.11122244488977956</v>
      </c>
      <c r="P27" s="9"/>
    </row>
    <row r="28" spans="1:16" ht="15">
      <c r="A28" s="12"/>
      <c r="B28" s="25">
        <v>343.3</v>
      </c>
      <c r="C28" s="20" t="s">
        <v>32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1022584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1022584</v>
      </c>
      <c r="O28" s="47">
        <f t="shared" si="1"/>
        <v>1024.633266533066</v>
      </c>
      <c r="P28" s="9"/>
    </row>
    <row r="29" spans="1:16" ht="15">
      <c r="A29" s="12"/>
      <c r="B29" s="25">
        <v>343.4</v>
      </c>
      <c r="C29" s="20" t="s">
        <v>33</v>
      </c>
      <c r="D29" s="46">
        <v>138283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138283</v>
      </c>
      <c r="O29" s="47">
        <f t="shared" si="1"/>
        <v>138.56012024048096</v>
      </c>
      <c r="P29" s="9"/>
    </row>
    <row r="30" spans="1:16" ht="15.75">
      <c r="A30" s="29" t="s">
        <v>28</v>
      </c>
      <c r="B30" s="30"/>
      <c r="C30" s="31"/>
      <c r="D30" s="32">
        <f aca="true" t="shared" si="7" ref="D30:M30">SUM(D31:D31)</f>
        <v>2465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4"/>
        <v>2465</v>
      </c>
      <c r="O30" s="45">
        <f t="shared" si="1"/>
        <v>2.469939879759519</v>
      </c>
      <c r="P30" s="10"/>
    </row>
    <row r="31" spans="1:16" ht="15">
      <c r="A31" s="13"/>
      <c r="B31" s="39">
        <v>351.5</v>
      </c>
      <c r="C31" s="21" t="s">
        <v>36</v>
      </c>
      <c r="D31" s="46">
        <v>2465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2465</v>
      </c>
      <c r="O31" s="47">
        <f t="shared" si="1"/>
        <v>2.469939879759519</v>
      </c>
      <c r="P31" s="9"/>
    </row>
    <row r="32" spans="1:16" ht="15.75">
      <c r="A32" s="29" t="s">
        <v>3</v>
      </c>
      <c r="B32" s="30"/>
      <c r="C32" s="31"/>
      <c r="D32" s="32">
        <f aca="true" t="shared" si="8" ref="D32:M32">SUM(D33:D35)</f>
        <v>81066</v>
      </c>
      <c r="E32" s="32">
        <f t="shared" si="8"/>
        <v>44940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263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4"/>
        <v>126269</v>
      </c>
      <c r="O32" s="45">
        <f t="shared" si="1"/>
        <v>126.52204408817636</v>
      </c>
      <c r="P32" s="10"/>
    </row>
    <row r="33" spans="1:16" ht="15">
      <c r="A33" s="12"/>
      <c r="B33" s="25">
        <v>361.1</v>
      </c>
      <c r="C33" s="20" t="s">
        <v>37</v>
      </c>
      <c r="D33" s="46">
        <v>4341</v>
      </c>
      <c r="E33" s="46">
        <v>43440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47781</v>
      </c>
      <c r="O33" s="47">
        <f t="shared" si="1"/>
        <v>47.87675350701403</v>
      </c>
      <c r="P33" s="9"/>
    </row>
    <row r="34" spans="1:16" ht="15">
      <c r="A34" s="12"/>
      <c r="B34" s="25">
        <v>366</v>
      </c>
      <c r="C34" s="20" t="s">
        <v>38</v>
      </c>
      <c r="D34" s="46">
        <v>24284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24284</v>
      </c>
      <c r="O34" s="47">
        <f t="shared" si="1"/>
        <v>24.33266533066132</v>
      </c>
      <c r="P34" s="9"/>
    </row>
    <row r="35" spans="1:16" ht="15">
      <c r="A35" s="12"/>
      <c r="B35" s="25">
        <v>369.9</v>
      </c>
      <c r="C35" s="20" t="s">
        <v>52</v>
      </c>
      <c r="D35" s="46">
        <v>52441</v>
      </c>
      <c r="E35" s="46">
        <v>1500</v>
      </c>
      <c r="F35" s="46">
        <v>0</v>
      </c>
      <c r="G35" s="46">
        <v>0</v>
      </c>
      <c r="H35" s="46">
        <v>0</v>
      </c>
      <c r="I35" s="46">
        <v>263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54204</v>
      </c>
      <c r="O35" s="47">
        <f t="shared" si="1"/>
        <v>54.312625250501</v>
      </c>
      <c r="P35" s="9"/>
    </row>
    <row r="36" spans="1:16" ht="15.75">
      <c r="A36" s="29" t="s">
        <v>29</v>
      </c>
      <c r="B36" s="30"/>
      <c r="C36" s="31"/>
      <c r="D36" s="32">
        <f aca="true" t="shared" si="9" ref="D36:M36">SUM(D37:D37)</f>
        <v>0</v>
      </c>
      <c r="E36" s="32">
        <f t="shared" si="9"/>
        <v>0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66870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si="4"/>
        <v>66870</v>
      </c>
      <c r="O36" s="45">
        <f t="shared" si="1"/>
        <v>67.00400801603206</v>
      </c>
      <c r="P36" s="9"/>
    </row>
    <row r="37" spans="1:16" ht="15.75" thickBot="1">
      <c r="A37" s="12"/>
      <c r="B37" s="25">
        <v>389.8</v>
      </c>
      <c r="C37" s="20" t="s">
        <v>77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66870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66870</v>
      </c>
      <c r="O37" s="47">
        <f t="shared" si="1"/>
        <v>67.00400801603206</v>
      </c>
      <c r="P37" s="9"/>
    </row>
    <row r="38" spans="1:119" ht="16.5" thickBot="1">
      <c r="A38" s="14" t="s">
        <v>34</v>
      </c>
      <c r="B38" s="23"/>
      <c r="C38" s="22"/>
      <c r="D38" s="15">
        <f aca="true" t="shared" si="10" ref="D38:M38">SUM(D5,D13,D18,D25,D30,D32,D36)</f>
        <v>4246424</v>
      </c>
      <c r="E38" s="15">
        <f t="shared" si="10"/>
        <v>279700</v>
      </c>
      <c r="F38" s="15">
        <f t="shared" si="10"/>
        <v>0</v>
      </c>
      <c r="G38" s="15">
        <f t="shared" si="10"/>
        <v>0</v>
      </c>
      <c r="H38" s="15">
        <f t="shared" si="10"/>
        <v>0</v>
      </c>
      <c r="I38" s="15">
        <f t="shared" si="10"/>
        <v>1089717</v>
      </c>
      <c r="J38" s="15">
        <f t="shared" si="10"/>
        <v>0</v>
      </c>
      <c r="K38" s="15">
        <f t="shared" si="10"/>
        <v>0</v>
      </c>
      <c r="L38" s="15">
        <f t="shared" si="10"/>
        <v>0</v>
      </c>
      <c r="M38" s="15">
        <f t="shared" si="10"/>
        <v>0</v>
      </c>
      <c r="N38" s="15">
        <f t="shared" si="4"/>
        <v>5615841</v>
      </c>
      <c r="O38" s="38">
        <f t="shared" si="1"/>
        <v>5627.095190380762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5" ht="15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5" ht="15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8" t="s">
        <v>82</v>
      </c>
      <c r="M40" s="48"/>
      <c r="N40" s="48"/>
      <c r="O40" s="43">
        <v>998</v>
      </c>
    </row>
    <row r="41" spans="1:15" ht="15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5" ht="15.75" customHeight="1" thickBot="1">
      <c r="A42" s="52" t="s">
        <v>54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</sheetData>
  <sheetProtection/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40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41</v>
      </c>
      <c r="F4" s="34" t="s">
        <v>42</v>
      </c>
      <c r="G4" s="34" t="s">
        <v>43</v>
      </c>
      <c r="H4" s="34" t="s">
        <v>5</v>
      </c>
      <c r="I4" s="34" t="s">
        <v>6</v>
      </c>
      <c r="J4" s="35" t="s">
        <v>44</v>
      </c>
      <c r="K4" s="35" t="s">
        <v>7</v>
      </c>
      <c r="L4" s="35" t="s">
        <v>8</v>
      </c>
      <c r="M4" s="35" t="s">
        <v>9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3065013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3065013</v>
      </c>
      <c r="O5" s="33">
        <f aca="true" t="shared" si="1" ref="O5:O41">(N5/O$43)</f>
        <v>3130.758937691522</v>
      </c>
      <c r="P5" s="6"/>
    </row>
    <row r="6" spans="1:16" ht="15">
      <c r="A6" s="12"/>
      <c r="B6" s="25">
        <v>311</v>
      </c>
      <c r="C6" s="20" t="s">
        <v>2</v>
      </c>
      <c r="D6" s="46">
        <v>2745494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2745494</v>
      </c>
      <c r="O6" s="47">
        <f t="shared" si="1"/>
        <v>2804.3861082737485</v>
      </c>
      <c r="P6" s="9"/>
    </row>
    <row r="7" spans="1:16" ht="15">
      <c r="A7" s="12"/>
      <c r="B7" s="25">
        <v>312.1</v>
      </c>
      <c r="C7" s="20" t="s">
        <v>10</v>
      </c>
      <c r="D7" s="46">
        <v>32697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32697</v>
      </c>
      <c r="O7" s="47">
        <f t="shared" si="1"/>
        <v>33.39836567926456</v>
      </c>
      <c r="P7" s="9"/>
    </row>
    <row r="8" spans="1:16" ht="15">
      <c r="A8" s="12"/>
      <c r="B8" s="25">
        <v>314.1</v>
      </c>
      <c r="C8" s="20" t="s">
        <v>49</v>
      </c>
      <c r="D8" s="46">
        <v>185390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185390</v>
      </c>
      <c r="O8" s="47">
        <f t="shared" si="1"/>
        <v>189.36670071501533</v>
      </c>
      <c r="P8" s="9"/>
    </row>
    <row r="9" spans="1:16" ht="15">
      <c r="A9" s="12"/>
      <c r="B9" s="25">
        <v>314.4</v>
      </c>
      <c r="C9" s="20" t="s">
        <v>56</v>
      </c>
      <c r="D9" s="46">
        <v>7696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7696</v>
      </c>
      <c r="O9" s="47">
        <f t="shared" si="1"/>
        <v>7.861082737487232</v>
      </c>
      <c r="P9" s="9"/>
    </row>
    <row r="10" spans="1:16" ht="15">
      <c r="A10" s="12"/>
      <c r="B10" s="25">
        <v>314.8</v>
      </c>
      <c r="C10" s="20" t="s">
        <v>50</v>
      </c>
      <c r="D10" s="46">
        <v>10914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10914</v>
      </c>
      <c r="O10" s="47">
        <f t="shared" si="1"/>
        <v>11.148110316649642</v>
      </c>
      <c r="P10" s="9"/>
    </row>
    <row r="11" spans="1:16" ht="15">
      <c r="A11" s="12"/>
      <c r="B11" s="25">
        <v>315</v>
      </c>
      <c r="C11" s="20" t="s">
        <v>70</v>
      </c>
      <c r="D11" s="46">
        <v>62600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62600</v>
      </c>
      <c r="O11" s="47">
        <f t="shared" si="1"/>
        <v>63.94279877425945</v>
      </c>
      <c r="P11" s="9"/>
    </row>
    <row r="12" spans="1:16" ht="15">
      <c r="A12" s="12"/>
      <c r="B12" s="25">
        <v>316</v>
      </c>
      <c r="C12" s="20" t="s">
        <v>71</v>
      </c>
      <c r="D12" s="46">
        <v>20222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20222</v>
      </c>
      <c r="O12" s="47">
        <f t="shared" si="1"/>
        <v>20.65577119509704</v>
      </c>
      <c r="P12" s="9"/>
    </row>
    <row r="13" spans="1:16" ht="15.75">
      <c r="A13" s="29" t="s">
        <v>13</v>
      </c>
      <c r="B13" s="30"/>
      <c r="C13" s="31"/>
      <c r="D13" s="32">
        <f aca="true" t="shared" si="3" ref="D13:M13">SUM(D14:D17)</f>
        <v>251817</v>
      </c>
      <c r="E13" s="32">
        <f t="shared" si="3"/>
        <v>223833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41">SUM(D13:M13)</f>
        <v>475650</v>
      </c>
      <c r="O13" s="45">
        <f t="shared" si="1"/>
        <v>485.85291113381</v>
      </c>
      <c r="P13" s="10"/>
    </row>
    <row r="14" spans="1:16" ht="15">
      <c r="A14" s="12"/>
      <c r="B14" s="25">
        <v>322</v>
      </c>
      <c r="C14" s="20" t="s">
        <v>0</v>
      </c>
      <c r="D14" s="46">
        <v>112250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112250</v>
      </c>
      <c r="O14" s="47">
        <f t="shared" si="1"/>
        <v>114.65781409601634</v>
      </c>
      <c r="P14" s="9"/>
    </row>
    <row r="15" spans="1:16" ht="15">
      <c r="A15" s="12"/>
      <c r="B15" s="25">
        <v>323.1</v>
      </c>
      <c r="C15" s="20" t="s">
        <v>14</v>
      </c>
      <c r="D15" s="46">
        <v>136513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136513</v>
      </c>
      <c r="O15" s="47">
        <f t="shared" si="1"/>
        <v>139.44126659856997</v>
      </c>
      <c r="P15" s="9"/>
    </row>
    <row r="16" spans="1:16" ht="15">
      <c r="A16" s="12"/>
      <c r="B16" s="25">
        <v>323.4</v>
      </c>
      <c r="C16" s="20" t="s">
        <v>15</v>
      </c>
      <c r="D16" s="46">
        <v>3054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3054</v>
      </c>
      <c r="O16" s="47">
        <f t="shared" si="1"/>
        <v>3.1195097037793666</v>
      </c>
      <c r="P16" s="9"/>
    </row>
    <row r="17" spans="1:16" ht="15">
      <c r="A17" s="12"/>
      <c r="B17" s="25">
        <v>325.1</v>
      </c>
      <c r="C17" s="20" t="s">
        <v>57</v>
      </c>
      <c r="D17" s="46">
        <v>0</v>
      </c>
      <c r="E17" s="46">
        <v>223833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223833</v>
      </c>
      <c r="O17" s="47">
        <f t="shared" si="1"/>
        <v>228.63432073544433</v>
      </c>
      <c r="P17" s="9"/>
    </row>
    <row r="18" spans="1:16" ht="15.75">
      <c r="A18" s="29" t="s">
        <v>16</v>
      </c>
      <c r="B18" s="30"/>
      <c r="C18" s="31"/>
      <c r="D18" s="32">
        <f aca="true" t="shared" si="5" ref="D18:M18">SUM(D19:D25)</f>
        <v>126285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126285</v>
      </c>
      <c r="O18" s="45">
        <f t="shared" si="1"/>
        <v>128.9938712972421</v>
      </c>
      <c r="P18" s="10"/>
    </row>
    <row r="19" spans="1:16" ht="15">
      <c r="A19" s="12"/>
      <c r="B19" s="25">
        <v>331.2</v>
      </c>
      <c r="C19" s="20" t="s">
        <v>51</v>
      </c>
      <c r="D19" s="46">
        <v>1134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1134</v>
      </c>
      <c r="O19" s="47">
        <f t="shared" si="1"/>
        <v>1.1583248212461696</v>
      </c>
      <c r="P19" s="9"/>
    </row>
    <row r="20" spans="1:16" ht="15">
      <c r="A20" s="12"/>
      <c r="B20" s="25">
        <v>335.12</v>
      </c>
      <c r="C20" s="20" t="s">
        <v>72</v>
      </c>
      <c r="D20" s="46">
        <v>19202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19202</v>
      </c>
      <c r="O20" s="47">
        <f t="shared" si="1"/>
        <v>19.61389172625128</v>
      </c>
      <c r="P20" s="9"/>
    </row>
    <row r="21" spans="1:16" ht="15">
      <c r="A21" s="12"/>
      <c r="B21" s="25">
        <v>335.15</v>
      </c>
      <c r="C21" s="20" t="s">
        <v>73</v>
      </c>
      <c r="D21" s="46">
        <v>420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420</v>
      </c>
      <c r="O21" s="47">
        <f t="shared" si="1"/>
        <v>0.4290091930541369</v>
      </c>
      <c r="P21" s="9"/>
    </row>
    <row r="22" spans="1:16" ht="15">
      <c r="A22" s="12"/>
      <c r="B22" s="25">
        <v>335.18</v>
      </c>
      <c r="C22" s="20" t="s">
        <v>74</v>
      </c>
      <c r="D22" s="46">
        <v>68109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68109</v>
      </c>
      <c r="O22" s="47">
        <f t="shared" si="1"/>
        <v>69.56996935648621</v>
      </c>
      <c r="P22" s="9"/>
    </row>
    <row r="23" spans="1:16" ht="15">
      <c r="A23" s="12"/>
      <c r="B23" s="25">
        <v>335.49</v>
      </c>
      <c r="C23" s="20" t="s">
        <v>20</v>
      </c>
      <c r="D23" s="46">
        <v>1716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1716</v>
      </c>
      <c r="O23" s="47">
        <f t="shared" si="1"/>
        <v>1.752808988764045</v>
      </c>
      <c r="P23" s="9"/>
    </row>
    <row r="24" spans="1:16" ht="15">
      <c r="A24" s="12"/>
      <c r="B24" s="25">
        <v>338</v>
      </c>
      <c r="C24" s="20" t="s">
        <v>21</v>
      </c>
      <c r="D24" s="46">
        <v>5804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5804</v>
      </c>
      <c r="O24" s="47">
        <f t="shared" si="1"/>
        <v>5.92849846782431</v>
      </c>
      <c r="P24" s="9"/>
    </row>
    <row r="25" spans="1:16" ht="15">
      <c r="A25" s="12"/>
      <c r="B25" s="25">
        <v>339</v>
      </c>
      <c r="C25" s="20" t="s">
        <v>22</v>
      </c>
      <c r="D25" s="46">
        <v>29900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29900</v>
      </c>
      <c r="O25" s="47">
        <f t="shared" si="1"/>
        <v>30.541368743615934</v>
      </c>
      <c r="P25" s="9"/>
    </row>
    <row r="26" spans="1:16" ht="15.75">
      <c r="A26" s="29" t="s">
        <v>27</v>
      </c>
      <c r="B26" s="30"/>
      <c r="C26" s="31"/>
      <c r="D26" s="32">
        <f aca="true" t="shared" si="6" ref="D26:M26">SUM(D27:D31)</f>
        <v>139710</v>
      </c>
      <c r="E26" s="32">
        <f t="shared" si="6"/>
        <v>4126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958019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1101855</v>
      </c>
      <c r="O26" s="45">
        <f t="shared" si="1"/>
        <v>1125.4902962206334</v>
      </c>
      <c r="P26" s="10"/>
    </row>
    <row r="27" spans="1:16" ht="15">
      <c r="A27" s="12"/>
      <c r="B27" s="25">
        <v>341.3</v>
      </c>
      <c r="C27" s="20" t="s">
        <v>75</v>
      </c>
      <c r="D27" s="46">
        <v>1302</v>
      </c>
      <c r="E27" s="46">
        <v>4126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5428</v>
      </c>
      <c r="O27" s="47">
        <f t="shared" si="1"/>
        <v>5.544433094994893</v>
      </c>
      <c r="P27" s="9"/>
    </row>
    <row r="28" spans="1:16" ht="15">
      <c r="A28" s="12"/>
      <c r="B28" s="25">
        <v>341.9</v>
      </c>
      <c r="C28" s="20" t="s">
        <v>76</v>
      </c>
      <c r="D28" s="46">
        <v>4547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4547</v>
      </c>
      <c r="O28" s="47">
        <f t="shared" si="1"/>
        <v>4.644535240040858</v>
      </c>
      <c r="P28" s="9"/>
    </row>
    <row r="29" spans="1:16" ht="15">
      <c r="A29" s="12"/>
      <c r="B29" s="25">
        <v>342.9</v>
      </c>
      <c r="C29" s="20" t="s">
        <v>62</v>
      </c>
      <c r="D29" s="46">
        <v>30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30</v>
      </c>
      <c r="O29" s="47">
        <f t="shared" si="1"/>
        <v>0.030643513789581207</v>
      </c>
      <c r="P29" s="9"/>
    </row>
    <row r="30" spans="1:16" ht="15">
      <c r="A30" s="12"/>
      <c r="B30" s="25">
        <v>343.3</v>
      </c>
      <c r="C30" s="20" t="s">
        <v>32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958019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958019</v>
      </c>
      <c r="O30" s="47">
        <f t="shared" si="1"/>
        <v>978.5689479060266</v>
      </c>
      <c r="P30" s="9"/>
    </row>
    <row r="31" spans="1:16" ht="15">
      <c r="A31" s="12"/>
      <c r="B31" s="25">
        <v>343.4</v>
      </c>
      <c r="C31" s="20" t="s">
        <v>33</v>
      </c>
      <c r="D31" s="46">
        <v>133831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133831</v>
      </c>
      <c r="O31" s="47">
        <f t="shared" si="1"/>
        <v>136.7017364657814</v>
      </c>
      <c r="P31" s="9"/>
    </row>
    <row r="32" spans="1:16" ht="15.75">
      <c r="A32" s="29" t="s">
        <v>28</v>
      </c>
      <c r="B32" s="30"/>
      <c r="C32" s="31"/>
      <c r="D32" s="32">
        <f aca="true" t="shared" si="7" ref="D32:M32">SUM(D33:D34)</f>
        <v>10096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4"/>
        <v>10096</v>
      </c>
      <c r="O32" s="45">
        <f t="shared" si="1"/>
        <v>10.312563840653729</v>
      </c>
      <c r="P32" s="10"/>
    </row>
    <row r="33" spans="1:16" ht="15">
      <c r="A33" s="13"/>
      <c r="B33" s="39">
        <v>351.5</v>
      </c>
      <c r="C33" s="21" t="s">
        <v>36</v>
      </c>
      <c r="D33" s="46">
        <v>1546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1546</v>
      </c>
      <c r="O33" s="47">
        <f t="shared" si="1"/>
        <v>1.5791624106230848</v>
      </c>
      <c r="P33" s="9"/>
    </row>
    <row r="34" spans="1:16" ht="15">
      <c r="A34" s="13"/>
      <c r="B34" s="39">
        <v>354</v>
      </c>
      <c r="C34" s="21" t="s">
        <v>58</v>
      </c>
      <c r="D34" s="46">
        <v>8550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8550</v>
      </c>
      <c r="O34" s="47">
        <f t="shared" si="1"/>
        <v>8.733401430030643</v>
      </c>
      <c r="P34" s="9"/>
    </row>
    <row r="35" spans="1:16" ht="15.75">
      <c r="A35" s="29" t="s">
        <v>3</v>
      </c>
      <c r="B35" s="30"/>
      <c r="C35" s="31"/>
      <c r="D35" s="32">
        <f aca="true" t="shared" si="8" ref="D35:M35">SUM(D36:D38)</f>
        <v>33584</v>
      </c>
      <c r="E35" s="32">
        <f t="shared" si="8"/>
        <v>50189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244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4"/>
        <v>84017</v>
      </c>
      <c r="O35" s="45">
        <f t="shared" si="1"/>
        <v>85.81920326864147</v>
      </c>
      <c r="P35" s="10"/>
    </row>
    <row r="36" spans="1:16" ht="15">
      <c r="A36" s="12"/>
      <c r="B36" s="25">
        <v>361.1</v>
      </c>
      <c r="C36" s="20" t="s">
        <v>37</v>
      </c>
      <c r="D36" s="46">
        <v>2943</v>
      </c>
      <c r="E36" s="46">
        <v>48479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51422</v>
      </c>
      <c r="O36" s="47">
        <f t="shared" si="1"/>
        <v>52.52502553626149</v>
      </c>
      <c r="P36" s="9"/>
    </row>
    <row r="37" spans="1:16" ht="15">
      <c r="A37" s="12"/>
      <c r="B37" s="25">
        <v>366</v>
      </c>
      <c r="C37" s="20" t="s">
        <v>38</v>
      </c>
      <c r="D37" s="46">
        <v>12046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12046</v>
      </c>
      <c r="O37" s="47">
        <f t="shared" si="1"/>
        <v>12.304392236976506</v>
      </c>
      <c r="P37" s="9"/>
    </row>
    <row r="38" spans="1:16" ht="15">
      <c r="A38" s="12"/>
      <c r="B38" s="25">
        <v>369.9</v>
      </c>
      <c r="C38" s="20" t="s">
        <v>52</v>
      </c>
      <c r="D38" s="46">
        <v>18595</v>
      </c>
      <c r="E38" s="46">
        <v>1710</v>
      </c>
      <c r="F38" s="46">
        <v>0</v>
      </c>
      <c r="G38" s="46">
        <v>0</v>
      </c>
      <c r="H38" s="46">
        <v>0</v>
      </c>
      <c r="I38" s="46">
        <v>244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20549</v>
      </c>
      <c r="O38" s="47">
        <f t="shared" si="1"/>
        <v>20.989785495403474</v>
      </c>
      <c r="P38" s="9"/>
    </row>
    <row r="39" spans="1:16" ht="15.75">
      <c r="A39" s="29" t="s">
        <v>29</v>
      </c>
      <c r="B39" s="30"/>
      <c r="C39" s="31"/>
      <c r="D39" s="32">
        <f aca="true" t="shared" si="9" ref="D39:M39">SUM(D40:D40)</f>
        <v>0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67110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4"/>
        <v>67110</v>
      </c>
      <c r="O39" s="45">
        <f t="shared" si="1"/>
        <v>68.54954034729316</v>
      </c>
      <c r="P39" s="9"/>
    </row>
    <row r="40" spans="1:16" ht="15.75" thickBot="1">
      <c r="A40" s="12"/>
      <c r="B40" s="25">
        <v>389.8</v>
      </c>
      <c r="C40" s="20" t="s">
        <v>77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67110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67110</v>
      </c>
      <c r="O40" s="47">
        <f t="shared" si="1"/>
        <v>68.54954034729316</v>
      </c>
      <c r="P40" s="9"/>
    </row>
    <row r="41" spans="1:119" ht="16.5" thickBot="1">
      <c r="A41" s="14" t="s">
        <v>34</v>
      </c>
      <c r="B41" s="23"/>
      <c r="C41" s="22"/>
      <c r="D41" s="15">
        <f aca="true" t="shared" si="10" ref="D41:M41">SUM(D5,D13,D18,D26,D32,D35,D39)</f>
        <v>3626505</v>
      </c>
      <c r="E41" s="15">
        <f t="shared" si="10"/>
        <v>278148</v>
      </c>
      <c r="F41" s="15">
        <f t="shared" si="10"/>
        <v>0</v>
      </c>
      <c r="G41" s="15">
        <f t="shared" si="10"/>
        <v>0</v>
      </c>
      <c r="H41" s="15">
        <f t="shared" si="10"/>
        <v>0</v>
      </c>
      <c r="I41" s="15">
        <f t="shared" si="10"/>
        <v>1025373</v>
      </c>
      <c r="J41" s="15">
        <f t="shared" si="10"/>
        <v>0</v>
      </c>
      <c r="K41" s="15">
        <f t="shared" si="10"/>
        <v>0</v>
      </c>
      <c r="L41" s="15">
        <f t="shared" si="10"/>
        <v>0</v>
      </c>
      <c r="M41" s="15">
        <f t="shared" si="10"/>
        <v>0</v>
      </c>
      <c r="N41" s="15">
        <f t="shared" si="4"/>
        <v>4930026</v>
      </c>
      <c r="O41" s="38">
        <f t="shared" si="1"/>
        <v>5035.777323799795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5" ht="15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5" ht="15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80</v>
      </c>
      <c r="M43" s="48"/>
      <c r="N43" s="48"/>
      <c r="O43" s="43">
        <v>979</v>
      </c>
    </row>
    <row r="44" spans="1:15" ht="15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5" ht="15.75" customHeight="1" thickBot="1">
      <c r="A45" s="52" t="s">
        <v>54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sheetProtection/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40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41</v>
      </c>
      <c r="F4" s="34" t="s">
        <v>42</v>
      </c>
      <c r="G4" s="34" t="s">
        <v>43</v>
      </c>
      <c r="H4" s="34" t="s">
        <v>5</v>
      </c>
      <c r="I4" s="34" t="s">
        <v>6</v>
      </c>
      <c r="J4" s="35" t="s">
        <v>44</v>
      </c>
      <c r="K4" s="35" t="s">
        <v>7</v>
      </c>
      <c r="L4" s="35" t="s">
        <v>8</v>
      </c>
      <c r="M4" s="35" t="s">
        <v>9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2480109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2480109</v>
      </c>
      <c r="O5" s="33">
        <f aca="true" t="shared" si="1" ref="O5:O38">(N5/O$40)</f>
        <v>2546.313141683778</v>
      </c>
      <c r="P5" s="6"/>
    </row>
    <row r="6" spans="1:16" ht="15">
      <c r="A6" s="12"/>
      <c r="B6" s="25">
        <v>311</v>
      </c>
      <c r="C6" s="20" t="s">
        <v>2</v>
      </c>
      <c r="D6" s="46">
        <v>2186723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2186723</v>
      </c>
      <c r="O6" s="47">
        <f t="shared" si="1"/>
        <v>2245.0954825462013</v>
      </c>
      <c r="P6" s="9"/>
    </row>
    <row r="7" spans="1:16" ht="15">
      <c r="A7" s="12"/>
      <c r="B7" s="25">
        <v>312.1</v>
      </c>
      <c r="C7" s="20" t="s">
        <v>10</v>
      </c>
      <c r="D7" s="46">
        <v>31089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31089</v>
      </c>
      <c r="O7" s="47">
        <f t="shared" si="1"/>
        <v>31.918891170431213</v>
      </c>
      <c r="P7" s="9"/>
    </row>
    <row r="8" spans="1:16" ht="15">
      <c r="A8" s="12"/>
      <c r="B8" s="25">
        <v>314.1</v>
      </c>
      <c r="C8" s="20" t="s">
        <v>49</v>
      </c>
      <c r="D8" s="46">
        <v>165753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165753</v>
      </c>
      <c r="O8" s="47">
        <f t="shared" si="1"/>
        <v>170.1776180698152</v>
      </c>
      <c r="P8" s="9"/>
    </row>
    <row r="9" spans="1:16" ht="15">
      <c r="A9" s="12"/>
      <c r="B9" s="25">
        <v>314.4</v>
      </c>
      <c r="C9" s="20" t="s">
        <v>56</v>
      </c>
      <c r="D9" s="46">
        <v>2996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2996</v>
      </c>
      <c r="O9" s="47">
        <f t="shared" si="1"/>
        <v>3.075975359342916</v>
      </c>
      <c r="P9" s="9"/>
    </row>
    <row r="10" spans="1:16" ht="15">
      <c r="A10" s="12"/>
      <c r="B10" s="25">
        <v>314.8</v>
      </c>
      <c r="C10" s="20" t="s">
        <v>50</v>
      </c>
      <c r="D10" s="46">
        <v>9167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9167</v>
      </c>
      <c r="O10" s="47">
        <f t="shared" si="1"/>
        <v>9.41170431211499</v>
      </c>
      <c r="P10" s="9"/>
    </row>
    <row r="11" spans="1:16" ht="15">
      <c r="A11" s="12"/>
      <c r="B11" s="25">
        <v>315</v>
      </c>
      <c r="C11" s="20" t="s">
        <v>70</v>
      </c>
      <c r="D11" s="46">
        <v>69177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69177</v>
      </c>
      <c r="O11" s="47">
        <f t="shared" si="1"/>
        <v>71.02361396303901</v>
      </c>
      <c r="P11" s="9"/>
    </row>
    <row r="12" spans="1:16" ht="15">
      <c r="A12" s="12"/>
      <c r="B12" s="25">
        <v>316</v>
      </c>
      <c r="C12" s="20" t="s">
        <v>71</v>
      </c>
      <c r="D12" s="46">
        <v>15204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15204</v>
      </c>
      <c r="O12" s="47">
        <f t="shared" si="1"/>
        <v>15.609856262833675</v>
      </c>
      <c r="P12" s="9"/>
    </row>
    <row r="13" spans="1:16" ht="15.75">
      <c r="A13" s="29" t="s">
        <v>13</v>
      </c>
      <c r="B13" s="30"/>
      <c r="C13" s="31"/>
      <c r="D13" s="32">
        <f aca="true" t="shared" si="3" ref="D13:M13">SUM(D14:D17)</f>
        <v>282017</v>
      </c>
      <c r="E13" s="32">
        <f t="shared" si="3"/>
        <v>238412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38">SUM(D13:M13)</f>
        <v>520429</v>
      </c>
      <c r="O13" s="45">
        <f t="shared" si="1"/>
        <v>534.3213552361397</v>
      </c>
      <c r="P13" s="10"/>
    </row>
    <row r="14" spans="1:16" ht="15">
      <c r="A14" s="12"/>
      <c r="B14" s="25">
        <v>322</v>
      </c>
      <c r="C14" s="20" t="s">
        <v>0</v>
      </c>
      <c r="D14" s="46">
        <v>156124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156124</v>
      </c>
      <c r="O14" s="47">
        <f t="shared" si="1"/>
        <v>160.29158110882958</v>
      </c>
      <c r="P14" s="9"/>
    </row>
    <row r="15" spans="1:16" ht="15">
      <c r="A15" s="12"/>
      <c r="B15" s="25">
        <v>323.1</v>
      </c>
      <c r="C15" s="20" t="s">
        <v>14</v>
      </c>
      <c r="D15" s="46">
        <v>123554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123554</v>
      </c>
      <c r="O15" s="47">
        <f t="shared" si="1"/>
        <v>126.85215605749487</v>
      </c>
      <c r="P15" s="9"/>
    </row>
    <row r="16" spans="1:16" ht="15">
      <c r="A16" s="12"/>
      <c r="B16" s="25">
        <v>323.4</v>
      </c>
      <c r="C16" s="20" t="s">
        <v>15</v>
      </c>
      <c r="D16" s="46">
        <v>2339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2339</v>
      </c>
      <c r="O16" s="47">
        <f t="shared" si="1"/>
        <v>2.4014373716632442</v>
      </c>
      <c r="P16" s="9"/>
    </row>
    <row r="17" spans="1:16" ht="15">
      <c r="A17" s="12"/>
      <c r="B17" s="25">
        <v>325.1</v>
      </c>
      <c r="C17" s="20" t="s">
        <v>57</v>
      </c>
      <c r="D17" s="46">
        <v>0</v>
      </c>
      <c r="E17" s="46">
        <v>238412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238412</v>
      </c>
      <c r="O17" s="47">
        <f t="shared" si="1"/>
        <v>244.77618069815196</v>
      </c>
      <c r="P17" s="9"/>
    </row>
    <row r="18" spans="1:16" ht="15.75">
      <c r="A18" s="29" t="s">
        <v>16</v>
      </c>
      <c r="B18" s="30"/>
      <c r="C18" s="31"/>
      <c r="D18" s="32">
        <f aca="true" t="shared" si="5" ref="D18:M18">SUM(D19:D24)</f>
        <v>127870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127870</v>
      </c>
      <c r="O18" s="45">
        <f t="shared" si="1"/>
        <v>131.28336755646816</v>
      </c>
      <c r="P18" s="10"/>
    </row>
    <row r="19" spans="1:16" ht="15">
      <c r="A19" s="12"/>
      <c r="B19" s="25">
        <v>335.12</v>
      </c>
      <c r="C19" s="20" t="s">
        <v>72</v>
      </c>
      <c r="D19" s="46">
        <v>17617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17617</v>
      </c>
      <c r="O19" s="47">
        <f t="shared" si="1"/>
        <v>18.087268993839835</v>
      </c>
      <c r="P19" s="9"/>
    </row>
    <row r="20" spans="1:16" ht="15">
      <c r="A20" s="12"/>
      <c r="B20" s="25">
        <v>335.15</v>
      </c>
      <c r="C20" s="20" t="s">
        <v>73</v>
      </c>
      <c r="D20" s="46">
        <v>420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420</v>
      </c>
      <c r="O20" s="47">
        <f t="shared" si="1"/>
        <v>0.43121149897330596</v>
      </c>
      <c r="P20" s="9"/>
    </row>
    <row r="21" spans="1:16" ht="15">
      <c r="A21" s="12"/>
      <c r="B21" s="25">
        <v>335.18</v>
      </c>
      <c r="C21" s="20" t="s">
        <v>74</v>
      </c>
      <c r="D21" s="46">
        <v>56490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56490</v>
      </c>
      <c r="O21" s="47">
        <f t="shared" si="1"/>
        <v>57.997946611909654</v>
      </c>
      <c r="P21" s="9"/>
    </row>
    <row r="22" spans="1:16" ht="15">
      <c r="A22" s="12"/>
      <c r="B22" s="25">
        <v>335.49</v>
      </c>
      <c r="C22" s="20" t="s">
        <v>20</v>
      </c>
      <c r="D22" s="46">
        <v>2202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2202</v>
      </c>
      <c r="O22" s="47">
        <f t="shared" si="1"/>
        <v>2.260780287474333</v>
      </c>
      <c r="P22" s="9"/>
    </row>
    <row r="23" spans="1:16" ht="15">
      <c r="A23" s="12"/>
      <c r="B23" s="25">
        <v>338</v>
      </c>
      <c r="C23" s="20" t="s">
        <v>21</v>
      </c>
      <c r="D23" s="46">
        <v>9141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9141</v>
      </c>
      <c r="O23" s="47">
        <f t="shared" si="1"/>
        <v>9.385010266940451</v>
      </c>
      <c r="P23" s="9"/>
    </row>
    <row r="24" spans="1:16" ht="15">
      <c r="A24" s="12"/>
      <c r="B24" s="25">
        <v>339</v>
      </c>
      <c r="C24" s="20" t="s">
        <v>22</v>
      </c>
      <c r="D24" s="46">
        <v>42000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42000</v>
      </c>
      <c r="O24" s="47">
        <f t="shared" si="1"/>
        <v>43.121149897330596</v>
      </c>
      <c r="P24" s="9"/>
    </row>
    <row r="25" spans="1:16" ht="15.75">
      <c r="A25" s="29" t="s">
        <v>27</v>
      </c>
      <c r="B25" s="30"/>
      <c r="C25" s="31"/>
      <c r="D25" s="32">
        <f aca="true" t="shared" si="6" ref="D25:M25">SUM(D26:D29)</f>
        <v>135395</v>
      </c>
      <c r="E25" s="32">
        <f t="shared" si="6"/>
        <v>3982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876732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1016109</v>
      </c>
      <c r="O25" s="45">
        <f t="shared" si="1"/>
        <v>1043.2330595482547</v>
      </c>
      <c r="P25" s="10"/>
    </row>
    <row r="26" spans="1:16" ht="15">
      <c r="A26" s="12"/>
      <c r="B26" s="25">
        <v>341.3</v>
      </c>
      <c r="C26" s="20" t="s">
        <v>75</v>
      </c>
      <c r="D26" s="46">
        <v>2706</v>
      </c>
      <c r="E26" s="46">
        <v>3982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6688</v>
      </c>
      <c r="O26" s="47">
        <f t="shared" si="1"/>
        <v>6.86652977412731</v>
      </c>
      <c r="P26" s="9"/>
    </row>
    <row r="27" spans="1:16" ht="15">
      <c r="A27" s="12"/>
      <c r="B27" s="25">
        <v>341.9</v>
      </c>
      <c r="C27" s="20" t="s">
        <v>76</v>
      </c>
      <c r="D27" s="46">
        <v>542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542</v>
      </c>
      <c r="O27" s="47">
        <f t="shared" si="1"/>
        <v>0.5564681724845996</v>
      </c>
      <c r="P27" s="9"/>
    </row>
    <row r="28" spans="1:16" ht="15">
      <c r="A28" s="12"/>
      <c r="B28" s="25">
        <v>343.3</v>
      </c>
      <c r="C28" s="20" t="s">
        <v>32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876732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876732</v>
      </c>
      <c r="O28" s="47">
        <f t="shared" si="1"/>
        <v>900.1355236139631</v>
      </c>
      <c r="P28" s="9"/>
    </row>
    <row r="29" spans="1:16" ht="15">
      <c r="A29" s="12"/>
      <c r="B29" s="25">
        <v>343.4</v>
      </c>
      <c r="C29" s="20" t="s">
        <v>33</v>
      </c>
      <c r="D29" s="46">
        <v>132147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132147</v>
      </c>
      <c r="O29" s="47">
        <f t="shared" si="1"/>
        <v>135.67453798767968</v>
      </c>
      <c r="P29" s="9"/>
    </row>
    <row r="30" spans="1:16" ht="15.75">
      <c r="A30" s="29" t="s">
        <v>28</v>
      </c>
      <c r="B30" s="30"/>
      <c r="C30" s="31"/>
      <c r="D30" s="32">
        <f aca="true" t="shared" si="7" ref="D30:M30">SUM(D31:D31)</f>
        <v>1143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4"/>
        <v>1143</v>
      </c>
      <c r="O30" s="45">
        <f t="shared" si="1"/>
        <v>1.173511293634497</v>
      </c>
      <c r="P30" s="10"/>
    </row>
    <row r="31" spans="1:16" ht="15">
      <c r="A31" s="13"/>
      <c r="B31" s="39">
        <v>351.5</v>
      </c>
      <c r="C31" s="21" t="s">
        <v>36</v>
      </c>
      <c r="D31" s="46">
        <v>1143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1143</v>
      </c>
      <c r="O31" s="47">
        <f t="shared" si="1"/>
        <v>1.173511293634497</v>
      </c>
      <c r="P31" s="9"/>
    </row>
    <row r="32" spans="1:16" ht="15.75">
      <c r="A32" s="29" t="s">
        <v>3</v>
      </c>
      <c r="B32" s="30"/>
      <c r="C32" s="31"/>
      <c r="D32" s="32">
        <f aca="true" t="shared" si="8" ref="D32:M32">SUM(D33:D35)</f>
        <v>55347</v>
      </c>
      <c r="E32" s="32">
        <f t="shared" si="8"/>
        <v>33730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1174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4"/>
        <v>90251</v>
      </c>
      <c r="O32" s="45">
        <f t="shared" si="1"/>
        <v>92.66016427104722</v>
      </c>
      <c r="P32" s="10"/>
    </row>
    <row r="33" spans="1:16" ht="15">
      <c r="A33" s="12"/>
      <c r="B33" s="25">
        <v>361.1</v>
      </c>
      <c r="C33" s="20" t="s">
        <v>37</v>
      </c>
      <c r="D33" s="46">
        <v>3907</v>
      </c>
      <c r="E33" s="46">
        <v>32330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36237</v>
      </c>
      <c r="O33" s="47">
        <f t="shared" si="1"/>
        <v>37.20431211498973</v>
      </c>
      <c r="P33" s="9"/>
    </row>
    <row r="34" spans="1:16" ht="15">
      <c r="A34" s="12"/>
      <c r="B34" s="25">
        <v>366</v>
      </c>
      <c r="C34" s="20" t="s">
        <v>38</v>
      </c>
      <c r="D34" s="46">
        <v>40000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40000</v>
      </c>
      <c r="O34" s="47">
        <f t="shared" si="1"/>
        <v>41.06776180698152</v>
      </c>
      <c r="P34" s="9"/>
    </row>
    <row r="35" spans="1:16" ht="15">
      <c r="A35" s="12"/>
      <c r="B35" s="25">
        <v>369.9</v>
      </c>
      <c r="C35" s="20" t="s">
        <v>52</v>
      </c>
      <c r="D35" s="46">
        <v>11440</v>
      </c>
      <c r="E35" s="46">
        <v>1400</v>
      </c>
      <c r="F35" s="46">
        <v>0</v>
      </c>
      <c r="G35" s="46">
        <v>0</v>
      </c>
      <c r="H35" s="46">
        <v>0</v>
      </c>
      <c r="I35" s="46">
        <v>1174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14014</v>
      </c>
      <c r="O35" s="47">
        <f t="shared" si="1"/>
        <v>14.388090349075975</v>
      </c>
      <c r="P35" s="9"/>
    </row>
    <row r="36" spans="1:16" ht="15.75">
      <c r="A36" s="29" t="s">
        <v>29</v>
      </c>
      <c r="B36" s="30"/>
      <c r="C36" s="31"/>
      <c r="D36" s="32">
        <f aca="true" t="shared" si="9" ref="D36:M36">SUM(D37:D37)</f>
        <v>0</v>
      </c>
      <c r="E36" s="32">
        <f t="shared" si="9"/>
        <v>0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66780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si="4"/>
        <v>66780</v>
      </c>
      <c r="O36" s="45">
        <f t="shared" si="1"/>
        <v>68.56262833675565</v>
      </c>
      <c r="P36" s="9"/>
    </row>
    <row r="37" spans="1:16" ht="15.75" thickBot="1">
      <c r="A37" s="12"/>
      <c r="B37" s="25">
        <v>389.8</v>
      </c>
      <c r="C37" s="20" t="s">
        <v>77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66780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66780</v>
      </c>
      <c r="O37" s="47">
        <f t="shared" si="1"/>
        <v>68.56262833675565</v>
      </c>
      <c r="P37" s="9"/>
    </row>
    <row r="38" spans="1:119" ht="16.5" thickBot="1">
      <c r="A38" s="14" t="s">
        <v>34</v>
      </c>
      <c r="B38" s="23"/>
      <c r="C38" s="22"/>
      <c r="D38" s="15">
        <f aca="true" t="shared" si="10" ref="D38:M38">SUM(D5,D13,D18,D25,D30,D32,D36)</f>
        <v>3081881</v>
      </c>
      <c r="E38" s="15">
        <f t="shared" si="10"/>
        <v>276124</v>
      </c>
      <c r="F38" s="15">
        <f t="shared" si="10"/>
        <v>0</v>
      </c>
      <c r="G38" s="15">
        <f t="shared" si="10"/>
        <v>0</v>
      </c>
      <c r="H38" s="15">
        <f t="shared" si="10"/>
        <v>0</v>
      </c>
      <c r="I38" s="15">
        <f t="shared" si="10"/>
        <v>944686</v>
      </c>
      <c r="J38" s="15">
        <f t="shared" si="10"/>
        <v>0</v>
      </c>
      <c r="K38" s="15">
        <f t="shared" si="10"/>
        <v>0</v>
      </c>
      <c r="L38" s="15">
        <f t="shared" si="10"/>
        <v>0</v>
      </c>
      <c r="M38" s="15">
        <f t="shared" si="10"/>
        <v>0</v>
      </c>
      <c r="N38" s="15">
        <f t="shared" si="4"/>
        <v>4302691</v>
      </c>
      <c r="O38" s="38">
        <f t="shared" si="1"/>
        <v>4417.547227926078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5" ht="15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5" ht="15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8" t="s">
        <v>78</v>
      </c>
      <c r="M40" s="48"/>
      <c r="N40" s="48"/>
      <c r="O40" s="43">
        <v>974</v>
      </c>
    </row>
    <row r="41" spans="1:15" ht="15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5" ht="15.75" customHeight="1" thickBot="1">
      <c r="A42" s="52" t="s">
        <v>54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</sheetData>
  <sheetProtection/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2022-07-12T22:05:42Z</cp:lastPrinted>
  <dcterms:created xsi:type="dcterms:W3CDTF">2000-08-31T21:26:31Z</dcterms:created>
  <dcterms:modified xsi:type="dcterms:W3CDTF">2022-07-12T22:05:45Z</dcterms:modified>
  <cp:category/>
  <cp:version/>
  <cp:contentType/>
  <cp:contentStatus/>
</cp:coreProperties>
</file>