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'2008'!$A$1:$O$78</definedName>
    <definedName name="_xlnm.Print_Area" localSheetId="12">'2009'!$A$1:$O$80</definedName>
    <definedName name="_xlnm.Print_Area" localSheetId="11">'2010'!$A$1:$O$77</definedName>
    <definedName name="_xlnm.Print_Area" localSheetId="10">'2011'!$A$1:$O$83</definedName>
    <definedName name="_xlnm.Print_Area" localSheetId="9">'2012'!$A$1:$O$87</definedName>
    <definedName name="_xlnm.Print_Area" localSheetId="8">'2013'!$A$1:$O$40</definedName>
    <definedName name="_xlnm.Print_Area" localSheetId="7">'2014'!$A$1:$O$59</definedName>
    <definedName name="_xlnm.Print_Area" localSheetId="6">'2015'!$A$1:$O$55</definedName>
    <definedName name="_xlnm.Print_Area" localSheetId="5">'2016'!$A$1:$O$51</definedName>
    <definedName name="_xlnm.Print_Area" localSheetId="4">'2017'!$A$1:$O$92</definedName>
    <definedName name="_xlnm.Print_Area" localSheetId="3">'2018'!$A$1:$O$90</definedName>
    <definedName name="_xlnm.Print_Area" localSheetId="2">'2019'!$A$1:$O$90</definedName>
    <definedName name="_xlnm.Print_Area" localSheetId="1">'2020'!$A$1:$O$96</definedName>
    <definedName name="_xlnm.Print_Area" localSheetId="0">'2021'!$A$1:$P$91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<sst xmlns="http://schemas.openxmlformats.org/spreadsheetml/2006/main" count="1238" uniqueCount="217">
  <si>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</si>
  <si>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</si>
  <si>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</si>
  <si>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</si>
  <si>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</si>
  <si>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</si>
  <si>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</si>
  <si>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</si>
  <si>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</si>
  <si>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</si>
  <si>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</si>
  <si>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</si>
  <si>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</si>
  <si>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</si>
  <si>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</si>
  <si>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</si>
  <si>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</si>
  <si>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Fuel Oil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</si>
  <si>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</si>
  <si>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</si>
  <si>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</si>
  <si>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</si>
  <si>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</si>
  <si>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Special Assessments - Capital Improvement</t>
  </si>
  <si>
    <t>Other Permits, Fees, and Special Assessments</t>
  </si>
  <si>
    <t>Federal Grant - General Government</t>
  </si>
  <si>
    <t>Intergovernmental Revenue</t>
  </si>
  <si>
    <t>Federal Grant - Economic Environment</t>
  </si>
  <si>
    <t>Federal Grant - Culture / Recreation</t>
  </si>
  <si>
    <t>Federal Grant - Human Services - Public Assistance</t>
  </si>
  <si>
    <t>State Grant - Transportation - Mass Transit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</si>
  <si>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</si>
  <si>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</si>
  <si>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</si>
  <si>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</si>
  <si>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</si>
  <si>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</si>
  <si>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</si>
  <si>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</si>
  <si>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</si>
  <si>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</si>
  <si>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Culture / Recreation</t>
  </si>
  <si>
    <t>Grants from Other Local Units - Other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</si>
  <si>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</si>
  <si>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</si>
  <si>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</si>
  <si>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</si>
  <si>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</si>
  <si>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</si>
  <si>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</si>
  <si>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</si>
  <si>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</si>
  <si>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</si>
  <si>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</si>
  <si>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</si>
  <si>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</si>
  <si>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</si>
  <si>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</si>
  <si>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</si>
  <si>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Mass Transit</t>
  </si>
  <si>
    <t>Transportation (User Fees) - Parking Facilities</t>
  </si>
  <si>
    <t>Economic Environment - Housing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</si>
  <si>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</si>
  <si>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</si>
  <si>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</si>
  <si>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</si>
  <si>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</si>
  <si>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</si>
  <si>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</si>
  <si>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</si>
  <si>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</si>
  <si>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</si>
  <si>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</si>
  <si>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</si>
  <si>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</si>
  <si>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</si>
  <si>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</si>
  <si>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</si>
  <si>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</si>
  <si>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</si>
  <si>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</si>
  <si>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</si>
  <si>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</si>
  <si>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</si>
  <si>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</si>
  <si>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</si>
  <si>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</si>
  <si>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</si>
  <si>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</si>
  <si>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</si>
  <si>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Hialeah Revenues Reported by Account Code and Fund Type</t>
  </si>
  <si>
    <t>Local Fiscal Year Ended September 30, 2010</t>
  </si>
  <si>
    <t>Impact Fees - Commercial - Transportation</t>
  </si>
  <si>
    <t>State Grant - Public Safety</t>
  </si>
  <si>
    <t>2010 Municipal Census Population:</t>
  </si>
  <si>
    <t>Local Fiscal Year Ended September 30, 2011</t>
  </si>
  <si>
    <t>Franchise Fee - Telecommunications</t>
  </si>
  <si>
    <t>Franchise Fee - Water</t>
  </si>
  <si>
    <t>Impact Fees - Residential - Transportation</t>
  </si>
  <si>
    <t>Federal Grant - Other Federal Grants</t>
  </si>
  <si>
    <t>Culture / Recreation - Charter Schools</t>
  </si>
  <si>
    <t>Judgments and Fines - Other Court-Ordered</t>
  </si>
  <si>
    <t>Other Judgments, Fines, and Forfeits</t>
  </si>
  <si>
    <t>Proceeds - Proceeds from Refunding Bonds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</si>
  <si>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</si>
  <si>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</si>
  <si>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</si>
  <si>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Second Local Option Fuel Tax (1 to 5 Cents)</t>
  </si>
  <si>
    <t>Impact Fees - Commercial - Culture / Recreation</t>
  </si>
  <si>
    <t>Federal Grant - Human Services - Other Human Services</t>
  </si>
  <si>
    <t>State Grant - Physical Environment - Water Supply System</t>
  </si>
  <si>
    <t>State Grant - Human Services - Other Human Services</t>
  </si>
  <si>
    <t>State Grant - Other</t>
  </si>
  <si>
    <t>State Shared Revenues - Other</t>
  </si>
  <si>
    <t>Grants from Other Local Units - Physical Environment</t>
  </si>
  <si>
    <t>Grants from Other Local Units - Human Services</t>
  </si>
  <si>
    <t>Shared Revenue from Other Local Units</t>
  </si>
  <si>
    <t>Public Safety - Emergency Management Service Fees / Charges</t>
  </si>
  <si>
    <t>Proprietary Non-Operating Sources - Federal Grants and Donations</t>
  </si>
  <si>
    <t>Proprietary Non-Operating Sources - Other Grants and Donations</t>
  </si>
  <si>
    <t>2012 Municipal Population:</t>
  </si>
  <si>
    <t>Local Fiscal Year Ended September 30, 2008</t>
  </si>
  <si>
    <t>Special Act Fuel Tax (Section 206.61, F.S.)</t>
  </si>
  <si>
    <t>Utility Service Tax - Other</t>
  </si>
  <si>
    <t>Permits and Franchise Fees</t>
  </si>
  <si>
    <t>Other Permits and Fees</t>
  </si>
  <si>
    <t>Federal Grant - Public Safety</t>
  </si>
  <si>
    <t>Grants from Other Local Units - General Government</t>
  </si>
  <si>
    <t>Physical Environment - Other Physical Environment Charges</t>
  </si>
  <si>
    <t>Federal Fines and Forfeits</t>
  </si>
  <si>
    <t>State Fines and Forfeits</t>
  </si>
  <si>
    <t>Impact Fees - Culture / Recreation</t>
  </si>
  <si>
    <t>Licenses</t>
  </si>
  <si>
    <t>Proceeds of General Capital Asset Dispositions - Sales</t>
  </si>
  <si>
    <t>2008 Municipal Population:</t>
  </si>
  <si>
    <t>Local Fiscal Year Ended September 30, 2013</t>
  </si>
  <si>
    <t>State Shared Revenues - General Government - Other General Government</t>
  </si>
  <si>
    <t>Proprietary Non-Operating - Capital Contributions from Private Source</t>
  </si>
  <si>
    <t>2013 Municipal Population:</t>
  </si>
  <si>
    <t>Local Fiscal Year Ended September 30, 2014</t>
  </si>
  <si>
    <t>Local Business Tax (Chapter 205, F.S.)</t>
  </si>
  <si>
    <t>Impact Fees - Residential - Public Safety</t>
  </si>
  <si>
    <t>Impact Fees - Residential - Culture / Recreation</t>
  </si>
  <si>
    <t>Federal Grant - Transportation - Mass Transit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</si>
  <si>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</si>
  <si>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</si>
  <si>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</si>
  <si>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</si>
  <si>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Other Charges for Services</t>
  </si>
  <si>
    <t>Court-Ordered Judgments and Fines - Other Court-Ordered</t>
  </si>
  <si>
    <t>Interest and Other Earnings - Gain (Loss) on Sale of Investments</t>
  </si>
  <si>
    <t>Proprietary Non-Operating - Capital Contributions from Other Public Source</t>
  </si>
  <si>
    <t>2014 Municipal Population:</t>
  </si>
  <si>
    <t>Local Fiscal Year Ended September 30, 2015</t>
  </si>
  <si>
    <t>2015 Municipal Population:</t>
  </si>
  <si>
    <t>Local Fiscal Year Ended September 30, 2016</t>
  </si>
  <si>
    <t>Economic Environment - Other Economic Environment Charges</t>
  </si>
  <si>
    <t>Sales - Disposition of Fixed Assets</t>
  </si>
  <si>
    <t>2016 Municipal Population:</t>
  </si>
  <si>
    <t>Local Fiscal Year Ended September 30, 2017</t>
  </si>
  <si>
    <t>Insurance Premium Tax for Firefighters' Pension</t>
  </si>
  <si>
    <t>Communications Services Taxes (Chapter 202, F.S.)</t>
  </si>
  <si>
    <t>State Grant - Human Services - Health or Hospitals</t>
  </si>
  <si>
    <t>State Grant - Human Services - Public Welfare</t>
  </si>
  <si>
    <t>State Shared Revenues - Public Safety - Enhanced 911 Fee</t>
  </si>
  <si>
    <t>General Government - Administrative Service Fees</t>
  </si>
  <si>
    <t>General Government - Other General Government Charges and Fees</t>
  </si>
  <si>
    <t>Public Safety - Ambulance Fees</t>
  </si>
  <si>
    <t>Transportation - Mass Transit</t>
  </si>
  <si>
    <t>Transportation - Parking Facilities</t>
  </si>
  <si>
    <t>Court-Ordered Judgments and Fines - As Decided by Traffic Court</t>
  </si>
  <si>
    <t>Interest and Other Earnings - Dividends</t>
  </si>
  <si>
    <t>Sales - Sale of Surplus Materials and Scrap</t>
  </si>
  <si>
    <t>Other Miscellaneous Revenues - Slot Machine Proceeds</t>
  </si>
  <si>
    <t>Proprietary Non-Operating - Other Grants and Donations</t>
  </si>
  <si>
    <t>Proprietary Non-Operating - Other Non-Operating Sources</t>
  </si>
  <si>
    <t>2017 Municipal Population:</t>
  </si>
  <si>
    <t>Local Fiscal Year Ended September 30, 2018</t>
  </si>
  <si>
    <t>Impact Fees - Commercial - Public Safety</t>
  </si>
  <si>
    <t>Proceeds - Installment Purchases and Capital Lease Proceeds</t>
  </si>
  <si>
    <t>Proprietary Non-Operating - State Grants and Donations</t>
  </si>
  <si>
    <t>2018 Municipal Population:</t>
  </si>
  <si>
    <t>Local Fiscal Year Ended September 30, 2019</t>
  </si>
  <si>
    <t>State Shared Revenues - General Government - Cardroom Tax</t>
  </si>
  <si>
    <t>General Government - Fees Remitted to County from Sheriff</t>
  </si>
  <si>
    <t>General Government - Fees Remitted to County from Clerk of Circuit Court</t>
  </si>
  <si>
    <t>Public Safety - Protective Inspection Fees</t>
  </si>
  <si>
    <t>Culture / Recreation - Cultural Services</t>
  </si>
  <si>
    <t>2019 Municipal Population:</t>
  </si>
  <si>
    <t>Local Fiscal Year Ended September 30, 2020</t>
  </si>
  <si>
    <t>Franchise Fee - Solid Waste</t>
  </si>
  <si>
    <t>Federal Grant - Human Services - Health or Hospitals</t>
  </si>
  <si>
    <t>State Shared Revenues - Public Safety - Other Public Safety</t>
  </si>
  <si>
    <t>State Shared Revenues - Human Services - Other Human Services</t>
  </si>
  <si>
    <t>State Shared Revenues - Culture / Recreation</t>
  </si>
  <si>
    <t>Proprietary Non-Operating - Interest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</si>
  <si>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</si>
  <si>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</si>
  <si>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</si>
  <si>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</si>
  <si>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</si>
  <si>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</si>
  <si>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</si>
  <si>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</si>
  <si>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</si>
  <si>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Franchise Fee - Sewer</t>
  </si>
  <si>
    <t>Intergovernmental Revenues</t>
  </si>
  <si>
    <t>State Grant - Physical Environment - Other Physical Environment</t>
  </si>
  <si>
    <t>State Shared Revenues - General Government - Local Government Half-Cent Sales Tax Program</t>
  </si>
  <si>
    <t>State Shared Revenues - Transportation - Fuel Tax Refunds and Credits</t>
  </si>
  <si>
    <t>Grants from Other Local Units - Economic Environment</t>
  </si>
  <si>
    <t>Transportation - Other Transportation Charges</t>
  </si>
  <si>
    <t>Other Charges for Services (Not Court-Related)</t>
  </si>
  <si>
    <t>Court-Ordered Judgments and Fines - Other</t>
  </si>
  <si>
    <t>Other Miscellaneous Revenues - Slot Machine Proceeds - Municipalities</t>
  </si>
  <si>
    <t>Proprietary Non-Operating Sources - Capital Contributions from Other Public Source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</si>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</sst>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199</v>
      </c>
      <c r="N4" s="35" t="s">
        <v>9</v>
      </c>
      <c r="O4" s="35" t="s">
        <v>200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201</v>
      </c>
      <c r="B5" s="26"/>
      <c r="C5" s="26"/>
      <c r="D5" s="27">
        <f>SUM(D6:D12)</f>
        <v>104190283</v>
      </c>
      <c r="E5" s="27">
        <f>SUM(E6:E12)</f>
        <v>7949659</v>
      </c>
      <c r="F5" s="27">
        <f>SUM(F6:F12)</f>
        <v>5401393</v>
      </c>
      <c r="G5" s="27">
        <f>SUM(G6:G12)</f>
        <v>0</v>
      </c>
      <c r="H5" s="27">
        <f>SUM(H6:H12)</f>
        <v>0</v>
      </c>
      <c r="I5" s="27">
        <f>SUM(I6:I12)</f>
        <v>3650696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121192031</v>
      </c>
      <c r="P5" s="33">
        <f>(O5/P$89)</f>
        <v>537.4536282722745</v>
      </c>
      <c r="Q5" s="6"/>
    </row>
    <row r="6" spans="1:17" ht="15">
      <c r="A6" s="12"/>
      <c r="B6" s="25">
        <v>311</v>
      </c>
      <c r="C6" s="20" t="s">
        <v>2</v>
      </c>
      <c r="D6" s="46">
        <v>75538133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75538133</v>
      </c>
      <c r="P6" s="47">
        <f>(O6/P$89)</f>
        <v>334.99103298106814</v>
      </c>
      <c r="Q6" s="9"/>
    </row>
    <row r="7" spans="1:17" ht="15">
      <c r="A7" s="12"/>
      <c r="B7" s="25">
        <v>312.41</v>
      </c>
      <c r="C7" s="20" t="s">
        <v>202</v>
      </c>
      <c r="D7" s="46">
        <v>0</v>
      </c>
      <c r="E7" s="46">
        <v>7949659</v>
      </c>
      <c r="F7" s="46">
        <v>5401393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13351052</v>
      </c>
      <c r="P7" s="47">
        <f>(O7/P$89)</f>
        <v>59.20827697533848</v>
      </c>
      <c r="Q7" s="9"/>
    </row>
    <row r="8" spans="1:17" ht="15">
      <c r="A8" s="12"/>
      <c r="B8" s="25">
        <v>314.1</v>
      </c>
      <c r="C8" s="20" t="s">
        <v>13</v>
      </c>
      <c r="D8" s="46">
        <v>14527981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14527981</v>
      </c>
      <c r="P8" s="47">
        <f>(O8/P$89)</f>
        <v>64.42763633460906</v>
      </c>
      <c r="Q8" s="9"/>
    </row>
    <row r="9" spans="1:17" ht="15">
      <c r="A9" s="12"/>
      <c r="B9" s="25">
        <v>314.3</v>
      </c>
      <c r="C9" s="20" t="s">
        <v>14</v>
      </c>
      <c r="D9" s="46">
        <v>2503056</v>
      </c>
      <c r="E9" s="46">
        <v>0</v>
      </c>
      <c r="F9" s="46">
        <v>0</v>
      </c>
      <c r="G9" s="46">
        <v>0</v>
      </c>
      <c r="H9" s="46">
        <v>0</v>
      </c>
      <c r="I9" s="46">
        <v>3650696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6153752</v>
      </c>
      <c r="P9" s="47">
        <f>(O9/P$89)</f>
        <v>27.290212999960087</v>
      </c>
      <c r="Q9" s="9"/>
    </row>
    <row r="10" spans="1:17" ht="15">
      <c r="A10" s="12"/>
      <c r="B10" s="25">
        <v>314.4</v>
      </c>
      <c r="C10" s="20" t="s">
        <v>16</v>
      </c>
      <c r="D10" s="46">
        <v>579533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579533</v>
      </c>
      <c r="P10" s="47">
        <f>(O10/P$89)</f>
        <v>2.5700709112921465</v>
      </c>
      <c r="Q10" s="9"/>
    </row>
    <row r="11" spans="1:17" ht="15">
      <c r="A11" s="12"/>
      <c r="B11" s="25">
        <v>315.1</v>
      </c>
      <c r="C11" s="20" t="s">
        <v>203</v>
      </c>
      <c r="D11" s="46">
        <v>4883117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4883117</v>
      </c>
      <c r="P11" s="47">
        <f>(O11/P$89)</f>
        <v>21.655293068964447</v>
      </c>
      <c r="Q11" s="9"/>
    </row>
    <row r="12" spans="1:17" ht="15">
      <c r="A12" s="12"/>
      <c r="B12" s="25">
        <v>316</v>
      </c>
      <c r="C12" s="20" t="s">
        <v>140</v>
      </c>
      <c r="D12" s="46">
        <v>6158463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6158463</v>
      </c>
      <c r="P12" s="47">
        <f>(O12/P$89)</f>
        <v>27.31110500104216</v>
      </c>
      <c r="Q12" s="9"/>
    </row>
    <row r="13" spans="1:17" ht="15.75">
      <c r="A13" s="29" t="s">
        <v>19</v>
      </c>
      <c r="B13" s="30"/>
      <c r="C13" s="31"/>
      <c r="D13" s="32">
        <f>SUM(D14:D22)</f>
        <v>15844530</v>
      </c>
      <c r="E13" s="32">
        <f>SUM(E14:E22)</f>
        <v>12993121</v>
      </c>
      <c r="F13" s="32">
        <f>SUM(F14:F22)</f>
        <v>2220102</v>
      </c>
      <c r="G13" s="32">
        <f>SUM(G14:G22)</f>
        <v>0</v>
      </c>
      <c r="H13" s="32">
        <f>SUM(H14:H22)</f>
        <v>0</v>
      </c>
      <c r="I13" s="32">
        <f>SUM(I14:I22)</f>
        <v>4769489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4">
        <f>SUM(D13:N13)</f>
        <v>35827242</v>
      </c>
      <c r="P13" s="45">
        <f>(O13/P$89)</f>
        <v>158.88405405045833</v>
      </c>
      <c r="Q13" s="10"/>
    </row>
    <row r="14" spans="1:17" ht="15">
      <c r="A14" s="12"/>
      <c r="B14" s="25">
        <v>322</v>
      </c>
      <c r="C14" s="20" t="s">
        <v>204</v>
      </c>
      <c r="D14" s="46">
        <v>1047420</v>
      </c>
      <c r="E14" s="46">
        <v>10502943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11550363</v>
      </c>
      <c r="P14" s="47">
        <f>(O14/P$89)</f>
        <v>51.22271201323323</v>
      </c>
      <c r="Q14" s="9"/>
    </row>
    <row r="15" spans="1:17" ht="15">
      <c r="A15" s="12"/>
      <c r="B15" s="25">
        <v>323.1</v>
      </c>
      <c r="C15" s="20" t="s">
        <v>20</v>
      </c>
      <c r="D15" s="46">
        <v>8666925</v>
      </c>
      <c r="E15" s="46">
        <v>0</v>
      </c>
      <c r="F15" s="46">
        <v>2220102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2">SUM(D15:N15)</f>
        <v>10887027</v>
      </c>
      <c r="P15" s="47">
        <f>(O15/P$89)</f>
        <v>48.28099763629026</v>
      </c>
      <c r="Q15" s="9"/>
    </row>
    <row r="16" spans="1:17" ht="15">
      <c r="A16" s="12"/>
      <c r="B16" s="25">
        <v>323.3</v>
      </c>
      <c r="C16" s="20" t="s">
        <v>97</v>
      </c>
      <c r="D16" s="46">
        <v>1883365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1883365</v>
      </c>
      <c r="P16" s="47">
        <f>(O16/P$89)</f>
        <v>8.352210489904342</v>
      </c>
      <c r="Q16" s="9"/>
    </row>
    <row r="17" spans="1:17" ht="15">
      <c r="A17" s="12"/>
      <c r="B17" s="25">
        <v>323.4</v>
      </c>
      <c r="C17" s="20" t="s">
        <v>21</v>
      </c>
      <c r="D17" s="46">
        <v>315386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315386</v>
      </c>
      <c r="P17" s="47">
        <f>(O17/P$89)</f>
        <v>1.398650955905505</v>
      </c>
      <c r="Q17" s="9"/>
    </row>
    <row r="18" spans="1:17" ht="15">
      <c r="A18" s="12"/>
      <c r="B18" s="25">
        <v>323.6</v>
      </c>
      <c r="C18" s="20" t="s">
        <v>205</v>
      </c>
      <c r="D18" s="46">
        <v>3670733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3670733</v>
      </c>
      <c r="P18" s="47">
        <f>(O18/P$89)</f>
        <v>16.278700447464</v>
      </c>
      <c r="Q18" s="9"/>
    </row>
    <row r="19" spans="1:17" ht="15">
      <c r="A19" s="12"/>
      <c r="B19" s="25">
        <v>323.7</v>
      </c>
      <c r="C19" s="20" t="s">
        <v>190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4769489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4769489</v>
      </c>
      <c r="P19" s="47">
        <f>(O19/P$89)</f>
        <v>21.151383856705085</v>
      </c>
      <c r="Q19" s="9"/>
    </row>
    <row r="20" spans="1:17" ht="15">
      <c r="A20" s="12"/>
      <c r="B20" s="25">
        <v>323.9</v>
      </c>
      <c r="C20" s="20" t="s">
        <v>22</v>
      </c>
      <c r="D20" s="46">
        <v>260701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260701</v>
      </c>
      <c r="P20" s="47">
        <f>(O20/P$89)</f>
        <v>1.1561378845463053</v>
      </c>
      <c r="Q20" s="9"/>
    </row>
    <row r="21" spans="1:17" ht="15">
      <c r="A21" s="12"/>
      <c r="B21" s="25">
        <v>324.11</v>
      </c>
      <c r="C21" s="20" t="s">
        <v>141</v>
      </c>
      <c r="D21" s="46">
        <v>0</v>
      </c>
      <c r="E21" s="46">
        <v>281561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281561</v>
      </c>
      <c r="P21" s="47">
        <f>(O21/P$89)</f>
        <v>1.2486462994416678</v>
      </c>
      <c r="Q21" s="9"/>
    </row>
    <row r="22" spans="1:17" ht="15">
      <c r="A22" s="12"/>
      <c r="B22" s="25">
        <v>324.61</v>
      </c>
      <c r="C22" s="20" t="s">
        <v>142</v>
      </c>
      <c r="D22" s="46">
        <v>0</v>
      </c>
      <c r="E22" s="46">
        <v>2208617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2208617</v>
      </c>
      <c r="P22" s="47">
        <f>(O22/P$89)</f>
        <v>9.794614466967932</v>
      </c>
      <c r="Q22" s="9"/>
    </row>
    <row r="23" spans="1:17" ht="15.75">
      <c r="A23" s="29" t="s">
        <v>206</v>
      </c>
      <c r="B23" s="30"/>
      <c r="C23" s="31"/>
      <c r="D23" s="32">
        <f>SUM(D24:D45)</f>
        <v>32096376</v>
      </c>
      <c r="E23" s="32">
        <f>SUM(E24:E45)</f>
        <v>23040623</v>
      </c>
      <c r="F23" s="32">
        <f>SUM(F24:F45)</f>
        <v>0</v>
      </c>
      <c r="G23" s="32">
        <f>SUM(G24:G45)</f>
        <v>4461221</v>
      </c>
      <c r="H23" s="32">
        <f>SUM(H24:H45)</f>
        <v>0</v>
      </c>
      <c r="I23" s="32">
        <f>SUM(I24:I45)</f>
        <v>0</v>
      </c>
      <c r="J23" s="32">
        <f>SUM(J24:J45)</f>
        <v>0</v>
      </c>
      <c r="K23" s="32">
        <f>SUM(K24:K45)</f>
        <v>0</v>
      </c>
      <c r="L23" s="32">
        <f>SUM(L24:L45)</f>
        <v>0</v>
      </c>
      <c r="M23" s="32">
        <f>SUM(M24:M45)</f>
        <v>0</v>
      </c>
      <c r="N23" s="32">
        <f>SUM(N24:N45)</f>
        <v>0</v>
      </c>
      <c r="O23" s="44">
        <f>SUM(D23:N23)</f>
        <v>59598220</v>
      </c>
      <c r="P23" s="45">
        <f>(O23/P$89)</f>
        <v>264.30186302900756</v>
      </c>
      <c r="Q23" s="10"/>
    </row>
    <row r="24" spans="1:17" ht="15">
      <c r="A24" s="12"/>
      <c r="B24" s="25">
        <v>331.1</v>
      </c>
      <c r="C24" s="20" t="s">
        <v>25</v>
      </c>
      <c r="D24" s="46">
        <v>253279</v>
      </c>
      <c r="E24" s="46">
        <v>1543418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1796697</v>
      </c>
      <c r="P24" s="47">
        <f>(O24/P$89)</f>
        <v>7.967861530069669</v>
      </c>
      <c r="Q24" s="9"/>
    </row>
    <row r="25" spans="1:17" ht="15">
      <c r="A25" s="12"/>
      <c r="B25" s="25">
        <v>331.2</v>
      </c>
      <c r="C25" s="20" t="s">
        <v>126</v>
      </c>
      <c r="D25" s="46">
        <v>0</v>
      </c>
      <c r="E25" s="46">
        <v>605534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605534</v>
      </c>
      <c r="P25" s="47">
        <f>(O25/P$89)</f>
        <v>2.685378260079027</v>
      </c>
      <c r="Q25" s="9"/>
    </row>
    <row r="26" spans="1:17" ht="15">
      <c r="A26" s="12"/>
      <c r="B26" s="25">
        <v>331.5</v>
      </c>
      <c r="C26" s="20" t="s">
        <v>27</v>
      </c>
      <c r="D26" s="46">
        <v>0</v>
      </c>
      <c r="E26" s="46">
        <v>8851084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2" ref="O26:O40">SUM(D26:N26)</f>
        <v>8851084</v>
      </c>
      <c r="P26" s="47">
        <f>(O26/P$89)</f>
        <v>39.25214529941062</v>
      </c>
      <c r="Q26" s="9"/>
    </row>
    <row r="27" spans="1:17" ht="15">
      <c r="A27" s="12"/>
      <c r="B27" s="25">
        <v>331.62</v>
      </c>
      <c r="C27" s="20" t="s">
        <v>29</v>
      </c>
      <c r="D27" s="46">
        <v>0</v>
      </c>
      <c r="E27" s="46">
        <v>792167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792167</v>
      </c>
      <c r="P27" s="47">
        <f>(O27/P$89)</f>
        <v>3.5130447508348372</v>
      </c>
      <c r="Q27" s="9"/>
    </row>
    <row r="28" spans="1:17" ht="15">
      <c r="A28" s="12"/>
      <c r="B28" s="25">
        <v>331.69</v>
      </c>
      <c r="C28" s="20" t="s">
        <v>109</v>
      </c>
      <c r="D28" s="46">
        <v>0</v>
      </c>
      <c r="E28" s="46">
        <v>3133093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3133093</v>
      </c>
      <c r="P28" s="47">
        <f>(O28/P$89)</f>
        <v>13.894413573813821</v>
      </c>
      <c r="Q28" s="9"/>
    </row>
    <row r="29" spans="1:17" ht="15">
      <c r="A29" s="12"/>
      <c r="B29" s="25">
        <v>334.2</v>
      </c>
      <c r="C29" s="20" t="s">
        <v>93</v>
      </c>
      <c r="D29" s="46">
        <v>0</v>
      </c>
      <c r="E29" s="46">
        <v>442913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442913</v>
      </c>
      <c r="P29" s="47">
        <f>(O29/P$89)</f>
        <v>1.9641984451845511</v>
      </c>
      <c r="Q29" s="9"/>
    </row>
    <row r="30" spans="1:17" ht="15">
      <c r="A30" s="12"/>
      <c r="B30" s="25">
        <v>334.39</v>
      </c>
      <c r="C30" s="20" t="s">
        <v>207</v>
      </c>
      <c r="D30" s="46">
        <v>0</v>
      </c>
      <c r="E30" s="46">
        <v>142872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142872</v>
      </c>
      <c r="P30" s="47">
        <f>(O30/P$89)</f>
        <v>0.6335983822114212</v>
      </c>
      <c r="Q30" s="9"/>
    </row>
    <row r="31" spans="1:17" ht="15">
      <c r="A31" s="12"/>
      <c r="B31" s="25">
        <v>334.49</v>
      </c>
      <c r="C31" s="20" t="s">
        <v>31</v>
      </c>
      <c r="D31" s="46">
        <v>0</v>
      </c>
      <c r="E31" s="46">
        <v>182378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182378</v>
      </c>
      <c r="P31" s="47">
        <f>(O31/P$89)</f>
        <v>0.8087967253972407</v>
      </c>
      <c r="Q31" s="9"/>
    </row>
    <row r="32" spans="1:17" ht="15">
      <c r="A32" s="12"/>
      <c r="B32" s="25">
        <v>334.5</v>
      </c>
      <c r="C32" s="20" t="s">
        <v>32</v>
      </c>
      <c r="D32" s="46">
        <v>0</v>
      </c>
      <c r="E32" s="46">
        <v>0</v>
      </c>
      <c r="F32" s="46">
        <v>0</v>
      </c>
      <c r="G32" s="46">
        <v>1560277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1560277</v>
      </c>
      <c r="P32" s="47">
        <f>(O32/P$89)</f>
        <v>6.919403263072468</v>
      </c>
      <c r="Q32" s="9"/>
    </row>
    <row r="33" spans="1:17" ht="15">
      <c r="A33" s="12"/>
      <c r="B33" s="25">
        <v>334.62</v>
      </c>
      <c r="C33" s="20" t="s">
        <v>163</v>
      </c>
      <c r="D33" s="46">
        <v>0</v>
      </c>
      <c r="E33" s="46">
        <v>1986673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1986673</v>
      </c>
      <c r="P33" s="47">
        <f>(O33/P$89)</f>
        <v>8.810353314737043</v>
      </c>
      <c r="Q33" s="9"/>
    </row>
    <row r="34" spans="1:17" ht="15">
      <c r="A34" s="12"/>
      <c r="B34" s="25">
        <v>334.7</v>
      </c>
      <c r="C34" s="20" t="s">
        <v>33</v>
      </c>
      <c r="D34" s="46">
        <v>0</v>
      </c>
      <c r="E34" s="46">
        <v>26863</v>
      </c>
      <c r="F34" s="46">
        <v>0</v>
      </c>
      <c r="G34" s="46">
        <v>411233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438096</v>
      </c>
      <c r="P34" s="47">
        <f>(O34/P$89)</f>
        <v>1.9428363629913123</v>
      </c>
      <c r="Q34" s="9"/>
    </row>
    <row r="35" spans="1:17" ht="15">
      <c r="A35" s="12"/>
      <c r="B35" s="25">
        <v>334.9</v>
      </c>
      <c r="C35" s="20" t="s">
        <v>112</v>
      </c>
      <c r="D35" s="46">
        <v>0</v>
      </c>
      <c r="E35" s="46">
        <v>7535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7535</v>
      </c>
      <c r="P35" s="47">
        <f>(O35/P$89)</f>
        <v>0.033415671439911664</v>
      </c>
      <c r="Q35" s="9"/>
    </row>
    <row r="36" spans="1:17" ht="15">
      <c r="A36" s="12"/>
      <c r="B36" s="25">
        <v>335.14</v>
      </c>
      <c r="C36" s="20" t="s">
        <v>145</v>
      </c>
      <c r="D36" s="46">
        <v>12046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12046</v>
      </c>
      <c r="P36" s="47">
        <f>(O36/P$89)</f>
        <v>0.05342072702922042</v>
      </c>
      <c r="Q36" s="9"/>
    </row>
    <row r="37" spans="1:17" ht="15">
      <c r="A37" s="12"/>
      <c r="B37" s="25">
        <v>335.15</v>
      </c>
      <c r="C37" s="20" t="s">
        <v>146</v>
      </c>
      <c r="D37" s="46">
        <v>78275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78275</v>
      </c>
      <c r="P37" s="47">
        <f>(O37/P$89)</f>
        <v>0.34712829223080094</v>
      </c>
      <c r="Q37" s="9"/>
    </row>
    <row r="38" spans="1:17" ht="15">
      <c r="A38" s="12"/>
      <c r="B38" s="25">
        <v>335.17</v>
      </c>
      <c r="C38" s="20" t="s">
        <v>183</v>
      </c>
      <c r="D38" s="46">
        <v>53800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53800</v>
      </c>
      <c r="P38" s="47">
        <f>(O38/P$89)</f>
        <v>0.23858833755371564</v>
      </c>
      <c r="Q38" s="9"/>
    </row>
    <row r="39" spans="1:17" ht="15">
      <c r="A39" s="12"/>
      <c r="B39" s="25">
        <v>335.18</v>
      </c>
      <c r="C39" s="20" t="s">
        <v>208</v>
      </c>
      <c r="D39" s="46">
        <v>31177895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31177895</v>
      </c>
      <c r="P39" s="47">
        <f>(O39/P$89)</f>
        <v>138.26546722071194</v>
      </c>
      <c r="Q39" s="9"/>
    </row>
    <row r="40" spans="1:17" ht="15">
      <c r="A40" s="12"/>
      <c r="B40" s="25">
        <v>335.22</v>
      </c>
      <c r="C40" s="20" t="s">
        <v>164</v>
      </c>
      <c r="D40" s="46">
        <v>0</v>
      </c>
      <c r="E40" s="46">
        <v>900695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900695</v>
      </c>
      <c r="P40" s="47">
        <f>(O40/P$89)</f>
        <v>3.994336853028697</v>
      </c>
      <c r="Q40" s="9"/>
    </row>
    <row r="41" spans="1:17" ht="15">
      <c r="A41" s="12"/>
      <c r="B41" s="25">
        <v>335.45</v>
      </c>
      <c r="C41" s="20" t="s">
        <v>209</v>
      </c>
      <c r="D41" s="46">
        <v>82413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82413</v>
      </c>
      <c r="P41" s="47">
        <f>(O41/P$89)</f>
        <v>0.3654791944761035</v>
      </c>
      <c r="Q41" s="9"/>
    </row>
    <row r="42" spans="1:17" ht="15">
      <c r="A42" s="12"/>
      <c r="B42" s="25">
        <v>337.3</v>
      </c>
      <c r="C42" s="20" t="s">
        <v>114</v>
      </c>
      <c r="D42" s="46">
        <v>0</v>
      </c>
      <c r="E42" s="46">
        <v>73051</v>
      </c>
      <c r="F42" s="46">
        <v>0</v>
      </c>
      <c r="G42" s="46">
        <v>1768982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1842033</v>
      </c>
      <c r="P42" s="47">
        <f>(O42/P$89)</f>
        <v>8.168914334369582</v>
      </c>
      <c r="Q42" s="9"/>
    </row>
    <row r="43" spans="1:17" ht="15">
      <c r="A43" s="12"/>
      <c r="B43" s="25">
        <v>337.5</v>
      </c>
      <c r="C43" s="20" t="s">
        <v>210</v>
      </c>
      <c r="D43" s="46">
        <v>0</v>
      </c>
      <c r="E43" s="46">
        <v>3174786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3174786</v>
      </c>
      <c r="P43" s="47">
        <f>(O43/P$89)</f>
        <v>14.079310665963023</v>
      </c>
      <c r="Q43" s="9"/>
    </row>
    <row r="44" spans="1:17" ht="15">
      <c r="A44" s="12"/>
      <c r="B44" s="25">
        <v>337.7</v>
      </c>
      <c r="C44" s="20" t="s">
        <v>41</v>
      </c>
      <c r="D44" s="46">
        <v>0</v>
      </c>
      <c r="E44" s="46">
        <v>1177561</v>
      </c>
      <c r="F44" s="46">
        <v>0</v>
      </c>
      <c r="G44" s="46">
        <v>720729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1898290</v>
      </c>
      <c r="P44" s="47">
        <f>(O44/P$89)</f>
        <v>8.418398797301911</v>
      </c>
      <c r="Q44" s="9"/>
    </row>
    <row r="45" spans="1:17" ht="15">
      <c r="A45" s="12"/>
      <c r="B45" s="25">
        <v>339</v>
      </c>
      <c r="C45" s="20" t="s">
        <v>43</v>
      </c>
      <c r="D45" s="46">
        <v>438668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438668</v>
      </c>
      <c r="P45" s="47">
        <f>(O45/P$89)</f>
        <v>1.9453730271006195</v>
      </c>
      <c r="Q45" s="9"/>
    </row>
    <row r="46" spans="1:17" ht="15.75">
      <c r="A46" s="29" t="s">
        <v>48</v>
      </c>
      <c r="B46" s="30"/>
      <c r="C46" s="31"/>
      <c r="D46" s="32">
        <f>SUM(D47:D62)</f>
        <v>3503071</v>
      </c>
      <c r="E46" s="32">
        <f>SUM(E47:E62)</f>
        <v>5637689</v>
      </c>
      <c r="F46" s="32">
        <f>SUM(F47:F62)</f>
        <v>0</v>
      </c>
      <c r="G46" s="32">
        <f>SUM(G47:G62)</f>
        <v>0</v>
      </c>
      <c r="H46" s="32">
        <f>SUM(H47:H62)</f>
        <v>0</v>
      </c>
      <c r="I46" s="32">
        <f>SUM(I47:I62)</f>
        <v>94313764</v>
      </c>
      <c r="J46" s="32">
        <f>SUM(J47:J62)</f>
        <v>0</v>
      </c>
      <c r="K46" s="32">
        <f>SUM(K47:K62)</f>
        <v>0</v>
      </c>
      <c r="L46" s="32">
        <f>SUM(L47:L62)</f>
        <v>0</v>
      </c>
      <c r="M46" s="32">
        <f>SUM(M47:M62)</f>
        <v>0</v>
      </c>
      <c r="N46" s="32">
        <f>SUM(N47:N62)</f>
        <v>0</v>
      </c>
      <c r="O46" s="32">
        <f>SUM(D46:N46)</f>
        <v>103454524</v>
      </c>
      <c r="P46" s="45">
        <f>(O46/P$89)</f>
        <v>458.7926188396092</v>
      </c>
      <c r="Q46" s="10"/>
    </row>
    <row r="47" spans="1:17" ht="15">
      <c r="A47" s="12"/>
      <c r="B47" s="25">
        <v>341.3</v>
      </c>
      <c r="C47" s="20" t="s">
        <v>165</v>
      </c>
      <c r="D47" s="46">
        <v>310195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aca="true" t="shared" si="3" ref="O47:O62">SUM(D47:N47)</f>
        <v>310195</v>
      </c>
      <c r="P47" s="47">
        <f>(O47/P$89)</f>
        <v>1.375630285640796</v>
      </c>
      <c r="Q47" s="9"/>
    </row>
    <row r="48" spans="1:17" ht="15">
      <c r="A48" s="12"/>
      <c r="B48" s="25">
        <v>341.9</v>
      </c>
      <c r="C48" s="20" t="s">
        <v>166</v>
      </c>
      <c r="D48" s="46">
        <v>2680264</v>
      </c>
      <c r="E48" s="46">
        <v>196919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2877183</v>
      </c>
      <c r="P48" s="47">
        <f>(O48/P$89)</f>
        <v>12.759522468546695</v>
      </c>
      <c r="Q48" s="9"/>
    </row>
    <row r="49" spans="1:17" ht="15">
      <c r="A49" s="12"/>
      <c r="B49" s="25">
        <v>342.1</v>
      </c>
      <c r="C49" s="20" t="s">
        <v>52</v>
      </c>
      <c r="D49" s="46">
        <v>92993</v>
      </c>
      <c r="E49" s="46">
        <v>251346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344339</v>
      </c>
      <c r="P49" s="47">
        <f>(O49/P$89)</f>
        <v>1.5270496201655928</v>
      </c>
      <c r="Q49" s="9"/>
    </row>
    <row r="50" spans="1:17" ht="15">
      <c r="A50" s="12"/>
      <c r="B50" s="25">
        <v>342.2</v>
      </c>
      <c r="C50" s="20" t="s">
        <v>53</v>
      </c>
      <c r="D50" s="46">
        <v>0</v>
      </c>
      <c r="E50" s="46">
        <v>1976766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1976766</v>
      </c>
      <c r="P50" s="47">
        <f>(O50/P$89)</f>
        <v>8.766418469752942</v>
      </c>
      <c r="Q50" s="9"/>
    </row>
    <row r="51" spans="1:17" ht="15">
      <c r="A51" s="12"/>
      <c r="B51" s="25">
        <v>342.6</v>
      </c>
      <c r="C51" s="20" t="s">
        <v>167</v>
      </c>
      <c r="D51" s="46">
        <v>0</v>
      </c>
      <c r="E51" s="46">
        <v>2786238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2786238</v>
      </c>
      <c r="P51" s="47">
        <f>(O51/P$89)</f>
        <v>12.356206179349249</v>
      </c>
      <c r="Q51" s="9"/>
    </row>
    <row r="52" spans="1:17" ht="15">
      <c r="A52" s="12"/>
      <c r="B52" s="25">
        <v>342.9</v>
      </c>
      <c r="C52" s="20" t="s">
        <v>54</v>
      </c>
      <c r="D52" s="46">
        <v>0</v>
      </c>
      <c r="E52" s="46">
        <v>48651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48651</v>
      </c>
      <c r="P52" s="47">
        <f>(O52/P$89)</f>
        <v>0.21575392584248734</v>
      </c>
      <c r="Q52" s="9"/>
    </row>
    <row r="53" spans="1:17" ht="15">
      <c r="A53" s="12"/>
      <c r="B53" s="25">
        <v>343.3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28163056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28163056</v>
      </c>
      <c r="P53" s="47">
        <f>(O53/P$89)</f>
        <v>124.89547790840514</v>
      </c>
      <c r="Q53" s="9"/>
    </row>
    <row r="54" spans="1:17" ht="15">
      <c r="A54" s="12"/>
      <c r="B54" s="25">
        <v>343.4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14928687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14928687</v>
      </c>
      <c r="P54" s="47">
        <f>(O54/P$89)</f>
        <v>66.204658237728</v>
      </c>
      <c r="Q54" s="9"/>
    </row>
    <row r="55" spans="1:17" ht="15">
      <c r="A55" s="12"/>
      <c r="B55" s="25">
        <v>343.5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49603887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49603887</v>
      </c>
      <c r="P55" s="47">
        <f>(O55/P$89)</f>
        <v>219.97971999130795</v>
      </c>
      <c r="Q55" s="9"/>
    </row>
    <row r="56" spans="1:17" ht="15">
      <c r="A56" s="12"/>
      <c r="B56" s="25">
        <v>344.5</v>
      </c>
      <c r="C56" s="20" t="s">
        <v>169</v>
      </c>
      <c r="D56" s="46">
        <v>5096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5096</v>
      </c>
      <c r="P56" s="47">
        <f>(O56/P$89)</f>
        <v>0.02259937115564563</v>
      </c>
      <c r="Q56" s="9"/>
    </row>
    <row r="57" spans="1:17" ht="15">
      <c r="A57" s="12"/>
      <c r="B57" s="25">
        <v>344.9</v>
      </c>
      <c r="C57" s="20" t="s">
        <v>211</v>
      </c>
      <c r="D57" s="46">
        <v>0</v>
      </c>
      <c r="E57" s="46">
        <v>234034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234034</v>
      </c>
      <c r="P57" s="47">
        <f>(O57/P$89)</f>
        <v>1.0378770072685184</v>
      </c>
      <c r="Q57" s="9"/>
    </row>
    <row r="58" spans="1:17" ht="15">
      <c r="A58" s="12"/>
      <c r="B58" s="25">
        <v>347.1</v>
      </c>
      <c r="C58" s="20" t="s">
        <v>62</v>
      </c>
      <c r="D58" s="46">
        <v>7848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7848</v>
      </c>
      <c r="P58" s="47">
        <f>(O58/P$89)</f>
        <v>0.03480374113608848</v>
      </c>
      <c r="Q58" s="9"/>
    </row>
    <row r="59" spans="1:17" ht="15">
      <c r="A59" s="12"/>
      <c r="B59" s="25">
        <v>347.2</v>
      </c>
      <c r="C59" s="20" t="s">
        <v>63</v>
      </c>
      <c r="D59" s="46">
        <v>82009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82009</v>
      </c>
      <c r="P59" s="47">
        <f>(O59/P$89)</f>
        <v>0.3636875645807187</v>
      </c>
      <c r="Q59" s="9"/>
    </row>
    <row r="60" spans="1:17" ht="15">
      <c r="A60" s="12"/>
      <c r="B60" s="25">
        <v>347.5</v>
      </c>
      <c r="C60" s="20" t="s">
        <v>65</v>
      </c>
      <c r="D60" s="46">
        <v>203134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3"/>
        <v>203134</v>
      </c>
      <c r="P60" s="47">
        <f>(O60/P$89)</f>
        <v>0.9008439286363656</v>
      </c>
      <c r="Q60" s="9"/>
    </row>
    <row r="61" spans="1:17" ht="15">
      <c r="A61" s="12"/>
      <c r="B61" s="25">
        <v>347.8</v>
      </c>
      <c r="C61" s="20" t="s">
        <v>100</v>
      </c>
      <c r="D61" s="46">
        <v>121532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3"/>
        <v>121532</v>
      </c>
      <c r="P61" s="47">
        <f>(O61/P$89)</f>
        <v>0.5389612981334232</v>
      </c>
      <c r="Q61" s="9"/>
    </row>
    <row r="62" spans="1:17" ht="15">
      <c r="A62" s="12"/>
      <c r="B62" s="25">
        <v>349</v>
      </c>
      <c r="C62" s="20" t="s">
        <v>212</v>
      </c>
      <c r="D62" s="46">
        <v>0</v>
      </c>
      <c r="E62" s="46">
        <v>143735</v>
      </c>
      <c r="F62" s="46">
        <v>0</v>
      </c>
      <c r="G62" s="46">
        <v>0</v>
      </c>
      <c r="H62" s="46">
        <v>0</v>
      </c>
      <c r="I62" s="46">
        <v>1618134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3"/>
        <v>1761869</v>
      </c>
      <c r="P62" s="47">
        <f>(O62/P$89)</f>
        <v>7.8134088419596175</v>
      </c>
      <c r="Q62" s="9"/>
    </row>
    <row r="63" spans="1:17" ht="15.75">
      <c r="A63" s="29" t="s">
        <v>49</v>
      </c>
      <c r="B63" s="30"/>
      <c r="C63" s="31"/>
      <c r="D63" s="32">
        <f>SUM(D64:D69)</f>
        <v>2736304</v>
      </c>
      <c r="E63" s="32">
        <f>SUM(E64:E69)</f>
        <v>1482255</v>
      </c>
      <c r="F63" s="32">
        <f>SUM(F64:F69)</f>
        <v>0</v>
      </c>
      <c r="G63" s="32">
        <f>SUM(G64:G69)</f>
        <v>0</v>
      </c>
      <c r="H63" s="32">
        <f>SUM(H64:H69)</f>
        <v>0</v>
      </c>
      <c r="I63" s="32">
        <f>SUM(I64:I69)</f>
        <v>86147</v>
      </c>
      <c r="J63" s="32">
        <f>SUM(J64:J69)</f>
        <v>0</v>
      </c>
      <c r="K63" s="32">
        <f>SUM(K64:K69)</f>
        <v>0</v>
      </c>
      <c r="L63" s="32">
        <f>SUM(L64:L69)</f>
        <v>0</v>
      </c>
      <c r="M63" s="32">
        <f>SUM(M64:M69)</f>
        <v>0</v>
      </c>
      <c r="N63" s="32">
        <f>SUM(N64:N69)</f>
        <v>0</v>
      </c>
      <c r="O63" s="32">
        <f>SUM(D63:N63)</f>
        <v>4304706</v>
      </c>
      <c r="P63" s="45">
        <f>(O63/P$89)</f>
        <v>19.09019792188671</v>
      </c>
      <c r="Q63" s="10"/>
    </row>
    <row r="64" spans="1:17" ht="15">
      <c r="A64" s="13"/>
      <c r="B64" s="39">
        <v>351.1</v>
      </c>
      <c r="C64" s="21" t="s">
        <v>69</v>
      </c>
      <c r="D64" s="46">
        <v>0</v>
      </c>
      <c r="E64" s="46">
        <v>1473673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1473673</v>
      </c>
      <c r="P64" s="47">
        <f>(O64/P$89)</f>
        <v>6.535338125795479</v>
      </c>
      <c r="Q64" s="9"/>
    </row>
    <row r="65" spans="1:17" ht="15">
      <c r="A65" s="13"/>
      <c r="B65" s="39">
        <v>351.5</v>
      </c>
      <c r="C65" s="21" t="s">
        <v>170</v>
      </c>
      <c r="D65" s="46">
        <v>515280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515280</v>
      </c>
      <c r="P65" s="47">
        <f>(O65/P$89)</f>
        <v>2.285126367559082</v>
      </c>
      <c r="Q65" s="9"/>
    </row>
    <row r="66" spans="1:17" ht="15">
      <c r="A66" s="13"/>
      <c r="B66" s="39">
        <v>351.9</v>
      </c>
      <c r="C66" s="21" t="s">
        <v>213</v>
      </c>
      <c r="D66" s="46">
        <v>0</v>
      </c>
      <c r="E66" s="46">
        <v>8582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8582</v>
      </c>
      <c r="P66" s="47">
        <f>(O66/P$89)</f>
        <v>0.03805883109453508</v>
      </c>
      <c r="Q66" s="9"/>
    </row>
    <row r="67" spans="1:17" ht="15">
      <c r="A67" s="13"/>
      <c r="B67" s="39">
        <v>352</v>
      </c>
      <c r="C67" s="21" t="s">
        <v>70</v>
      </c>
      <c r="D67" s="46">
        <v>1345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1345</v>
      </c>
      <c r="P67" s="47">
        <f>(O67/P$89)</f>
        <v>0.005964708438842891</v>
      </c>
      <c r="Q67" s="9"/>
    </row>
    <row r="68" spans="1:17" ht="15">
      <c r="A68" s="13"/>
      <c r="B68" s="39">
        <v>354</v>
      </c>
      <c r="C68" s="21" t="s">
        <v>71</v>
      </c>
      <c r="D68" s="46">
        <v>2215114</v>
      </c>
      <c r="E68" s="46">
        <v>0</v>
      </c>
      <c r="F68" s="46">
        <v>0</v>
      </c>
      <c r="G68" s="46">
        <v>0</v>
      </c>
      <c r="H68" s="46">
        <v>0</v>
      </c>
      <c r="I68" s="46">
        <v>86147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2301261</v>
      </c>
      <c r="P68" s="47">
        <f>(O68/P$89)</f>
        <v>10.205465358126416</v>
      </c>
      <c r="Q68" s="9"/>
    </row>
    <row r="69" spans="1:17" ht="15">
      <c r="A69" s="13"/>
      <c r="B69" s="39">
        <v>359</v>
      </c>
      <c r="C69" s="21" t="s">
        <v>102</v>
      </c>
      <c r="D69" s="46">
        <v>4565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4565</v>
      </c>
      <c r="P69" s="47">
        <f>(O69/P$89)</f>
        <v>0.02024453087235524</v>
      </c>
      <c r="Q69" s="9"/>
    </row>
    <row r="70" spans="1:17" ht="15.75">
      <c r="A70" s="29" t="s">
        <v>3</v>
      </c>
      <c r="B70" s="30"/>
      <c r="C70" s="31"/>
      <c r="D70" s="32">
        <f>SUM(D71:D81)</f>
        <v>4466955</v>
      </c>
      <c r="E70" s="32">
        <f>SUM(E71:E81)</f>
        <v>2570853</v>
      </c>
      <c r="F70" s="32">
        <f>SUM(F71:F81)</f>
        <v>0</v>
      </c>
      <c r="G70" s="32">
        <f>SUM(G71:G81)</f>
        <v>16640</v>
      </c>
      <c r="H70" s="32">
        <f>SUM(H71:H81)</f>
        <v>0</v>
      </c>
      <c r="I70" s="32">
        <f>SUM(I71:I81)</f>
        <v>970197</v>
      </c>
      <c r="J70" s="32">
        <f>SUM(J71:J81)</f>
        <v>0</v>
      </c>
      <c r="K70" s="32">
        <f>SUM(K71:K81)</f>
        <v>180275989</v>
      </c>
      <c r="L70" s="32">
        <f>SUM(L71:L81)</f>
        <v>0</v>
      </c>
      <c r="M70" s="32">
        <f>SUM(M71:M81)</f>
        <v>0</v>
      </c>
      <c r="N70" s="32">
        <f>SUM(N71:N81)</f>
        <v>0</v>
      </c>
      <c r="O70" s="32">
        <f>SUM(D70:N70)</f>
        <v>188300634</v>
      </c>
      <c r="P70" s="45">
        <f>(O70/P$89)</f>
        <v>835.0619930552168</v>
      </c>
      <c r="Q70" s="10"/>
    </row>
    <row r="71" spans="1:17" ht="15">
      <c r="A71" s="12"/>
      <c r="B71" s="25">
        <v>361.1</v>
      </c>
      <c r="C71" s="20" t="s">
        <v>72</v>
      </c>
      <c r="D71" s="46">
        <v>40805</v>
      </c>
      <c r="E71" s="46">
        <v>35252</v>
      </c>
      <c r="F71" s="46">
        <v>0</v>
      </c>
      <c r="G71" s="46">
        <v>0</v>
      </c>
      <c r="H71" s="46">
        <v>0</v>
      </c>
      <c r="I71" s="46">
        <v>315644</v>
      </c>
      <c r="J71" s="46">
        <v>0</v>
      </c>
      <c r="K71" s="46">
        <v>6985667</v>
      </c>
      <c r="L71" s="46">
        <v>0</v>
      </c>
      <c r="M71" s="46">
        <v>0</v>
      </c>
      <c r="N71" s="46">
        <v>0</v>
      </c>
      <c r="O71" s="46">
        <f>SUM(D71:N71)</f>
        <v>7377368</v>
      </c>
      <c r="P71" s="47">
        <f>(O71/P$89)</f>
        <v>32.7166164803342</v>
      </c>
      <c r="Q71" s="9"/>
    </row>
    <row r="72" spans="1:17" ht="15">
      <c r="A72" s="12"/>
      <c r="B72" s="25">
        <v>361.2</v>
      </c>
      <c r="C72" s="20" t="s">
        <v>171</v>
      </c>
      <c r="D72" s="46">
        <v>40244</v>
      </c>
      <c r="E72" s="46">
        <v>27853</v>
      </c>
      <c r="F72" s="46">
        <v>0</v>
      </c>
      <c r="G72" s="46">
        <v>0</v>
      </c>
      <c r="H72" s="46">
        <v>0</v>
      </c>
      <c r="I72" s="46">
        <v>137722</v>
      </c>
      <c r="J72" s="46">
        <v>0</v>
      </c>
      <c r="K72" s="46">
        <v>8009102</v>
      </c>
      <c r="L72" s="46">
        <v>0</v>
      </c>
      <c r="M72" s="46">
        <v>0</v>
      </c>
      <c r="N72" s="46">
        <v>0</v>
      </c>
      <c r="O72" s="46">
        <f aca="true" t="shared" si="4" ref="O72:O81">SUM(D72:N72)</f>
        <v>8214921</v>
      </c>
      <c r="P72" s="47">
        <f>(O72/P$89)</f>
        <v>36.430935771842144</v>
      </c>
      <c r="Q72" s="9"/>
    </row>
    <row r="73" spans="1:17" ht="15">
      <c r="A73" s="12"/>
      <c r="B73" s="25">
        <v>361.3</v>
      </c>
      <c r="C73" s="20" t="s">
        <v>73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-289842</v>
      </c>
      <c r="J73" s="46">
        <v>0</v>
      </c>
      <c r="K73" s="46">
        <v>71909833</v>
      </c>
      <c r="L73" s="46">
        <v>0</v>
      </c>
      <c r="M73" s="46">
        <v>0</v>
      </c>
      <c r="N73" s="46">
        <v>0</v>
      </c>
      <c r="O73" s="46">
        <f t="shared" si="4"/>
        <v>71619991</v>
      </c>
      <c r="P73" s="47">
        <f>(O73/P$89)</f>
        <v>317.615141046507</v>
      </c>
      <c r="Q73" s="9"/>
    </row>
    <row r="74" spans="1:17" ht="15">
      <c r="A74" s="12"/>
      <c r="B74" s="25">
        <v>361.4</v>
      </c>
      <c r="C74" s="20" t="s">
        <v>150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45506</v>
      </c>
      <c r="J74" s="46">
        <v>0</v>
      </c>
      <c r="K74" s="46">
        <v>49281900</v>
      </c>
      <c r="L74" s="46">
        <v>0</v>
      </c>
      <c r="M74" s="46">
        <v>0</v>
      </c>
      <c r="N74" s="46">
        <v>0</v>
      </c>
      <c r="O74" s="46">
        <f t="shared" si="4"/>
        <v>49327406</v>
      </c>
      <c r="P74" s="47">
        <f>(O74/P$89)</f>
        <v>218.75360210738248</v>
      </c>
      <c r="Q74" s="9"/>
    </row>
    <row r="75" spans="1:17" ht="15">
      <c r="A75" s="12"/>
      <c r="B75" s="25">
        <v>362</v>
      </c>
      <c r="C75" s="20" t="s">
        <v>74</v>
      </c>
      <c r="D75" s="46">
        <v>1304136</v>
      </c>
      <c r="E75" s="46">
        <v>2353338</v>
      </c>
      <c r="F75" s="46">
        <v>0</v>
      </c>
      <c r="G75" s="46">
        <v>0</v>
      </c>
      <c r="H75" s="46">
        <v>0</v>
      </c>
      <c r="I75" s="46">
        <v>473797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4"/>
        <v>4131271</v>
      </c>
      <c r="P75" s="47">
        <f>(O75/P$89)</f>
        <v>18.321060964198445</v>
      </c>
      <c r="Q75" s="9"/>
    </row>
    <row r="76" spans="1:17" ht="15">
      <c r="A76" s="12"/>
      <c r="B76" s="25">
        <v>364</v>
      </c>
      <c r="C76" s="20" t="s">
        <v>157</v>
      </c>
      <c r="D76" s="46">
        <v>954345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4"/>
        <v>954345</v>
      </c>
      <c r="P76" s="47">
        <f>(O76/P$89)</f>
        <v>4.232259981462839</v>
      </c>
      <c r="Q76" s="9"/>
    </row>
    <row r="77" spans="1:17" ht="15">
      <c r="A77" s="12"/>
      <c r="B77" s="25">
        <v>365</v>
      </c>
      <c r="C77" s="20" t="s">
        <v>172</v>
      </c>
      <c r="D77" s="46">
        <v>2266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4"/>
        <v>2266</v>
      </c>
      <c r="P77" s="47">
        <f>(O77/P$89)</f>
        <v>0.010049092433024528</v>
      </c>
      <c r="Q77" s="9"/>
    </row>
    <row r="78" spans="1:17" ht="15">
      <c r="A78" s="12"/>
      <c r="B78" s="25">
        <v>366</v>
      </c>
      <c r="C78" s="20" t="s">
        <v>76</v>
      </c>
      <c r="D78" s="46">
        <v>529277</v>
      </c>
      <c r="E78" s="46">
        <v>29226</v>
      </c>
      <c r="F78" s="46">
        <v>0</v>
      </c>
      <c r="G78" s="46">
        <v>16640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4"/>
        <v>575143</v>
      </c>
      <c r="P78" s="47">
        <f>(O78/P$89)</f>
        <v>2.5506024577259603</v>
      </c>
      <c r="Q78" s="9"/>
    </row>
    <row r="79" spans="1:17" ht="15">
      <c r="A79" s="12"/>
      <c r="B79" s="25">
        <v>368</v>
      </c>
      <c r="C79" s="20" t="s">
        <v>77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43837653</v>
      </c>
      <c r="L79" s="46">
        <v>0</v>
      </c>
      <c r="M79" s="46">
        <v>0</v>
      </c>
      <c r="N79" s="46">
        <v>0</v>
      </c>
      <c r="O79" s="46">
        <f t="shared" si="4"/>
        <v>43837653</v>
      </c>
      <c r="P79" s="47">
        <f>(O79/P$89)</f>
        <v>194.4080437086739</v>
      </c>
      <c r="Q79" s="9"/>
    </row>
    <row r="80" spans="1:17" ht="15">
      <c r="A80" s="12"/>
      <c r="B80" s="25">
        <v>369.42</v>
      </c>
      <c r="C80" s="20" t="s">
        <v>214</v>
      </c>
      <c r="D80" s="46">
        <v>1324828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1324828</v>
      </c>
      <c r="P80" s="47">
        <f>(O80/P$89)</f>
        <v>5.875251116442639</v>
      </c>
      <c r="Q80" s="9"/>
    </row>
    <row r="81" spans="1:17" ht="15">
      <c r="A81" s="12"/>
      <c r="B81" s="25">
        <v>369.9</v>
      </c>
      <c r="C81" s="20" t="s">
        <v>79</v>
      </c>
      <c r="D81" s="46">
        <v>271054</v>
      </c>
      <c r="E81" s="46">
        <v>125184</v>
      </c>
      <c r="F81" s="46">
        <v>0</v>
      </c>
      <c r="G81" s="46">
        <v>0</v>
      </c>
      <c r="H81" s="46">
        <v>0</v>
      </c>
      <c r="I81" s="46">
        <v>287370</v>
      </c>
      <c r="J81" s="46">
        <v>0</v>
      </c>
      <c r="K81" s="46">
        <v>251834</v>
      </c>
      <c r="L81" s="46">
        <v>0</v>
      </c>
      <c r="M81" s="46">
        <v>0</v>
      </c>
      <c r="N81" s="46">
        <v>0</v>
      </c>
      <c r="O81" s="46">
        <f t="shared" si="4"/>
        <v>935442</v>
      </c>
      <c r="P81" s="47">
        <f>(O81/P$89)</f>
        <v>4.14843032821418</v>
      </c>
      <c r="Q81" s="9"/>
    </row>
    <row r="82" spans="1:17" ht="15.75">
      <c r="A82" s="29" t="s">
        <v>50</v>
      </c>
      <c r="B82" s="30"/>
      <c r="C82" s="31"/>
      <c r="D82" s="32">
        <f>SUM(D83:D86)</f>
        <v>0</v>
      </c>
      <c r="E82" s="32">
        <f>SUM(E83:E86)</f>
        <v>1452000</v>
      </c>
      <c r="F82" s="32">
        <f>SUM(F83:F86)</f>
        <v>22720000</v>
      </c>
      <c r="G82" s="32">
        <f>SUM(G83:G86)</f>
        <v>344290</v>
      </c>
      <c r="H82" s="32">
        <f>SUM(H83:H86)</f>
        <v>0</v>
      </c>
      <c r="I82" s="32">
        <f>SUM(I83:I86)</f>
        <v>1283226</v>
      </c>
      <c r="J82" s="32">
        <f>SUM(J83:J86)</f>
        <v>0</v>
      </c>
      <c r="K82" s="32">
        <f>SUM(K83:K86)</f>
        <v>0</v>
      </c>
      <c r="L82" s="32">
        <f>SUM(L83:L86)</f>
        <v>0</v>
      </c>
      <c r="M82" s="32">
        <f>SUM(M83:M86)</f>
        <v>0</v>
      </c>
      <c r="N82" s="32">
        <f>SUM(N83:N86)</f>
        <v>0</v>
      </c>
      <c r="O82" s="32">
        <f>SUM(D82:N82)</f>
        <v>25799516</v>
      </c>
      <c r="P82" s="45">
        <f>(O82/P$89)</f>
        <v>114.41382215855924</v>
      </c>
      <c r="Q82" s="9"/>
    </row>
    <row r="83" spans="1:17" ht="15">
      <c r="A83" s="12"/>
      <c r="B83" s="25">
        <v>381</v>
      </c>
      <c r="C83" s="20" t="s">
        <v>80</v>
      </c>
      <c r="D83" s="46">
        <v>0</v>
      </c>
      <c r="E83" s="46">
        <v>1452000</v>
      </c>
      <c r="F83" s="46">
        <v>0</v>
      </c>
      <c r="G83" s="46">
        <v>344290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1796290</v>
      </c>
      <c r="P83" s="47">
        <f>(O83/P$89)</f>
        <v>7.966056595991893</v>
      </c>
      <c r="Q83" s="9"/>
    </row>
    <row r="84" spans="1:17" ht="15">
      <c r="A84" s="12"/>
      <c r="B84" s="25">
        <v>384</v>
      </c>
      <c r="C84" s="20" t="s">
        <v>81</v>
      </c>
      <c r="D84" s="46">
        <v>0</v>
      </c>
      <c r="E84" s="46">
        <v>0</v>
      </c>
      <c r="F84" s="46">
        <v>22720000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22720000</v>
      </c>
      <c r="P84" s="47">
        <f>(O84/P$89)</f>
        <v>100.75700797807471</v>
      </c>
      <c r="Q84" s="9"/>
    </row>
    <row r="85" spans="1:17" ht="15">
      <c r="A85" s="12"/>
      <c r="B85" s="25">
        <v>389.7</v>
      </c>
      <c r="C85" s="20" t="s">
        <v>215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1080690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1080690</v>
      </c>
      <c r="P85" s="47">
        <f>(O85/P$89)</f>
        <v>4.792565622879646</v>
      </c>
      <c r="Q85" s="9"/>
    </row>
    <row r="86" spans="1:17" ht="15.75" thickBot="1">
      <c r="A86" s="12"/>
      <c r="B86" s="25">
        <v>389.8</v>
      </c>
      <c r="C86" s="20" t="s">
        <v>82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202536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>SUM(D86:N86)</f>
        <v>202536</v>
      </c>
      <c r="P86" s="47">
        <f>(O86/P$89)</f>
        <v>0.8981919616129991</v>
      </c>
      <c r="Q86" s="9"/>
    </row>
    <row r="87" spans="1:120" ht="16.5" thickBot="1">
      <c r="A87" s="14" t="s">
        <v>67</v>
      </c>
      <c r="B87" s="23"/>
      <c r="C87" s="22"/>
      <c r="D87" s="15">
        <f>SUM(D5,D13,D23,D46,D63,D70,D82)</f>
        <v>162837519</v>
      </c>
      <c r="E87" s="15">
        <f>SUM(E5,E13,E23,E46,E63,E70,E82)</f>
        <v>55126200</v>
      </c>
      <c r="F87" s="15">
        <f>SUM(F5,F13,F23,F46,F63,F70,F82)</f>
        <v>30341495</v>
      </c>
      <c r="G87" s="15">
        <f>SUM(G5,G13,G23,G46,G63,G70,G82)</f>
        <v>4822151</v>
      </c>
      <c r="H87" s="15">
        <f>SUM(H5,H13,H23,H46,H63,H70,H82)</f>
        <v>0</v>
      </c>
      <c r="I87" s="15">
        <f>SUM(I5,I13,I23,I46,I63,I70,I82)</f>
        <v>105073519</v>
      </c>
      <c r="J87" s="15">
        <f>SUM(J5,J13,J23,J46,J63,J70,J82)</f>
        <v>0</v>
      </c>
      <c r="K87" s="15">
        <f>SUM(K5,K13,K23,K46,K63,K70,K82)</f>
        <v>180275989</v>
      </c>
      <c r="L87" s="15">
        <f>SUM(L5,L13,L23,L46,L63,L70,L82)</f>
        <v>0</v>
      </c>
      <c r="M87" s="15">
        <f>SUM(M5,M13,M23,M46,M63,M70,M82)</f>
        <v>0</v>
      </c>
      <c r="N87" s="15">
        <f>SUM(N5,N13,N23,N46,N63,N70,N82)</f>
        <v>0</v>
      </c>
      <c r="O87" s="15">
        <f>SUM(D87:N87)</f>
        <v>538476873</v>
      </c>
      <c r="P87" s="38">
        <f>(O87/P$89)</f>
        <v>2387.9981773270124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6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6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8" t="s">
        <v>216</v>
      </c>
      <c r="N89" s="48"/>
      <c r="O89" s="48"/>
      <c r="P89" s="43">
        <v>225493</v>
      </c>
    </row>
    <row r="90" spans="1:16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1:16" ht="15.75" customHeight="1" thickBot="1">
      <c r="A91" s="52" t="s">
        <v>105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</sheetData>
  <sheetProtection/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71397543</v>
      </c>
      <c r="E5" s="27">
        <f t="shared" si="0"/>
        <v>5169430</v>
      </c>
      <c r="F5" s="27">
        <f t="shared" si="0"/>
        <v>6198347</v>
      </c>
      <c r="G5" s="27">
        <f t="shared" si="0"/>
        <v>0</v>
      </c>
      <c r="H5" s="27">
        <f t="shared" si="0"/>
        <v>0</v>
      </c>
      <c r="I5" s="27">
        <f t="shared" si="0"/>
        <v>3528721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86294041</v>
      </c>
      <c r="O5" s="33">
        <f aca="true" t="shared" si="1" ref="O5:O36">(N5/O$85)</f>
        <v>379.4896149871369</v>
      </c>
      <c r="P5" s="6"/>
    </row>
    <row r="6" spans="1:16" ht="15">
      <c r="A6" s="12"/>
      <c r="B6" s="25">
        <v>311</v>
      </c>
      <c r="C6" s="20" t="s">
        <v>2</v>
      </c>
      <c r="D6" s="46">
        <v>44867987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44867987</v>
      </c>
      <c r="O6" s="47">
        <f t="shared" si="1"/>
        <v>197.3129884122342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2613552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2613552</v>
      </c>
      <c r="O7" s="47">
        <f t="shared" si="1"/>
        <v>11.493445326414388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997541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997541</v>
      </c>
      <c r="O8" s="47">
        <f t="shared" si="1"/>
        <v>4.3868202906836125</v>
      </c>
      <c r="P8" s="9"/>
    </row>
    <row r="9" spans="1:16" ht="15">
      <c r="A9" s="12"/>
      <c r="B9" s="25">
        <v>312.42</v>
      </c>
      <c r="C9" s="20" t="s">
        <v>107</v>
      </c>
      <c r="D9" s="46">
        <v>7971748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7971748</v>
      </c>
      <c r="O9" s="47">
        <f t="shared" si="1"/>
        <v>35.05683062512368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1558337</v>
      </c>
      <c r="F10" s="46">
        <v>6198347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7756684</v>
      </c>
      <c r="O10" s="47">
        <f t="shared" si="1"/>
        <v>34.11105785087623</v>
      </c>
      <c r="P10" s="9"/>
    </row>
    <row r="11" spans="1:16" ht="15">
      <c r="A11" s="12"/>
      <c r="B11" s="25">
        <v>314.1</v>
      </c>
      <c r="C11" s="20" t="s">
        <v>13</v>
      </c>
      <c r="D11" s="46">
        <v>11491228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11491228</v>
      </c>
      <c r="O11" s="47">
        <f t="shared" si="1"/>
        <v>50.534215791903954</v>
      </c>
      <c r="P11" s="9"/>
    </row>
    <row r="12" spans="1:16" ht="15">
      <c r="A12" s="12"/>
      <c r="B12" s="25">
        <v>314.3</v>
      </c>
      <c r="C12" s="20" t="s">
        <v>14</v>
      </c>
      <c r="D12" s="46">
        <v>2232511</v>
      </c>
      <c r="E12" s="46">
        <v>0</v>
      </c>
      <c r="F12" s="46">
        <v>0</v>
      </c>
      <c r="G12" s="46">
        <v>0</v>
      </c>
      <c r="H12" s="46">
        <v>0</v>
      </c>
      <c r="I12" s="46">
        <v>3528721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5761232</v>
      </c>
      <c r="O12" s="47">
        <f t="shared" si="1"/>
        <v>25.33579014490204</v>
      </c>
      <c r="P12" s="9"/>
    </row>
    <row r="13" spans="1:16" ht="15">
      <c r="A13" s="12"/>
      <c r="B13" s="25">
        <v>314.4</v>
      </c>
      <c r="C13" s="20" t="s">
        <v>16</v>
      </c>
      <c r="D13" s="46">
        <v>485887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485887</v>
      </c>
      <c r="O13" s="47">
        <f t="shared" si="1"/>
        <v>2.136753226764001</v>
      </c>
      <c r="P13" s="9"/>
    </row>
    <row r="14" spans="1:16" ht="15">
      <c r="A14" s="12"/>
      <c r="B14" s="25">
        <v>316</v>
      </c>
      <c r="C14" s="20" t="s">
        <v>18</v>
      </c>
      <c r="D14" s="46">
        <v>4348182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4348182</v>
      </c>
      <c r="O14" s="47">
        <f t="shared" si="1"/>
        <v>19.12171331823479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SUM(D16:D23)</f>
        <v>10771650</v>
      </c>
      <c r="E15" s="32">
        <f t="shared" si="3"/>
        <v>3814512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14586162</v>
      </c>
      <c r="O15" s="45">
        <f t="shared" si="1"/>
        <v>64.14460300358407</v>
      </c>
      <c r="P15" s="10"/>
    </row>
    <row r="16" spans="1:16" ht="15">
      <c r="A16" s="12"/>
      <c r="B16" s="25">
        <v>322</v>
      </c>
      <c r="C16" s="20" t="s">
        <v>0</v>
      </c>
      <c r="D16" s="46">
        <v>182329</v>
      </c>
      <c r="E16" s="46">
        <v>2988101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3170430</v>
      </c>
      <c r="O16" s="47">
        <f t="shared" si="1"/>
        <v>13.942390993645418</v>
      </c>
      <c r="P16" s="9"/>
    </row>
    <row r="17" spans="1:16" ht="15">
      <c r="A17" s="12"/>
      <c r="B17" s="25">
        <v>323.1</v>
      </c>
      <c r="C17" s="20" t="s">
        <v>20</v>
      </c>
      <c r="D17" s="46">
        <v>9972894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9972894</v>
      </c>
      <c r="O17" s="47">
        <f t="shared" si="1"/>
        <v>43.85713845950878</v>
      </c>
      <c r="P17" s="9"/>
    </row>
    <row r="18" spans="1:16" ht="15">
      <c r="A18" s="12"/>
      <c r="B18" s="25">
        <v>323.4</v>
      </c>
      <c r="C18" s="20" t="s">
        <v>21</v>
      </c>
      <c r="D18" s="46">
        <v>353727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353727</v>
      </c>
      <c r="O18" s="47">
        <f t="shared" si="1"/>
        <v>1.5555619076936609</v>
      </c>
      <c r="P18" s="9"/>
    </row>
    <row r="19" spans="1:16" ht="15">
      <c r="A19" s="12"/>
      <c r="B19" s="25">
        <v>323.9</v>
      </c>
      <c r="C19" s="20" t="s">
        <v>22</v>
      </c>
      <c r="D19" s="46">
        <v>151760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151760</v>
      </c>
      <c r="O19" s="47">
        <f t="shared" si="1"/>
        <v>0.6673849468985685</v>
      </c>
      <c r="P19" s="9"/>
    </row>
    <row r="20" spans="1:16" ht="15">
      <c r="A20" s="12"/>
      <c r="B20" s="25">
        <v>324.31</v>
      </c>
      <c r="C20" s="20" t="s">
        <v>98</v>
      </c>
      <c r="D20" s="46">
        <v>0</v>
      </c>
      <c r="E20" s="46">
        <v>784667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784667</v>
      </c>
      <c r="O20" s="47">
        <f t="shared" si="1"/>
        <v>3.45067833505574</v>
      </c>
      <c r="P20" s="9"/>
    </row>
    <row r="21" spans="1:16" ht="15">
      <c r="A21" s="12"/>
      <c r="B21" s="25">
        <v>324.32</v>
      </c>
      <c r="C21" s="20" t="s">
        <v>92</v>
      </c>
      <c r="D21" s="46">
        <v>0</v>
      </c>
      <c r="E21" s="46">
        <v>11744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11744</v>
      </c>
      <c r="O21" s="47">
        <f t="shared" si="1"/>
        <v>0.05164581455177115</v>
      </c>
      <c r="P21" s="9"/>
    </row>
    <row r="22" spans="1:16" ht="15">
      <c r="A22" s="12"/>
      <c r="B22" s="25">
        <v>324.62</v>
      </c>
      <c r="C22" s="20" t="s">
        <v>108</v>
      </c>
      <c r="D22" s="46">
        <v>0</v>
      </c>
      <c r="E22" s="46">
        <v>30000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30000</v>
      </c>
      <c r="O22" s="47">
        <f t="shared" si="1"/>
        <v>0.1319290221860639</v>
      </c>
      <c r="P22" s="9"/>
    </row>
    <row r="23" spans="1:16" ht="15">
      <c r="A23" s="12"/>
      <c r="B23" s="25">
        <v>329</v>
      </c>
      <c r="C23" s="20" t="s">
        <v>24</v>
      </c>
      <c r="D23" s="46">
        <v>110940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110940</v>
      </c>
      <c r="O23" s="47">
        <f t="shared" si="1"/>
        <v>0.4878735240440643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SUM(D25:D48)</f>
        <v>29569661</v>
      </c>
      <c r="E24" s="32">
        <f t="shared" si="5"/>
        <v>19414929</v>
      </c>
      <c r="F24" s="32">
        <f t="shared" si="5"/>
        <v>0</v>
      </c>
      <c r="G24" s="32">
        <f t="shared" si="5"/>
        <v>11973073</v>
      </c>
      <c r="H24" s="32">
        <f t="shared" si="5"/>
        <v>0</v>
      </c>
      <c r="I24" s="32">
        <f t="shared" si="5"/>
        <v>692299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61649962</v>
      </c>
      <c r="O24" s="45">
        <f t="shared" si="1"/>
        <v>271.11397348226654</v>
      </c>
      <c r="P24" s="10"/>
    </row>
    <row r="25" spans="1:16" ht="15">
      <c r="A25" s="12"/>
      <c r="B25" s="25">
        <v>331.1</v>
      </c>
      <c r="C25" s="20" t="s">
        <v>25</v>
      </c>
      <c r="D25" s="46">
        <v>0</v>
      </c>
      <c r="E25" s="46">
        <v>2470415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2470415</v>
      </c>
      <c r="O25" s="47">
        <f t="shared" si="1"/>
        <v>10.863981178126169</v>
      </c>
      <c r="P25" s="9"/>
    </row>
    <row r="26" spans="1:16" ht="15">
      <c r="A26" s="12"/>
      <c r="B26" s="25">
        <v>331.5</v>
      </c>
      <c r="C26" s="20" t="s">
        <v>27</v>
      </c>
      <c r="D26" s="46">
        <v>0</v>
      </c>
      <c r="E26" s="46">
        <v>1146529</v>
      </c>
      <c r="F26" s="46">
        <v>0</v>
      </c>
      <c r="G26" s="46">
        <v>1068132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2214661</v>
      </c>
      <c r="O26" s="47">
        <f t="shared" si="1"/>
        <v>9.739268673453681</v>
      </c>
      <c r="P26" s="9"/>
    </row>
    <row r="27" spans="1:16" ht="15">
      <c r="A27" s="12"/>
      <c r="B27" s="25">
        <v>331.62</v>
      </c>
      <c r="C27" s="20" t="s">
        <v>29</v>
      </c>
      <c r="D27" s="46">
        <v>0</v>
      </c>
      <c r="E27" s="46">
        <v>5802699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5802699</v>
      </c>
      <c r="O27" s="47">
        <f t="shared" si="1"/>
        <v>25.518146837001694</v>
      </c>
      <c r="P27" s="9"/>
    </row>
    <row r="28" spans="1:16" ht="15">
      <c r="A28" s="12"/>
      <c r="B28" s="25">
        <v>331.69</v>
      </c>
      <c r="C28" s="20" t="s">
        <v>109</v>
      </c>
      <c r="D28" s="46">
        <v>125445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125445</v>
      </c>
      <c r="O28" s="47">
        <f t="shared" si="1"/>
        <v>0.5516612062710262</v>
      </c>
      <c r="P28" s="9"/>
    </row>
    <row r="29" spans="1:16" ht="15">
      <c r="A29" s="12"/>
      <c r="B29" s="25">
        <v>331.7</v>
      </c>
      <c r="C29" s="20" t="s">
        <v>28</v>
      </c>
      <c r="D29" s="46">
        <v>5619</v>
      </c>
      <c r="E29" s="46">
        <v>229987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235606</v>
      </c>
      <c r="O29" s="47">
        <f t="shared" si="1"/>
        <v>1.0361089733723257</v>
      </c>
      <c r="P29" s="9"/>
    </row>
    <row r="30" spans="1:16" ht="15">
      <c r="A30" s="12"/>
      <c r="B30" s="25">
        <v>334.2</v>
      </c>
      <c r="C30" s="20" t="s">
        <v>93</v>
      </c>
      <c r="D30" s="46">
        <v>7199824</v>
      </c>
      <c r="E30" s="46">
        <v>821819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8021643</v>
      </c>
      <c r="O30" s="47">
        <f t="shared" si="1"/>
        <v>35.27625057718947</v>
      </c>
      <c r="P30" s="9"/>
    </row>
    <row r="31" spans="1:16" ht="15">
      <c r="A31" s="12"/>
      <c r="B31" s="25">
        <v>334.31</v>
      </c>
      <c r="C31" s="20" t="s">
        <v>110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692299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692299</v>
      </c>
      <c r="O31" s="47">
        <f t="shared" si="1"/>
        <v>3.044477671012995</v>
      </c>
      <c r="P31" s="9"/>
    </row>
    <row r="32" spans="1:16" ht="15">
      <c r="A32" s="12"/>
      <c r="B32" s="25">
        <v>334.49</v>
      </c>
      <c r="C32" s="20" t="s">
        <v>31</v>
      </c>
      <c r="D32" s="46">
        <v>0</v>
      </c>
      <c r="E32" s="46">
        <v>0</v>
      </c>
      <c r="F32" s="46">
        <v>0</v>
      </c>
      <c r="G32" s="46">
        <v>2706244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2706244</v>
      </c>
      <c r="O32" s="47">
        <f t="shared" si="1"/>
        <v>11.901070823896744</v>
      </c>
      <c r="P32" s="9"/>
    </row>
    <row r="33" spans="1:16" ht="15">
      <c r="A33" s="12"/>
      <c r="B33" s="25">
        <v>334.5</v>
      </c>
      <c r="C33" s="20" t="s">
        <v>32</v>
      </c>
      <c r="D33" s="46">
        <v>0</v>
      </c>
      <c r="E33" s="46">
        <v>664319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664319</v>
      </c>
      <c r="O33" s="47">
        <f t="shared" si="1"/>
        <v>2.921431869654126</v>
      </c>
      <c r="P33" s="9"/>
    </row>
    <row r="34" spans="1:16" ht="15">
      <c r="A34" s="12"/>
      <c r="B34" s="25">
        <v>334.69</v>
      </c>
      <c r="C34" s="20" t="s">
        <v>111</v>
      </c>
      <c r="D34" s="46">
        <v>247766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247766</v>
      </c>
      <c r="O34" s="47">
        <f t="shared" si="1"/>
        <v>1.0895842036984102</v>
      </c>
      <c r="P34" s="9"/>
    </row>
    <row r="35" spans="1:16" ht="15">
      <c r="A35" s="12"/>
      <c r="B35" s="25">
        <v>334.9</v>
      </c>
      <c r="C35" s="20" t="s">
        <v>112</v>
      </c>
      <c r="D35" s="46">
        <v>91140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91140</v>
      </c>
      <c r="O35" s="47">
        <f t="shared" si="1"/>
        <v>0.4008003694012621</v>
      </c>
      <c r="P35" s="9"/>
    </row>
    <row r="36" spans="1:16" ht="15">
      <c r="A36" s="12"/>
      <c r="B36" s="25">
        <v>335.12</v>
      </c>
      <c r="C36" s="20" t="s">
        <v>34</v>
      </c>
      <c r="D36" s="46">
        <v>6968429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6968429</v>
      </c>
      <c r="O36" s="47">
        <f t="shared" si="1"/>
        <v>30.644600804767034</v>
      </c>
      <c r="P36" s="9"/>
    </row>
    <row r="37" spans="1:16" ht="15">
      <c r="A37" s="12"/>
      <c r="B37" s="25">
        <v>335.14</v>
      </c>
      <c r="C37" s="20" t="s">
        <v>35</v>
      </c>
      <c r="D37" s="46">
        <v>50438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50438</v>
      </c>
      <c r="O37" s="47">
        <f aca="true" t="shared" si="8" ref="O37:O68">(N37/O$85)</f>
        <v>0.22180786736735636</v>
      </c>
      <c r="P37" s="9"/>
    </row>
    <row r="38" spans="1:16" ht="15">
      <c r="A38" s="12"/>
      <c r="B38" s="25">
        <v>335.15</v>
      </c>
      <c r="C38" s="20" t="s">
        <v>36</v>
      </c>
      <c r="D38" s="46">
        <v>83109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83109</v>
      </c>
      <c r="O38" s="47">
        <f t="shared" si="8"/>
        <v>0.36548297016205283</v>
      </c>
      <c r="P38" s="9"/>
    </row>
    <row r="39" spans="1:16" ht="15">
      <c r="A39" s="12"/>
      <c r="B39" s="25">
        <v>335.18</v>
      </c>
      <c r="C39" s="20" t="s">
        <v>37</v>
      </c>
      <c r="D39" s="46">
        <v>14614902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14614902</v>
      </c>
      <c r="O39" s="47">
        <f t="shared" si="8"/>
        <v>64.27099100683832</v>
      </c>
      <c r="P39" s="9"/>
    </row>
    <row r="40" spans="1:16" ht="15">
      <c r="A40" s="12"/>
      <c r="B40" s="25">
        <v>335.49</v>
      </c>
      <c r="C40" s="20" t="s">
        <v>38</v>
      </c>
      <c r="D40" s="46">
        <v>158934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158934</v>
      </c>
      <c r="O40" s="47">
        <f t="shared" si="8"/>
        <v>0.6989335737373293</v>
      </c>
      <c r="P40" s="9"/>
    </row>
    <row r="41" spans="1:16" ht="15">
      <c r="A41" s="12"/>
      <c r="B41" s="25">
        <v>335.9</v>
      </c>
      <c r="C41" s="20" t="s">
        <v>113</v>
      </c>
      <c r="D41" s="46">
        <v>24055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24055</v>
      </c>
      <c r="O41" s="47">
        <f t="shared" si="8"/>
        <v>0.1057850876228589</v>
      </c>
      <c r="P41" s="9"/>
    </row>
    <row r="42" spans="1:16" ht="15">
      <c r="A42" s="12"/>
      <c r="B42" s="25">
        <v>337.2</v>
      </c>
      <c r="C42" s="20" t="s">
        <v>39</v>
      </c>
      <c r="D42" s="46">
        <v>0</v>
      </c>
      <c r="E42" s="46">
        <v>3543173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9">SUM(D42:M42)</f>
        <v>3543173</v>
      </c>
      <c r="O42" s="47">
        <f t="shared" si="8"/>
        <v>15.581578310868753</v>
      </c>
      <c r="P42" s="9"/>
    </row>
    <row r="43" spans="1:16" ht="15">
      <c r="A43" s="12"/>
      <c r="B43" s="25">
        <v>337.3</v>
      </c>
      <c r="C43" s="20" t="s">
        <v>114</v>
      </c>
      <c r="D43" s="46">
        <v>0</v>
      </c>
      <c r="E43" s="46">
        <v>0</v>
      </c>
      <c r="F43" s="46">
        <v>0</v>
      </c>
      <c r="G43" s="46">
        <v>841803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841803</v>
      </c>
      <c r="O43" s="47">
        <f t="shared" si="8"/>
        <v>3.7019415554431716</v>
      </c>
      <c r="P43" s="9"/>
    </row>
    <row r="44" spans="1:16" ht="15">
      <c r="A44" s="12"/>
      <c r="B44" s="25">
        <v>337.4</v>
      </c>
      <c r="C44" s="20" t="s">
        <v>40</v>
      </c>
      <c r="D44" s="46">
        <v>0</v>
      </c>
      <c r="E44" s="46">
        <v>0</v>
      </c>
      <c r="F44" s="46">
        <v>0</v>
      </c>
      <c r="G44" s="46">
        <v>2505711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2505711</v>
      </c>
      <c r="O44" s="47">
        <f t="shared" si="8"/>
        <v>11.019200070362146</v>
      </c>
      <c r="P44" s="9"/>
    </row>
    <row r="45" spans="1:16" ht="15">
      <c r="A45" s="12"/>
      <c r="B45" s="25">
        <v>337.6</v>
      </c>
      <c r="C45" s="20" t="s">
        <v>115</v>
      </c>
      <c r="D45" s="46">
        <v>0</v>
      </c>
      <c r="E45" s="46">
        <v>0</v>
      </c>
      <c r="F45" s="46">
        <v>0</v>
      </c>
      <c r="G45" s="46">
        <v>2379234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2379234</v>
      </c>
      <c r="O45" s="47">
        <f t="shared" si="8"/>
        <v>10.46300050572792</v>
      </c>
      <c r="P45" s="9"/>
    </row>
    <row r="46" spans="1:16" ht="15">
      <c r="A46" s="12"/>
      <c r="B46" s="25">
        <v>337.7</v>
      </c>
      <c r="C46" s="20" t="s">
        <v>41</v>
      </c>
      <c r="D46" s="46">
        <v>0</v>
      </c>
      <c r="E46" s="46">
        <v>63828</v>
      </c>
      <c r="F46" s="46">
        <v>0</v>
      </c>
      <c r="G46" s="46">
        <v>2471949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2535777</v>
      </c>
      <c r="O46" s="47">
        <f t="shared" si="8"/>
        <v>11.151419336397018</v>
      </c>
      <c r="P46" s="9"/>
    </row>
    <row r="47" spans="1:16" ht="15">
      <c r="A47" s="12"/>
      <c r="B47" s="25">
        <v>337.9</v>
      </c>
      <c r="C47" s="20" t="s">
        <v>42</v>
      </c>
      <c r="D47" s="46">
        <v>0</v>
      </c>
      <c r="E47" s="46">
        <v>2301014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2301014</v>
      </c>
      <c r="O47" s="47">
        <f t="shared" si="8"/>
        <v>10.119017568548122</v>
      </c>
      <c r="P47" s="9"/>
    </row>
    <row r="48" spans="1:16" ht="15">
      <c r="A48" s="12"/>
      <c r="B48" s="25">
        <v>338</v>
      </c>
      <c r="C48" s="20" t="s">
        <v>116</v>
      </c>
      <c r="D48" s="46">
        <v>0</v>
      </c>
      <c r="E48" s="46">
        <v>2371146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2371146</v>
      </c>
      <c r="O48" s="47">
        <f t="shared" si="8"/>
        <v>10.427432441346555</v>
      </c>
      <c r="P48" s="9"/>
    </row>
    <row r="49" spans="1:16" ht="15.75">
      <c r="A49" s="29" t="s">
        <v>48</v>
      </c>
      <c r="B49" s="30"/>
      <c r="C49" s="31"/>
      <c r="D49" s="32">
        <f aca="true" t="shared" si="10" ref="D49:M49">SUM(D50:D64)</f>
        <v>2071737</v>
      </c>
      <c r="E49" s="32">
        <f t="shared" si="10"/>
        <v>9033881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63651418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74757036</v>
      </c>
      <c r="O49" s="45">
        <f t="shared" si="8"/>
        <v>328.7540887002792</v>
      </c>
      <c r="P49" s="10"/>
    </row>
    <row r="50" spans="1:16" ht="15">
      <c r="A50" s="12"/>
      <c r="B50" s="25">
        <v>341.9</v>
      </c>
      <c r="C50" s="20" t="s">
        <v>51</v>
      </c>
      <c r="D50" s="46">
        <v>89257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1" ref="N50:N64">SUM(D50:M50)</f>
        <v>89257</v>
      </c>
      <c r="O50" s="47">
        <f t="shared" si="8"/>
        <v>0.3925196244420502</v>
      </c>
      <c r="P50" s="9"/>
    </row>
    <row r="51" spans="1:16" ht="15">
      <c r="A51" s="12"/>
      <c r="B51" s="25">
        <v>342.1</v>
      </c>
      <c r="C51" s="20" t="s">
        <v>52</v>
      </c>
      <c r="D51" s="46">
        <v>346296</v>
      </c>
      <c r="E51" s="46">
        <v>1806465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2152761</v>
      </c>
      <c r="O51" s="47">
        <f t="shared" si="8"/>
        <v>9.467055124343103</v>
      </c>
      <c r="P51" s="9"/>
    </row>
    <row r="52" spans="1:16" ht="15">
      <c r="A52" s="12"/>
      <c r="B52" s="25">
        <v>342.2</v>
      </c>
      <c r="C52" s="20" t="s">
        <v>53</v>
      </c>
      <c r="D52" s="46">
        <v>0</v>
      </c>
      <c r="E52" s="46">
        <v>692366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692366</v>
      </c>
      <c r="O52" s="47">
        <f t="shared" si="8"/>
        <v>3.044772312495877</v>
      </c>
      <c r="P52" s="9"/>
    </row>
    <row r="53" spans="1:16" ht="15">
      <c r="A53" s="12"/>
      <c r="B53" s="25">
        <v>342.4</v>
      </c>
      <c r="C53" s="20" t="s">
        <v>117</v>
      </c>
      <c r="D53" s="46">
        <v>0</v>
      </c>
      <c r="E53" s="46">
        <v>1398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1398</v>
      </c>
      <c r="O53" s="47">
        <f t="shared" si="8"/>
        <v>0.006147892433870578</v>
      </c>
      <c r="P53" s="9"/>
    </row>
    <row r="54" spans="1:16" ht="15">
      <c r="A54" s="12"/>
      <c r="B54" s="25">
        <v>342.9</v>
      </c>
      <c r="C54" s="20" t="s">
        <v>54</v>
      </c>
      <c r="D54" s="46">
        <v>12390</v>
      </c>
      <c r="E54" s="46">
        <v>4345975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4358365</v>
      </c>
      <c r="O54" s="47">
        <f t="shared" si="8"/>
        <v>19.166494425998813</v>
      </c>
      <c r="P54" s="9"/>
    </row>
    <row r="55" spans="1:16" ht="15">
      <c r="A55" s="12"/>
      <c r="B55" s="25">
        <v>343.3</v>
      </c>
      <c r="C55" s="20" t="s">
        <v>55</v>
      </c>
      <c r="D55" s="46">
        <v>0</v>
      </c>
      <c r="E55" s="46">
        <v>381001</v>
      </c>
      <c r="F55" s="46">
        <v>0</v>
      </c>
      <c r="G55" s="46">
        <v>0</v>
      </c>
      <c r="H55" s="46">
        <v>0</v>
      </c>
      <c r="I55" s="46">
        <v>18125568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18506569</v>
      </c>
      <c r="O55" s="47">
        <f t="shared" si="8"/>
        <v>81.38511840629741</v>
      </c>
      <c r="P55" s="9"/>
    </row>
    <row r="56" spans="1:16" ht="15">
      <c r="A56" s="12"/>
      <c r="B56" s="25">
        <v>343.4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14952300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14952300</v>
      </c>
      <c r="O56" s="47">
        <f t="shared" si="8"/>
        <v>65.75474394775611</v>
      </c>
      <c r="P56" s="9"/>
    </row>
    <row r="57" spans="1:16" ht="15">
      <c r="A57" s="12"/>
      <c r="B57" s="25">
        <v>343.5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27916944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27916944</v>
      </c>
      <c r="O57" s="47">
        <f t="shared" si="8"/>
        <v>122.76850414477012</v>
      </c>
      <c r="P57" s="9"/>
    </row>
    <row r="58" spans="1:16" ht="15">
      <c r="A58" s="12"/>
      <c r="B58" s="25">
        <v>343.6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2656606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2656606</v>
      </c>
      <c r="O58" s="47">
        <f t="shared" si="8"/>
        <v>11.682781063787683</v>
      </c>
      <c r="P58" s="9"/>
    </row>
    <row r="59" spans="1:16" ht="15">
      <c r="A59" s="12"/>
      <c r="B59" s="25">
        <v>344.5</v>
      </c>
      <c r="C59" s="20" t="s">
        <v>60</v>
      </c>
      <c r="D59" s="46">
        <v>111021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111021</v>
      </c>
      <c r="O59" s="47">
        <f t="shared" si="8"/>
        <v>0.48822973240396667</v>
      </c>
      <c r="P59" s="9"/>
    </row>
    <row r="60" spans="1:16" ht="15">
      <c r="A60" s="12"/>
      <c r="B60" s="25">
        <v>345.1</v>
      </c>
      <c r="C60" s="20" t="s">
        <v>61</v>
      </c>
      <c r="D60" s="46">
        <v>11637</v>
      </c>
      <c r="E60" s="46">
        <v>1806676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1818313</v>
      </c>
      <c r="O60" s="47">
        <f t="shared" si="8"/>
        <v>7.9962752039402805</v>
      </c>
      <c r="P60" s="9"/>
    </row>
    <row r="61" spans="1:16" ht="15">
      <c r="A61" s="12"/>
      <c r="B61" s="25">
        <v>347.1</v>
      </c>
      <c r="C61" s="20" t="s">
        <v>62</v>
      </c>
      <c r="D61" s="46">
        <v>20248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20248</v>
      </c>
      <c r="O61" s="47">
        <f t="shared" si="8"/>
        <v>0.08904329470744739</v>
      </c>
      <c r="P61" s="9"/>
    </row>
    <row r="62" spans="1:16" ht="15">
      <c r="A62" s="12"/>
      <c r="B62" s="25">
        <v>347.2</v>
      </c>
      <c r="C62" s="20" t="s">
        <v>63</v>
      </c>
      <c r="D62" s="46">
        <v>752736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752736</v>
      </c>
      <c r="O62" s="47">
        <f t="shared" si="8"/>
        <v>3.3102574814749666</v>
      </c>
      <c r="P62" s="9"/>
    </row>
    <row r="63" spans="1:16" ht="15">
      <c r="A63" s="12"/>
      <c r="B63" s="25">
        <v>347.5</v>
      </c>
      <c r="C63" s="20" t="s">
        <v>65</v>
      </c>
      <c r="D63" s="46">
        <v>636572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636572</v>
      </c>
      <c r="O63" s="47">
        <f t="shared" si="8"/>
        <v>2.7994107170342355</v>
      </c>
      <c r="P63" s="9"/>
    </row>
    <row r="64" spans="1:16" ht="15">
      <c r="A64" s="12"/>
      <c r="B64" s="25">
        <v>347.8</v>
      </c>
      <c r="C64" s="20" t="s">
        <v>100</v>
      </c>
      <c r="D64" s="46">
        <v>91580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91580</v>
      </c>
      <c r="O64" s="47">
        <f t="shared" si="8"/>
        <v>0.4027353283933244</v>
      </c>
      <c r="P64" s="9"/>
    </row>
    <row r="65" spans="1:16" ht="15.75">
      <c r="A65" s="29" t="s">
        <v>49</v>
      </c>
      <c r="B65" s="30"/>
      <c r="C65" s="31"/>
      <c r="D65" s="32">
        <f aca="true" t="shared" si="12" ref="D65:M65">SUM(D66:D69)</f>
        <v>1598011</v>
      </c>
      <c r="E65" s="32">
        <f t="shared" si="12"/>
        <v>10164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aca="true" t="shared" si="13" ref="N65:N71">SUM(D65:M65)</f>
        <v>1608175</v>
      </c>
      <c r="O65" s="45">
        <f t="shared" si="8"/>
        <v>7.072165175135777</v>
      </c>
      <c r="P65" s="10"/>
    </row>
    <row r="66" spans="1:16" ht="15">
      <c r="A66" s="13"/>
      <c r="B66" s="39">
        <v>351.1</v>
      </c>
      <c r="C66" s="21" t="s">
        <v>69</v>
      </c>
      <c r="D66" s="46">
        <v>283</v>
      </c>
      <c r="E66" s="46">
        <v>10164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10447</v>
      </c>
      <c r="O66" s="47">
        <f t="shared" si="8"/>
        <v>0.045942083159260315</v>
      </c>
      <c r="P66" s="9"/>
    </row>
    <row r="67" spans="1:16" ht="15">
      <c r="A67" s="13"/>
      <c r="B67" s="39">
        <v>352</v>
      </c>
      <c r="C67" s="21" t="s">
        <v>70</v>
      </c>
      <c r="D67" s="46">
        <v>39246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39246</v>
      </c>
      <c r="O67" s="47">
        <f t="shared" si="8"/>
        <v>0.17258954682380878</v>
      </c>
      <c r="P67" s="9"/>
    </row>
    <row r="68" spans="1:16" ht="15">
      <c r="A68" s="13"/>
      <c r="B68" s="39">
        <v>354</v>
      </c>
      <c r="C68" s="21" t="s">
        <v>71</v>
      </c>
      <c r="D68" s="46">
        <v>1104837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1104837</v>
      </c>
      <c r="O68" s="47">
        <f t="shared" si="8"/>
        <v>4.858668836166142</v>
      </c>
      <c r="P68" s="9"/>
    </row>
    <row r="69" spans="1:16" ht="15">
      <c r="A69" s="13"/>
      <c r="B69" s="39">
        <v>359</v>
      </c>
      <c r="C69" s="21" t="s">
        <v>102</v>
      </c>
      <c r="D69" s="46">
        <v>453645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453645</v>
      </c>
      <c r="O69" s="47">
        <f aca="true" t="shared" si="14" ref="O69:O83">(N69/O$85)</f>
        <v>1.9949647089865652</v>
      </c>
      <c r="P69" s="9"/>
    </row>
    <row r="70" spans="1:16" ht="15.75">
      <c r="A70" s="29" t="s">
        <v>3</v>
      </c>
      <c r="B70" s="30"/>
      <c r="C70" s="31"/>
      <c r="D70" s="32">
        <f aca="true" t="shared" si="15" ref="D70:M70">SUM(D71:D77)</f>
        <v>2289618</v>
      </c>
      <c r="E70" s="32">
        <f t="shared" si="15"/>
        <v>244434</v>
      </c>
      <c r="F70" s="32">
        <f t="shared" si="15"/>
        <v>0</v>
      </c>
      <c r="G70" s="32">
        <f t="shared" si="15"/>
        <v>3036</v>
      </c>
      <c r="H70" s="32">
        <f t="shared" si="15"/>
        <v>0</v>
      </c>
      <c r="I70" s="32">
        <f t="shared" si="15"/>
        <v>833470</v>
      </c>
      <c r="J70" s="32">
        <f t="shared" si="15"/>
        <v>0</v>
      </c>
      <c r="K70" s="32">
        <f t="shared" si="15"/>
        <v>116352394</v>
      </c>
      <c r="L70" s="32">
        <f t="shared" si="15"/>
        <v>0</v>
      </c>
      <c r="M70" s="32">
        <f t="shared" si="15"/>
        <v>0</v>
      </c>
      <c r="N70" s="32">
        <f t="shared" si="13"/>
        <v>119722952</v>
      </c>
      <c r="O70" s="45">
        <f t="shared" si="14"/>
        <v>526.4977330196355</v>
      </c>
      <c r="P70" s="10"/>
    </row>
    <row r="71" spans="1:16" ht="15">
      <c r="A71" s="12"/>
      <c r="B71" s="25">
        <v>361.1</v>
      </c>
      <c r="C71" s="20" t="s">
        <v>72</v>
      </c>
      <c r="D71" s="46">
        <v>4776</v>
      </c>
      <c r="E71" s="46">
        <v>1478</v>
      </c>
      <c r="F71" s="46">
        <v>0</v>
      </c>
      <c r="G71" s="46">
        <v>0</v>
      </c>
      <c r="H71" s="46">
        <v>0</v>
      </c>
      <c r="I71" s="46">
        <v>672615</v>
      </c>
      <c r="J71" s="46">
        <v>0</v>
      </c>
      <c r="K71" s="46">
        <v>13009654</v>
      </c>
      <c r="L71" s="46">
        <v>0</v>
      </c>
      <c r="M71" s="46">
        <v>0</v>
      </c>
      <c r="N71" s="46">
        <f t="shared" si="13"/>
        <v>13688523</v>
      </c>
      <c r="O71" s="47">
        <f t="shared" si="14"/>
        <v>60.1971151520482</v>
      </c>
      <c r="P71" s="9"/>
    </row>
    <row r="72" spans="1:16" ht="15">
      <c r="A72" s="12"/>
      <c r="B72" s="25">
        <v>361.3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72266881</v>
      </c>
      <c r="L72" s="46">
        <v>0</v>
      </c>
      <c r="M72" s="46">
        <v>0</v>
      </c>
      <c r="N72" s="46">
        <f aca="true" t="shared" si="16" ref="N72:N77">SUM(D72:M72)</f>
        <v>72266881</v>
      </c>
      <c r="O72" s="47">
        <f t="shared" si="14"/>
        <v>317.80329822555467</v>
      </c>
      <c r="P72" s="9"/>
    </row>
    <row r="73" spans="1:16" ht="15">
      <c r="A73" s="12"/>
      <c r="B73" s="25">
        <v>362</v>
      </c>
      <c r="C73" s="20" t="s">
        <v>74</v>
      </c>
      <c r="D73" s="46">
        <v>1522464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1522464</v>
      </c>
      <c r="O73" s="47">
        <f t="shared" si="14"/>
        <v>6.69523956111612</v>
      </c>
      <c r="P73" s="9"/>
    </row>
    <row r="74" spans="1:16" ht="15">
      <c r="A74" s="12"/>
      <c r="B74" s="25">
        <v>364</v>
      </c>
      <c r="C74" s="20" t="s">
        <v>75</v>
      </c>
      <c r="D74" s="46">
        <v>158182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158182</v>
      </c>
      <c r="O74" s="47">
        <f t="shared" si="14"/>
        <v>0.695626552914532</v>
      </c>
      <c r="P74" s="9"/>
    </row>
    <row r="75" spans="1:16" ht="15">
      <c r="A75" s="12"/>
      <c r="B75" s="25">
        <v>366</v>
      </c>
      <c r="C75" s="20" t="s">
        <v>76</v>
      </c>
      <c r="D75" s="46">
        <v>89661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89661</v>
      </c>
      <c r="O75" s="47">
        <f t="shared" si="14"/>
        <v>0.3942962686074892</v>
      </c>
      <c r="P75" s="9"/>
    </row>
    <row r="76" spans="1:16" ht="15">
      <c r="A76" s="12"/>
      <c r="B76" s="25">
        <v>368</v>
      </c>
      <c r="C76" s="20" t="s">
        <v>77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31075859</v>
      </c>
      <c r="L76" s="46">
        <v>0</v>
      </c>
      <c r="M76" s="46">
        <v>0</v>
      </c>
      <c r="N76" s="46">
        <f t="shared" si="16"/>
        <v>31075859</v>
      </c>
      <c r="O76" s="47">
        <f t="shared" si="14"/>
        <v>136.66025638206645</v>
      </c>
      <c r="P76" s="9"/>
    </row>
    <row r="77" spans="1:16" ht="15">
      <c r="A77" s="12"/>
      <c r="B77" s="25">
        <v>369.9</v>
      </c>
      <c r="C77" s="20" t="s">
        <v>79</v>
      </c>
      <c r="D77" s="46">
        <v>514535</v>
      </c>
      <c r="E77" s="46">
        <v>242956</v>
      </c>
      <c r="F77" s="46">
        <v>0</v>
      </c>
      <c r="G77" s="46">
        <v>3036</v>
      </c>
      <c r="H77" s="46">
        <v>0</v>
      </c>
      <c r="I77" s="46">
        <v>160855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921382</v>
      </c>
      <c r="O77" s="47">
        <f t="shared" si="14"/>
        <v>4.051900877327998</v>
      </c>
      <c r="P77" s="9"/>
    </row>
    <row r="78" spans="1:16" ht="15.75">
      <c r="A78" s="29" t="s">
        <v>50</v>
      </c>
      <c r="B78" s="30"/>
      <c r="C78" s="31"/>
      <c r="D78" s="32">
        <f aca="true" t="shared" si="17" ref="D78:M78">SUM(D79:D82)</f>
        <v>3522059</v>
      </c>
      <c r="E78" s="32">
        <f t="shared" si="17"/>
        <v>75582</v>
      </c>
      <c r="F78" s="32">
        <f t="shared" si="17"/>
        <v>0</v>
      </c>
      <c r="G78" s="32">
        <f t="shared" si="17"/>
        <v>0</v>
      </c>
      <c r="H78" s="32">
        <f t="shared" si="17"/>
        <v>0</v>
      </c>
      <c r="I78" s="32">
        <f t="shared" si="17"/>
        <v>28544347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 aca="true" t="shared" si="18" ref="N78:N83">SUM(D78:M78)</f>
        <v>32141988</v>
      </c>
      <c r="O78" s="45">
        <f t="shared" si="14"/>
        <v>141.34870159853998</v>
      </c>
      <c r="P78" s="9"/>
    </row>
    <row r="79" spans="1:16" ht="15">
      <c r="A79" s="12"/>
      <c r="B79" s="25">
        <v>381</v>
      </c>
      <c r="C79" s="20" t="s">
        <v>80</v>
      </c>
      <c r="D79" s="46">
        <v>3198400</v>
      </c>
      <c r="E79" s="46">
        <v>59919</v>
      </c>
      <c r="F79" s="46">
        <v>0</v>
      </c>
      <c r="G79" s="46">
        <v>0</v>
      </c>
      <c r="H79" s="46">
        <v>0</v>
      </c>
      <c r="I79" s="46">
        <v>28544347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31802666</v>
      </c>
      <c r="O79" s="47">
        <f t="shared" si="14"/>
        <v>139.856487609666</v>
      </c>
      <c r="P79" s="9"/>
    </row>
    <row r="80" spans="1:16" ht="15">
      <c r="A80" s="12"/>
      <c r="B80" s="25">
        <v>384</v>
      </c>
      <c r="C80" s="20" t="s">
        <v>81</v>
      </c>
      <c r="D80" s="46">
        <v>323659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323659</v>
      </c>
      <c r="O80" s="47">
        <f t="shared" si="14"/>
        <v>1.4233338463906418</v>
      </c>
      <c r="P80" s="9"/>
    </row>
    <row r="81" spans="1:16" ht="15">
      <c r="A81" s="12"/>
      <c r="B81" s="25">
        <v>389.2</v>
      </c>
      <c r="C81" s="20" t="s">
        <v>118</v>
      </c>
      <c r="D81" s="46">
        <v>0</v>
      </c>
      <c r="E81" s="46">
        <v>172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172</v>
      </c>
      <c r="O81" s="47">
        <f t="shared" si="14"/>
        <v>0.000756393060533433</v>
      </c>
      <c r="P81" s="9"/>
    </row>
    <row r="82" spans="1:16" ht="15.75" thickBot="1">
      <c r="A82" s="12"/>
      <c r="B82" s="25">
        <v>389.4</v>
      </c>
      <c r="C82" s="20" t="s">
        <v>119</v>
      </c>
      <c r="D82" s="46">
        <v>0</v>
      </c>
      <c r="E82" s="46">
        <v>15491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15491</v>
      </c>
      <c r="O82" s="47">
        <f t="shared" si="14"/>
        <v>0.06812374942281053</v>
      </c>
      <c r="P82" s="9"/>
    </row>
    <row r="83" spans="1:119" ht="16.5" thickBot="1">
      <c r="A83" s="14" t="s">
        <v>67</v>
      </c>
      <c r="B83" s="23"/>
      <c r="C83" s="22"/>
      <c r="D83" s="15">
        <f aca="true" t="shared" si="19" ref="D83:M83">SUM(D5,D15,D24,D49,D65,D70,D78)</f>
        <v>121220279</v>
      </c>
      <c r="E83" s="15">
        <f t="shared" si="19"/>
        <v>37762932</v>
      </c>
      <c r="F83" s="15">
        <f t="shared" si="19"/>
        <v>6198347</v>
      </c>
      <c r="G83" s="15">
        <f t="shared" si="19"/>
        <v>11976109</v>
      </c>
      <c r="H83" s="15">
        <f t="shared" si="19"/>
        <v>0</v>
      </c>
      <c r="I83" s="15">
        <f t="shared" si="19"/>
        <v>97250255</v>
      </c>
      <c r="J83" s="15">
        <f t="shared" si="19"/>
        <v>0</v>
      </c>
      <c r="K83" s="15">
        <f t="shared" si="19"/>
        <v>116352394</v>
      </c>
      <c r="L83" s="15">
        <f t="shared" si="19"/>
        <v>0</v>
      </c>
      <c r="M83" s="15">
        <f t="shared" si="19"/>
        <v>0</v>
      </c>
      <c r="N83" s="15">
        <f t="shared" si="18"/>
        <v>390760316</v>
      </c>
      <c r="O83" s="38">
        <f t="shared" si="14"/>
        <v>1718.420879966578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120</v>
      </c>
      <c r="M85" s="48"/>
      <c r="N85" s="48"/>
      <c r="O85" s="43">
        <v>227395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64394070</v>
      </c>
      <c r="E5" s="27">
        <f t="shared" si="0"/>
        <v>5388203</v>
      </c>
      <c r="F5" s="27">
        <f t="shared" si="0"/>
        <v>5704274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75486547</v>
      </c>
      <c r="O5" s="33">
        <f aca="true" t="shared" si="1" ref="O5:O36">(N5/O$81)</f>
        <v>333.2106796502209</v>
      </c>
      <c r="P5" s="6"/>
    </row>
    <row r="6" spans="1:16" ht="15">
      <c r="A6" s="12"/>
      <c r="B6" s="25">
        <v>311</v>
      </c>
      <c r="C6" s="20" t="s">
        <v>2</v>
      </c>
      <c r="D6" s="46">
        <v>48550595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48550595</v>
      </c>
      <c r="O6" s="47">
        <f t="shared" si="1"/>
        <v>214.3107268818723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2757714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2757714</v>
      </c>
      <c r="O7" s="47">
        <f t="shared" si="1"/>
        <v>12.173026754302715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1205671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1205671</v>
      </c>
      <c r="O8" s="47">
        <f t="shared" si="1"/>
        <v>5.322040407339887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1424818</v>
      </c>
      <c r="F9" s="46">
        <v>5704274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7129092</v>
      </c>
      <c r="O9" s="47">
        <f t="shared" si="1"/>
        <v>31.469045611649886</v>
      </c>
      <c r="P9" s="9"/>
    </row>
    <row r="10" spans="1:16" ht="15">
      <c r="A10" s="12"/>
      <c r="B10" s="25">
        <v>314.1</v>
      </c>
      <c r="C10" s="20" t="s">
        <v>13</v>
      </c>
      <c r="D10" s="46">
        <v>10993230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10993230</v>
      </c>
      <c r="O10" s="47">
        <f t="shared" si="1"/>
        <v>48.5260193429062</v>
      </c>
      <c r="P10" s="9"/>
    </row>
    <row r="11" spans="1:16" ht="15">
      <c r="A11" s="12"/>
      <c r="B11" s="25">
        <v>314.4</v>
      </c>
      <c r="C11" s="20" t="s">
        <v>16</v>
      </c>
      <c r="D11" s="46">
        <v>450336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450336</v>
      </c>
      <c r="O11" s="47">
        <f t="shared" si="1"/>
        <v>1.9878610241764256</v>
      </c>
      <c r="P11" s="9"/>
    </row>
    <row r="12" spans="1:16" ht="15">
      <c r="A12" s="12"/>
      <c r="B12" s="25">
        <v>316</v>
      </c>
      <c r="C12" s="20" t="s">
        <v>18</v>
      </c>
      <c r="D12" s="46">
        <v>4399909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4399909</v>
      </c>
      <c r="O12" s="47">
        <f t="shared" si="1"/>
        <v>19.421959627973497</v>
      </c>
      <c r="P12" s="9"/>
    </row>
    <row r="13" spans="1:16" ht="15.75">
      <c r="A13" s="29" t="s">
        <v>19</v>
      </c>
      <c r="B13" s="30"/>
      <c r="C13" s="31"/>
      <c r="D13" s="32">
        <f aca="true" t="shared" si="3" ref="D13:M13">SUM(D14:D23)</f>
        <v>23944060</v>
      </c>
      <c r="E13" s="32">
        <f t="shared" si="3"/>
        <v>4098982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110906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28153948</v>
      </c>
      <c r="O13" s="45">
        <f t="shared" si="1"/>
        <v>124.27639785824324</v>
      </c>
      <c r="P13" s="10"/>
    </row>
    <row r="14" spans="1:16" ht="15">
      <c r="A14" s="12"/>
      <c r="B14" s="25">
        <v>322</v>
      </c>
      <c r="C14" s="20" t="s">
        <v>0</v>
      </c>
      <c r="D14" s="46">
        <v>2599252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2599252</v>
      </c>
      <c r="O14" s="47">
        <f t="shared" si="1"/>
        <v>11.473548068137175</v>
      </c>
      <c r="P14" s="9"/>
    </row>
    <row r="15" spans="1:16" ht="15">
      <c r="A15" s="12"/>
      <c r="B15" s="25">
        <v>323.1</v>
      </c>
      <c r="C15" s="20" t="s">
        <v>20</v>
      </c>
      <c r="D15" s="46">
        <v>10104878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10104878</v>
      </c>
      <c r="O15" s="47">
        <f t="shared" si="1"/>
        <v>44.604679906242964</v>
      </c>
      <c r="P15" s="9"/>
    </row>
    <row r="16" spans="1:16" ht="15">
      <c r="A16" s="12"/>
      <c r="B16" s="25">
        <v>323.2</v>
      </c>
      <c r="C16" s="20" t="s">
        <v>96</v>
      </c>
      <c r="D16" s="46">
        <v>8807236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8807236</v>
      </c>
      <c r="O16" s="47">
        <f t="shared" si="1"/>
        <v>38.876663591459454</v>
      </c>
      <c r="P16" s="9"/>
    </row>
    <row r="17" spans="1:16" ht="15">
      <c r="A17" s="12"/>
      <c r="B17" s="25">
        <v>323.3</v>
      </c>
      <c r="C17" s="20" t="s">
        <v>97</v>
      </c>
      <c r="D17" s="46">
        <v>1961556</v>
      </c>
      <c r="E17" s="46">
        <v>3697364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5658920</v>
      </c>
      <c r="O17" s="47">
        <f t="shared" si="1"/>
        <v>24.97945202456046</v>
      </c>
      <c r="P17" s="9"/>
    </row>
    <row r="18" spans="1:16" ht="15">
      <c r="A18" s="12"/>
      <c r="B18" s="25">
        <v>323.4</v>
      </c>
      <c r="C18" s="20" t="s">
        <v>21</v>
      </c>
      <c r="D18" s="46">
        <v>284395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284395</v>
      </c>
      <c r="O18" s="47">
        <f t="shared" si="1"/>
        <v>1.25536873794379</v>
      </c>
      <c r="P18" s="9"/>
    </row>
    <row r="19" spans="1:16" ht="15">
      <c r="A19" s="12"/>
      <c r="B19" s="25">
        <v>323.9</v>
      </c>
      <c r="C19" s="20" t="s">
        <v>22</v>
      </c>
      <c r="D19" s="46">
        <v>110881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110881</v>
      </c>
      <c r="O19" s="47">
        <f t="shared" si="1"/>
        <v>0.48944791937954385</v>
      </c>
      <c r="P19" s="9"/>
    </row>
    <row r="20" spans="1:16" ht="15">
      <c r="A20" s="12"/>
      <c r="B20" s="25">
        <v>324.31</v>
      </c>
      <c r="C20" s="20" t="s">
        <v>98</v>
      </c>
      <c r="D20" s="46">
        <v>0</v>
      </c>
      <c r="E20" s="46">
        <v>388032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388032</v>
      </c>
      <c r="O20" s="47">
        <f t="shared" si="1"/>
        <v>1.7128403879175256</v>
      </c>
      <c r="P20" s="9"/>
    </row>
    <row r="21" spans="1:16" ht="15">
      <c r="A21" s="12"/>
      <c r="B21" s="25">
        <v>324.32</v>
      </c>
      <c r="C21" s="20" t="s">
        <v>92</v>
      </c>
      <c r="D21" s="46">
        <v>0</v>
      </c>
      <c r="E21" s="46">
        <v>13586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13586</v>
      </c>
      <c r="O21" s="47">
        <f t="shared" si="1"/>
        <v>0.05997095474148396</v>
      </c>
      <c r="P21" s="9"/>
    </row>
    <row r="22" spans="1:16" ht="15">
      <c r="A22" s="12"/>
      <c r="B22" s="25">
        <v>325.1</v>
      </c>
      <c r="C22" s="20" t="s">
        <v>23</v>
      </c>
      <c r="D22" s="46">
        <v>23382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23382</v>
      </c>
      <c r="O22" s="47">
        <f t="shared" si="1"/>
        <v>0.1032121937115691</v>
      </c>
      <c r="P22" s="9"/>
    </row>
    <row r="23" spans="1:16" ht="15">
      <c r="A23" s="12"/>
      <c r="B23" s="25">
        <v>329</v>
      </c>
      <c r="C23" s="20" t="s">
        <v>24</v>
      </c>
      <c r="D23" s="46">
        <v>52480</v>
      </c>
      <c r="E23" s="46">
        <v>0</v>
      </c>
      <c r="F23" s="46">
        <v>0</v>
      </c>
      <c r="G23" s="46">
        <v>0</v>
      </c>
      <c r="H23" s="46">
        <v>0</v>
      </c>
      <c r="I23" s="46">
        <v>110906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0">SUM(D23:M23)</f>
        <v>163386</v>
      </c>
      <c r="O23" s="47">
        <f t="shared" si="1"/>
        <v>0.7212140741492785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SUM(D25:D42)</f>
        <v>27791899</v>
      </c>
      <c r="E24" s="32">
        <f t="shared" si="6"/>
        <v>13654572</v>
      </c>
      <c r="F24" s="32">
        <f t="shared" si="6"/>
        <v>0</v>
      </c>
      <c r="G24" s="32">
        <f t="shared" si="6"/>
        <v>9609733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51056204</v>
      </c>
      <c r="O24" s="45">
        <f t="shared" si="1"/>
        <v>225.37091854526514</v>
      </c>
      <c r="P24" s="10"/>
    </row>
    <row r="25" spans="1:16" ht="15">
      <c r="A25" s="12"/>
      <c r="B25" s="25">
        <v>331.1</v>
      </c>
      <c r="C25" s="20" t="s">
        <v>25</v>
      </c>
      <c r="D25" s="46">
        <v>0</v>
      </c>
      <c r="E25" s="46">
        <v>3124934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3124934</v>
      </c>
      <c r="O25" s="47">
        <f t="shared" si="1"/>
        <v>13.79399937318743</v>
      </c>
      <c r="P25" s="9"/>
    </row>
    <row r="26" spans="1:16" ht="15">
      <c r="A26" s="12"/>
      <c r="B26" s="25">
        <v>331.5</v>
      </c>
      <c r="C26" s="20" t="s">
        <v>27</v>
      </c>
      <c r="D26" s="46">
        <v>291756</v>
      </c>
      <c r="E26" s="46">
        <v>1075179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1366935</v>
      </c>
      <c r="O26" s="47">
        <f t="shared" si="1"/>
        <v>6.033887606326393</v>
      </c>
      <c r="P26" s="9"/>
    </row>
    <row r="27" spans="1:16" ht="15">
      <c r="A27" s="12"/>
      <c r="B27" s="25">
        <v>331.62</v>
      </c>
      <c r="C27" s="20" t="s">
        <v>29</v>
      </c>
      <c r="D27" s="46">
        <v>0</v>
      </c>
      <c r="E27" s="46">
        <v>4855380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4855380</v>
      </c>
      <c r="O27" s="47">
        <f t="shared" si="1"/>
        <v>21.432487430642308</v>
      </c>
      <c r="P27" s="9"/>
    </row>
    <row r="28" spans="1:16" ht="15">
      <c r="A28" s="12"/>
      <c r="B28" s="25">
        <v>331.7</v>
      </c>
      <c r="C28" s="20" t="s">
        <v>28</v>
      </c>
      <c r="D28" s="46">
        <v>57801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57801</v>
      </c>
      <c r="O28" s="47">
        <f t="shared" si="1"/>
        <v>0.25514361511942546</v>
      </c>
      <c r="P28" s="9"/>
    </row>
    <row r="29" spans="1:16" ht="15">
      <c r="A29" s="12"/>
      <c r="B29" s="25">
        <v>331.9</v>
      </c>
      <c r="C29" s="20" t="s">
        <v>99</v>
      </c>
      <c r="D29" s="46">
        <v>43761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43761</v>
      </c>
      <c r="O29" s="47">
        <f t="shared" si="1"/>
        <v>0.19316862582379504</v>
      </c>
      <c r="P29" s="9"/>
    </row>
    <row r="30" spans="1:16" ht="15">
      <c r="A30" s="12"/>
      <c r="B30" s="25">
        <v>334.2</v>
      </c>
      <c r="C30" s="20" t="s">
        <v>93</v>
      </c>
      <c r="D30" s="46">
        <v>236719</v>
      </c>
      <c r="E30" s="46">
        <v>196441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433160</v>
      </c>
      <c r="O30" s="47">
        <f t="shared" si="1"/>
        <v>1.9120431882688937</v>
      </c>
      <c r="P30" s="9"/>
    </row>
    <row r="31" spans="1:16" ht="15">
      <c r="A31" s="12"/>
      <c r="B31" s="25">
        <v>334.5</v>
      </c>
      <c r="C31" s="20" t="s">
        <v>32</v>
      </c>
      <c r="D31" s="46">
        <v>0</v>
      </c>
      <c r="E31" s="46">
        <v>1131049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1131049</v>
      </c>
      <c r="O31" s="47">
        <f t="shared" si="1"/>
        <v>4.992645987737427</v>
      </c>
      <c r="P31" s="9"/>
    </row>
    <row r="32" spans="1:16" ht="15">
      <c r="A32" s="12"/>
      <c r="B32" s="25">
        <v>334.7</v>
      </c>
      <c r="C32" s="20" t="s">
        <v>33</v>
      </c>
      <c r="D32" s="46">
        <v>203049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203049</v>
      </c>
      <c r="O32" s="47">
        <f t="shared" si="1"/>
        <v>0.8962934189094344</v>
      </c>
      <c r="P32" s="9"/>
    </row>
    <row r="33" spans="1:16" ht="15">
      <c r="A33" s="12"/>
      <c r="B33" s="25">
        <v>335.12</v>
      </c>
      <c r="C33" s="20" t="s">
        <v>34</v>
      </c>
      <c r="D33" s="46">
        <v>7295957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7295957</v>
      </c>
      <c r="O33" s="47">
        <f t="shared" si="1"/>
        <v>32.205616593759245</v>
      </c>
      <c r="P33" s="9"/>
    </row>
    <row r="34" spans="1:16" ht="15">
      <c r="A34" s="12"/>
      <c r="B34" s="25">
        <v>335.14</v>
      </c>
      <c r="C34" s="20" t="s">
        <v>35</v>
      </c>
      <c r="D34" s="46">
        <v>14210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14210</v>
      </c>
      <c r="O34" s="47">
        <f t="shared" si="1"/>
        <v>0.06272539871017864</v>
      </c>
      <c r="P34" s="9"/>
    </row>
    <row r="35" spans="1:16" ht="15">
      <c r="A35" s="12"/>
      <c r="B35" s="25">
        <v>335.15</v>
      </c>
      <c r="C35" s="20" t="s">
        <v>36</v>
      </c>
      <c r="D35" s="46">
        <v>72292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72292</v>
      </c>
      <c r="O35" s="47">
        <f t="shared" si="1"/>
        <v>0.31910939645012204</v>
      </c>
      <c r="P35" s="9"/>
    </row>
    <row r="36" spans="1:16" ht="15">
      <c r="A36" s="12"/>
      <c r="B36" s="25">
        <v>335.18</v>
      </c>
      <c r="C36" s="20" t="s">
        <v>37</v>
      </c>
      <c r="D36" s="46">
        <v>14057818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14057818</v>
      </c>
      <c r="O36" s="47">
        <f t="shared" si="1"/>
        <v>62.053641030621115</v>
      </c>
      <c r="P36" s="9"/>
    </row>
    <row r="37" spans="1:16" ht="15">
      <c r="A37" s="12"/>
      <c r="B37" s="25">
        <v>335.49</v>
      </c>
      <c r="C37" s="20" t="s">
        <v>38</v>
      </c>
      <c r="D37" s="46">
        <v>81625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81625</v>
      </c>
      <c r="O37" s="47">
        <f aca="true" t="shared" si="8" ref="O37:O68">(N37/O$81)</f>
        <v>0.36030687330881994</v>
      </c>
      <c r="P37" s="9"/>
    </row>
    <row r="38" spans="1:16" ht="15">
      <c r="A38" s="12"/>
      <c r="B38" s="25">
        <v>337.2</v>
      </c>
      <c r="C38" s="20" t="s">
        <v>39</v>
      </c>
      <c r="D38" s="46">
        <v>0</v>
      </c>
      <c r="E38" s="46">
        <v>355637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3">SUM(D38:M38)</f>
        <v>355637</v>
      </c>
      <c r="O38" s="47">
        <f t="shared" si="8"/>
        <v>1.56984325271582</v>
      </c>
      <c r="P38" s="9"/>
    </row>
    <row r="39" spans="1:16" ht="15">
      <c r="A39" s="12"/>
      <c r="B39" s="25">
        <v>337.4</v>
      </c>
      <c r="C39" s="20" t="s">
        <v>40</v>
      </c>
      <c r="D39" s="46">
        <v>0</v>
      </c>
      <c r="E39" s="46">
        <v>20000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20000</v>
      </c>
      <c r="O39" s="47">
        <f t="shared" si="8"/>
        <v>0.08828346053508605</v>
      </c>
      <c r="P39" s="9"/>
    </row>
    <row r="40" spans="1:16" ht="15">
      <c r="A40" s="12"/>
      <c r="B40" s="25">
        <v>337.7</v>
      </c>
      <c r="C40" s="20" t="s">
        <v>41</v>
      </c>
      <c r="D40" s="46">
        <v>0</v>
      </c>
      <c r="E40" s="46">
        <v>569511</v>
      </c>
      <c r="F40" s="46">
        <v>0</v>
      </c>
      <c r="G40" s="46">
        <v>9609733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10179244</v>
      </c>
      <c r="O40" s="47">
        <f t="shared" si="8"/>
        <v>44.93294429755058</v>
      </c>
      <c r="P40" s="9"/>
    </row>
    <row r="41" spans="1:16" ht="15">
      <c r="A41" s="12"/>
      <c r="B41" s="25">
        <v>337.9</v>
      </c>
      <c r="C41" s="20" t="s">
        <v>42</v>
      </c>
      <c r="D41" s="46">
        <v>31150</v>
      </c>
      <c r="E41" s="46">
        <v>2326441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2357591</v>
      </c>
      <c r="O41" s="47">
        <f t="shared" si="8"/>
        <v>10.406814600318704</v>
      </c>
      <c r="P41" s="9"/>
    </row>
    <row r="42" spans="1:16" ht="15">
      <c r="A42" s="12"/>
      <c r="B42" s="25">
        <v>339</v>
      </c>
      <c r="C42" s="20" t="s">
        <v>43</v>
      </c>
      <c r="D42" s="46">
        <v>5405761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5405761</v>
      </c>
      <c r="O42" s="47">
        <f t="shared" si="8"/>
        <v>23.861964395280367</v>
      </c>
      <c r="P42" s="9"/>
    </row>
    <row r="43" spans="1:16" ht="15.75">
      <c r="A43" s="29" t="s">
        <v>48</v>
      </c>
      <c r="B43" s="30"/>
      <c r="C43" s="31"/>
      <c r="D43" s="32">
        <f aca="true" t="shared" si="10" ref="D43:M43">SUM(D44:D59)</f>
        <v>1447059</v>
      </c>
      <c r="E43" s="32">
        <f t="shared" si="10"/>
        <v>5907467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61374356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68728882</v>
      </c>
      <c r="O43" s="45">
        <f t="shared" si="8"/>
        <v>303.3811770833793</v>
      </c>
      <c r="P43" s="10"/>
    </row>
    <row r="44" spans="1:16" ht="15">
      <c r="A44" s="12"/>
      <c r="B44" s="25">
        <v>341.9</v>
      </c>
      <c r="C44" s="20" t="s">
        <v>51</v>
      </c>
      <c r="D44" s="46">
        <v>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1" ref="N44:N59">SUM(D44:M44)</f>
        <v>30</v>
      </c>
      <c r="O44" s="47">
        <f t="shared" si="8"/>
        <v>0.00013242519080262907</v>
      </c>
      <c r="P44" s="9"/>
    </row>
    <row r="45" spans="1:16" ht="15">
      <c r="A45" s="12"/>
      <c r="B45" s="25">
        <v>342.1</v>
      </c>
      <c r="C45" s="20" t="s">
        <v>52</v>
      </c>
      <c r="D45" s="46">
        <v>41476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41476</v>
      </c>
      <c r="O45" s="47">
        <f t="shared" si="8"/>
        <v>0.18308224045766147</v>
      </c>
      <c r="P45" s="9"/>
    </row>
    <row r="46" spans="1:16" ht="15">
      <c r="A46" s="12"/>
      <c r="B46" s="25">
        <v>342.2</v>
      </c>
      <c r="C46" s="20" t="s">
        <v>53</v>
      </c>
      <c r="D46" s="46">
        <v>81010</v>
      </c>
      <c r="E46" s="46">
        <v>431166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512176</v>
      </c>
      <c r="O46" s="47">
        <f t="shared" si="8"/>
        <v>2.2608334841509117</v>
      </c>
      <c r="P46" s="9"/>
    </row>
    <row r="47" spans="1:16" ht="15">
      <c r="A47" s="12"/>
      <c r="B47" s="25">
        <v>342.9</v>
      </c>
      <c r="C47" s="20" t="s">
        <v>54</v>
      </c>
      <c r="D47" s="46">
        <v>13636</v>
      </c>
      <c r="E47" s="46">
        <v>3405243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3418879</v>
      </c>
      <c r="O47" s="47">
        <f t="shared" si="8"/>
        <v>15.091523463536724</v>
      </c>
      <c r="P47" s="9"/>
    </row>
    <row r="48" spans="1:16" ht="15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17398156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17398156</v>
      </c>
      <c r="O48" s="47">
        <f t="shared" si="8"/>
        <v>76.79847093046354</v>
      </c>
      <c r="P48" s="9"/>
    </row>
    <row r="49" spans="1:16" ht="15">
      <c r="A49" s="12"/>
      <c r="B49" s="25">
        <v>343.4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14664777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14664777</v>
      </c>
      <c r="O49" s="47">
        <f t="shared" si="8"/>
        <v>64.73286307676689</v>
      </c>
      <c r="P49" s="9"/>
    </row>
    <row r="50" spans="1:16" ht="15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27772698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27772698</v>
      </c>
      <c r="O50" s="47">
        <f t="shared" si="8"/>
        <v>122.59349439179317</v>
      </c>
      <c r="P50" s="9"/>
    </row>
    <row r="51" spans="1:16" ht="15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1538725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1538725</v>
      </c>
      <c r="O51" s="47">
        <f t="shared" si="8"/>
        <v>6.792198390592515</v>
      </c>
      <c r="P51" s="9"/>
    </row>
    <row r="52" spans="1:16" ht="15">
      <c r="A52" s="12"/>
      <c r="B52" s="25">
        <v>344.3</v>
      </c>
      <c r="C52" s="20" t="s">
        <v>59</v>
      </c>
      <c r="D52" s="46">
        <v>0</v>
      </c>
      <c r="E52" s="46">
        <v>364993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364993</v>
      </c>
      <c r="O52" s="47">
        <f t="shared" si="8"/>
        <v>1.6111422555541333</v>
      </c>
      <c r="P52" s="9"/>
    </row>
    <row r="53" spans="1:16" ht="15">
      <c r="A53" s="12"/>
      <c r="B53" s="25">
        <v>344.5</v>
      </c>
      <c r="C53" s="20" t="s">
        <v>60</v>
      </c>
      <c r="D53" s="46">
        <v>61794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61794</v>
      </c>
      <c r="O53" s="47">
        <f t="shared" si="8"/>
        <v>0.2727694080152554</v>
      </c>
      <c r="P53" s="9"/>
    </row>
    <row r="54" spans="1:16" ht="15">
      <c r="A54" s="12"/>
      <c r="B54" s="25">
        <v>345.1</v>
      </c>
      <c r="C54" s="20" t="s">
        <v>61</v>
      </c>
      <c r="D54" s="46">
        <v>3828</v>
      </c>
      <c r="E54" s="46">
        <v>1706065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1709893</v>
      </c>
      <c r="O54" s="47">
        <f t="shared" si="8"/>
        <v>7.547763559235995</v>
      </c>
      <c r="P54" s="9"/>
    </row>
    <row r="55" spans="1:16" ht="15">
      <c r="A55" s="12"/>
      <c r="B55" s="25">
        <v>347.1</v>
      </c>
      <c r="C55" s="20" t="s">
        <v>62</v>
      </c>
      <c r="D55" s="46">
        <v>15769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15769</v>
      </c>
      <c r="O55" s="47">
        <f t="shared" si="8"/>
        <v>0.0696070944588886</v>
      </c>
      <c r="P55" s="9"/>
    </row>
    <row r="56" spans="1:16" ht="15">
      <c r="A56" s="12"/>
      <c r="B56" s="25">
        <v>347.2</v>
      </c>
      <c r="C56" s="20" t="s">
        <v>63</v>
      </c>
      <c r="D56" s="46">
        <v>545661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545661</v>
      </c>
      <c r="O56" s="47">
        <f t="shared" si="8"/>
        <v>2.4086420679517797</v>
      </c>
      <c r="P56" s="9"/>
    </row>
    <row r="57" spans="1:16" ht="15">
      <c r="A57" s="12"/>
      <c r="B57" s="25">
        <v>347.5</v>
      </c>
      <c r="C57" s="20" t="s">
        <v>65</v>
      </c>
      <c r="D57" s="46">
        <v>574542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574542</v>
      </c>
      <c r="O57" s="47">
        <f t="shared" si="8"/>
        <v>2.5361277991374704</v>
      </c>
      <c r="P57" s="9"/>
    </row>
    <row r="58" spans="1:16" ht="15">
      <c r="A58" s="12"/>
      <c r="B58" s="25">
        <v>347.8</v>
      </c>
      <c r="C58" s="20" t="s">
        <v>100</v>
      </c>
      <c r="D58" s="46">
        <v>91578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91578</v>
      </c>
      <c r="O58" s="47">
        <f t="shared" si="8"/>
        <v>0.40424113744410556</v>
      </c>
      <c r="P58" s="9"/>
    </row>
    <row r="59" spans="1:16" ht="15">
      <c r="A59" s="12"/>
      <c r="B59" s="25">
        <v>347.9</v>
      </c>
      <c r="C59" s="20" t="s">
        <v>66</v>
      </c>
      <c r="D59" s="46">
        <v>17735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17735</v>
      </c>
      <c r="O59" s="47">
        <f t="shared" si="8"/>
        <v>0.07828535862948756</v>
      </c>
      <c r="P59" s="9"/>
    </row>
    <row r="60" spans="1:16" ht="15.75">
      <c r="A60" s="29" t="s">
        <v>49</v>
      </c>
      <c r="B60" s="30"/>
      <c r="C60" s="31"/>
      <c r="D60" s="32">
        <f aca="true" t="shared" si="12" ref="D60:M60">SUM(D61:D65)</f>
        <v>1300881</v>
      </c>
      <c r="E60" s="32">
        <f t="shared" si="12"/>
        <v>559366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aca="true" t="shared" si="13" ref="N60:N67">SUM(D60:M60)</f>
        <v>1860247</v>
      </c>
      <c r="O60" s="45">
        <f t="shared" si="8"/>
        <v>8.21145213050061</v>
      </c>
      <c r="P60" s="10"/>
    </row>
    <row r="61" spans="1:16" ht="15">
      <c r="A61" s="13"/>
      <c r="B61" s="39">
        <v>351.1</v>
      </c>
      <c r="C61" s="21" t="s">
        <v>69</v>
      </c>
      <c r="D61" s="46">
        <v>700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700</v>
      </c>
      <c r="O61" s="47">
        <f t="shared" si="8"/>
        <v>0.003089921118728012</v>
      </c>
      <c r="P61" s="9"/>
    </row>
    <row r="62" spans="1:16" ht="15">
      <c r="A62" s="13"/>
      <c r="B62" s="39">
        <v>351.9</v>
      </c>
      <c r="C62" s="21" t="s">
        <v>101</v>
      </c>
      <c r="D62" s="46">
        <v>0</v>
      </c>
      <c r="E62" s="46">
        <v>349544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349544</v>
      </c>
      <c r="O62" s="47">
        <f t="shared" si="8"/>
        <v>1.542947696463806</v>
      </c>
      <c r="P62" s="9"/>
    </row>
    <row r="63" spans="1:16" ht="15">
      <c r="A63" s="13"/>
      <c r="B63" s="39">
        <v>352</v>
      </c>
      <c r="C63" s="21" t="s">
        <v>70</v>
      </c>
      <c r="D63" s="46">
        <v>37988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37988</v>
      </c>
      <c r="O63" s="47">
        <f t="shared" si="8"/>
        <v>0.16768560494034246</v>
      </c>
      <c r="P63" s="9"/>
    </row>
    <row r="64" spans="1:16" ht="15">
      <c r="A64" s="13"/>
      <c r="B64" s="39">
        <v>354</v>
      </c>
      <c r="C64" s="21" t="s">
        <v>71</v>
      </c>
      <c r="D64" s="46">
        <v>651793</v>
      </c>
      <c r="E64" s="46">
        <v>209822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861615</v>
      </c>
      <c r="O64" s="47">
        <f t="shared" si="8"/>
        <v>3.8033176924469085</v>
      </c>
      <c r="P64" s="9"/>
    </row>
    <row r="65" spans="1:16" ht="15">
      <c r="A65" s="13"/>
      <c r="B65" s="39">
        <v>359</v>
      </c>
      <c r="C65" s="21" t="s">
        <v>102</v>
      </c>
      <c r="D65" s="46">
        <v>610400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610400</v>
      </c>
      <c r="O65" s="47">
        <f t="shared" si="8"/>
        <v>2.694411215530826</v>
      </c>
      <c r="P65" s="9"/>
    </row>
    <row r="66" spans="1:16" ht="15.75">
      <c r="A66" s="29" t="s">
        <v>3</v>
      </c>
      <c r="B66" s="30"/>
      <c r="C66" s="31"/>
      <c r="D66" s="32">
        <f aca="true" t="shared" si="14" ref="D66:M66">SUM(D67:D73)</f>
        <v>1412932</v>
      </c>
      <c r="E66" s="32">
        <f t="shared" si="14"/>
        <v>2924588</v>
      </c>
      <c r="F66" s="32">
        <f t="shared" si="14"/>
        <v>0</v>
      </c>
      <c r="G66" s="32">
        <f t="shared" si="14"/>
        <v>527</v>
      </c>
      <c r="H66" s="32">
        <f t="shared" si="14"/>
        <v>0</v>
      </c>
      <c r="I66" s="32">
        <f t="shared" si="14"/>
        <v>720906</v>
      </c>
      <c r="J66" s="32">
        <f t="shared" si="14"/>
        <v>0</v>
      </c>
      <c r="K66" s="32">
        <f t="shared" si="14"/>
        <v>37651283</v>
      </c>
      <c r="L66" s="32">
        <f t="shared" si="14"/>
        <v>0</v>
      </c>
      <c r="M66" s="32">
        <f t="shared" si="14"/>
        <v>0</v>
      </c>
      <c r="N66" s="32">
        <f t="shared" si="13"/>
        <v>42710236</v>
      </c>
      <c r="O66" s="45">
        <f t="shared" si="8"/>
        <v>188.53037171751058</v>
      </c>
      <c r="P66" s="10"/>
    </row>
    <row r="67" spans="1:16" ht="15">
      <c r="A67" s="12"/>
      <c r="B67" s="25">
        <v>361.1</v>
      </c>
      <c r="C67" s="20" t="s">
        <v>72</v>
      </c>
      <c r="D67" s="46">
        <v>17159</v>
      </c>
      <c r="E67" s="46">
        <v>5258</v>
      </c>
      <c r="F67" s="46">
        <v>0</v>
      </c>
      <c r="G67" s="46">
        <v>527</v>
      </c>
      <c r="H67" s="46">
        <v>0</v>
      </c>
      <c r="I67" s="46">
        <v>720906</v>
      </c>
      <c r="J67" s="46">
        <v>0</v>
      </c>
      <c r="K67" s="46">
        <v>14265237</v>
      </c>
      <c r="L67" s="46">
        <v>0</v>
      </c>
      <c r="M67" s="46">
        <v>0</v>
      </c>
      <c r="N67" s="46">
        <f t="shared" si="13"/>
        <v>15009087</v>
      </c>
      <c r="O67" s="47">
        <f t="shared" si="8"/>
        <v>66.25270699160866</v>
      </c>
      <c r="P67" s="9"/>
    </row>
    <row r="68" spans="1:16" ht="15">
      <c r="A68" s="12"/>
      <c r="B68" s="25">
        <v>361.3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-5804953</v>
      </c>
      <c r="L68" s="46">
        <v>0</v>
      </c>
      <c r="M68" s="46">
        <v>0</v>
      </c>
      <c r="N68" s="46">
        <f aca="true" t="shared" si="15" ref="N68:N73">SUM(D68:M68)</f>
        <v>-5804953</v>
      </c>
      <c r="O68" s="47">
        <f t="shared" si="8"/>
        <v>-25.62406695417647</v>
      </c>
      <c r="P68" s="9"/>
    </row>
    <row r="69" spans="1:16" ht="15">
      <c r="A69" s="12"/>
      <c r="B69" s="25">
        <v>362</v>
      </c>
      <c r="C69" s="20" t="s">
        <v>74</v>
      </c>
      <c r="D69" s="46">
        <v>830645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830645</v>
      </c>
      <c r="O69" s="47">
        <f aca="true" t="shared" si="16" ref="O69:O79">(N69/O$81)</f>
        <v>3.6666107538083277</v>
      </c>
      <c r="P69" s="9"/>
    </row>
    <row r="70" spans="1:16" ht="15">
      <c r="A70" s="12"/>
      <c r="B70" s="25">
        <v>366</v>
      </c>
      <c r="C70" s="20" t="s">
        <v>76</v>
      </c>
      <c r="D70" s="46">
        <v>230646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230646</v>
      </c>
      <c r="O70" s="47">
        <f t="shared" si="16"/>
        <v>1.018111351928773</v>
      </c>
      <c r="P70" s="9"/>
    </row>
    <row r="71" spans="1:16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29190999</v>
      </c>
      <c r="L71" s="46">
        <v>0</v>
      </c>
      <c r="M71" s="46">
        <v>0</v>
      </c>
      <c r="N71" s="46">
        <f t="shared" si="15"/>
        <v>29190999</v>
      </c>
      <c r="O71" s="47">
        <f t="shared" si="16"/>
        <v>128.85412040981183</v>
      </c>
      <c r="P71" s="9"/>
    </row>
    <row r="72" spans="1:16" ht="15">
      <c r="A72" s="12"/>
      <c r="B72" s="25">
        <v>369.3</v>
      </c>
      <c r="C72" s="20" t="s">
        <v>78</v>
      </c>
      <c r="D72" s="46">
        <v>1500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1500</v>
      </c>
      <c r="O72" s="47">
        <f t="shared" si="16"/>
        <v>0.006621259540131454</v>
      </c>
      <c r="P72" s="9"/>
    </row>
    <row r="73" spans="1:16" ht="15">
      <c r="A73" s="12"/>
      <c r="B73" s="25">
        <v>369.9</v>
      </c>
      <c r="C73" s="20" t="s">
        <v>79</v>
      </c>
      <c r="D73" s="46">
        <v>332982</v>
      </c>
      <c r="E73" s="46">
        <v>2919330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3252312</v>
      </c>
      <c r="O73" s="47">
        <f t="shared" si="16"/>
        <v>14.35626790498934</v>
      </c>
      <c r="P73" s="9"/>
    </row>
    <row r="74" spans="1:16" ht="15.75">
      <c r="A74" s="29" t="s">
        <v>50</v>
      </c>
      <c r="B74" s="30"/>
      <c r="C74" s="31"/>
      <c r="D74" s="32">
        <f aca="true" t="shared" si="17" ref="D74:M74">SUM(D75:D78)</f>
        <v>1249025</v>
      </c>
      <c r="E74" s="32">
        <f t="shared" si="17"/>
        <v>30071143</v>
      </c>
      <c r="F74" s="32">
        <f t="shared" si="17"/>
        <v>0</v>
      </c>
      <c r="G74" s="32">
        <f t="shared" si="17"/>
        <v>0</v>
      </c>
      <c r="H74" s="32">
        <f t="shared" si="17"/>
        <v>0</v>
      </c>
      <c r="I74" s="32">
        <f t="shared" si="17"/>
        <v>831849</v>
      </c>
      <c r="J74" s="32">
        <f t="shared" si="17"/>
        <v>0</v>
      </c>
      <c r="K74" s="32">
        <f t="shared" si="17"/>
        <v>0</v>
      </c>
      <c r="L74" s="32">
        <f t="shared" si="17"/>
        <v>0</v>
      </c>
      <c r="M74" s="32">
        <f t="shared" si="17"/>
        <v>0</v>
      </c>
      <c r="N74" s="32">
        <f aca="true" t="shared" si="18" ref="N74:N79">SUM(D74:M74)</f>
        <v>32152017</v>
      </c>
      <c r="O74" s="45">
        <f t="shared" si="16"/>
        <v>141.9245661971458</v>
      </c>
      <c r="P74" s="9"/>
    </row>
    <row r="75" spans="1:16" ht="15">
      <c r="A75" s="12"/>
      <c r="B75" s="25">
        <v>381</v>
      </c>
      <c r="C75" s="20" t="s">
        <v>80</v>
      </c>
      <c r="D75" s="46">
        <v>0</v>
      </c>
      <c r="E75" s="46">
        <v>67768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67768</v>
      </c>
      <c r="O75" s="47">
        <f t="shared" si="16"/>
        <v>0.2991396776770856</v>
      </c>
      <c r="P75" s="9"/>
    </row>
    <row r="76" spans="1:16" ht="15">
      <c r="A76" s="12"/>
      <c r="B76" s="25">
        <v>384</v>
      </c>
      <c r="C76" s="20" t="s">
        <v>81</v>
      </c>
      <c r="D76" s="46">
        <v>1249025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1249025</v>
      </c>
      <c r="O76" s="47">
        <f t="shared" si="16"/>
        <v>5.513412464741793</v>
      </c>
      <c r="P76" s="9"/>
    </row>
    <row r="77" spans="1:16" ht="15">
      <c r="A77" s="12"/>
      <c r="B77" s="25">
        <v>385</v>
      </c>
      <c r="C77" s="20" t="s">
        <v>103</v>
      </c>
      <c r="D77" s="46">
        <v>0</v>
      </c>
      <c r="E77" s="46">
        <v>30003375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30003375</v>
      </c>
      <c r="O77" s="47">
        <f t="shared" si="16"/>
        <v>132.44008863659437</v>
      </c>
      <c r="P77" s="9"/>
    </row>
    <row r="78" spans="1:16" ht="15.75" thickBot="1">
      <c r="A78" s="12"/>
      <c r="B78" s="25">
        <v>389.8</v>
      </c>
      <c r="C78" s="20" t="s">
        <v>82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831849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831849</v>
      </c>
      <c r="O78" s="47">
        <f t="shared" si="16"/>
        <v>3.67192541813254</v>
      </c>
      <c r="P78" s="9"/>
    </row>
    <row r="79" spans="1:119" ht="16.5" thickBot="1">
      <c r="A79" s="14" t="s">
        <v>67</v>
      </c>
      <c r="B79" s="23"/>
      <c r="C79" s="22"/>
      <c r="D79" s="15">
        <f aca="true" t="shared" si="19" ref="D79:M79">SUM(D5,D13,D24,D43,D60,D66,D74)</f>
        <v>121539926</v>
      </c>
      <c r="E79" s="15">
        <f t="shared" si="19"/>
        <v>62604321</v>
      </c>
      <c r="F79" s="15">
        <f t="shared" si="19"/>
        <v>5704274</v>
      </c>
      <c r="G79" s="15">
        <f t="shared" si="19"/>
        <v>9610260</v>
      </c>
      <c r="H79" s="15">
        <f t="shared" si="19"/>
        <v>0</v>
      </c>
      <c r="I79" s="15">
        <f t="shared" si="19"/>
        <v>63038017</v>
      </c>
      <c r="J79" s="15">
        <f t="shared" si="19"/>
        <v>0</v>
      </c>
      <c r="K79" s="15">
        <f t="shared" si="19"/>
        <v>37651283</v>
      </c>
      <c r="L79" s="15">
        <f t="shared" si="19"/>
        <v>0</v>
      </c>
      <c r="M79" s="15">
        <f t="shared" si="19"/>
        <v>0</v>
      </c>
      <c r="N79" s="15">
        <f t="shared" si="18"/>
        <v>300148081</v>
      </c>
      <c r="O79" s="38">
        <f t="shared" si="16"/>
        <v>1324.9055631822657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104</v>
      </c>
      <c r="M81" s="48"/>
      <c r="N81" s="48"/>
      <c r="O81" s="43">
        <v>226543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85131519</v>
      </c>
      <c r="E5" s="27">
        <f t="shared" si="0"/>
        <v>10093511</v>
      </c>
      <c r="F5" s="27">
        <f t="shared" si="0"/>
        <v>5252228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100477258</v>
      </c>
      <c r="O5" s="33">
        <f aca="true" t="shared" si="1" ref="O5:O36">(N5/O$75)</f>
        <v>447.2274877930448</v>
      </c>
      <c r="P5" s="6"/>
    </row>
    <row r="6" spans="1:16" ht="15">
      <c r="A6" s="12"/>
      <c r="B6" s="25">
        <v>311</v>
      </c>
      <c r="C6" s="20" t="s">
        <v>2</v>
      </c>
      <c r="D6" s="46">
        <v>58548370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58548370</v>
      </c>
      <c r="O6" s="47">
        <f t="shared" si="1"/>
        <v>260.6006667645894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2618604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2618604</v>
      </c>
      <c r="O7" s="47">
        <f t="shared" si="1"/>
        <v>11.65549012538557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1111338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1111338</v>
      </c>
      <c r="O8" s="47">
        <f t="shared" si="1"/>
        <v>4.946600969434764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2774005</v>
      </c>
      <c r="F9" s="46">
        <v>5252228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8026233</v>
      </c>
      <c r="O9" s="47">
        <f t="shared" si="1"/>
        <v>35.72501969581648</v>
      </c>
      <c r="P9" s="9"/>
    </row>
    <row r="10" spans="1:16" ht="15">
      <c r="A10" s="12"/>
      <c r="B10" s="25">
        <v>314.1</v>
      </c>
      <c r="C10" s="20" t="s">
        <v>13</v>
      </c>
      <c r="D10" s="46">
        <v>10654776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10654776</v>
      </c>
      <c r="O10" s="47">
        <f t="shared" si="1"/>
        <v>47.42474862796939</v>
      </c>
      <c r="P10" s="9"/>
    </row>
    <row r="11" spans="1:16" ht="15">
      <c r="A11" s="12"/>
      <c r="B11" s="25">
        <v>314.2</v>
      </c>
      <c r="C11" s="20" t="s">
        <v>15</v>
      </c>
      <c r="D11" s="46">
        <v>9630899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9630899</v>
      </c>
      <c r="O11" s="47">
        <f t="shared" si="1"/>
        <v>42.86743936581696</v>
      </c>
      <c r="P11" s="9"/>
    </row>
    <row r="12" spans="1:16" ht="15">
      <c r="A12" s="12"/>
      <c r="B12" s="25">
        <v>314.3</v>
      </c>
      <c r="C12" s="20" t="s">
        <v>14</v>
      </c>
      <c r="D12" s="46">
        <v>1533178</v>
      </c>
      <c r="E12" s="46">
        <v>3589564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5122742</v>
      </c>
      <c r="O12" s="47">
        <f t="shared" si="1"/>
        <v>22.801488425091357</v>
      </c>
      <c r="P12" s="9"/>
    </row>
    <row r="13" spans="1:16" ht="15">
      <c r="A13" s="12"/>
      <c r="B13" s="25">
        <v>314.4</v>
      </c>
      <c r="C13" s="20" t="s">
        <v>16</v>
      </c>
      <c r="D13" s="46">
        <v>456676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456676</v>
      </c>
      <c r="O13" s="47">
        <f t="shared" si="1"/>
        <v>2.0326794767366816</v>
      </c>
      <c r="P13" s="9"/>
    </row>
    <row r="14" spans="1:16" ht="15">
      <c r="A14" s="12"/>
      <c r="B14" s="25">
        <v>316</v>
      </c>
      <c r="C14" s="20" t="s">
        <v>18</v>
      </c>
      <c r="D14" s="46">
        <v>4307620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4307620</v>
      </c>
      <c r="O14" s="47">
        <f t="shared" si="1"/>
        <v>19.17335434220424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SUM(D16:D22)</f>
        <v>12540299</v>
      </c>
      <c r="E15" s="32">
        <f t="shared" si="3"/>
        <v>14090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12554389</v>
      </c>
      <c r="O15" s="45">
        <f t="shared" si="1"/>
        <v>55.87998682494536</v>
      </c>
      <c r="P15" s="10"/>
    </row>
    <row r="16" spans="1:16" ht="15">
      <c r="A16" s="12"/>
      <c r="B16" s="25">
        <v>322</v>
      </c>
      <c r="C16" s="20" t="s">
        <v>0</v>
      </c>
      <c r="D16" s="46">
        <v>2103557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2103557</v>
      </c>
      <c r="O16" s="47">
        <f t="shared" si="1"/>
        <v>9.362999461425131</v>
      </c>
      <c r="P16" s="9"/>
    </row>
    <row r="17" spans="1:16" ht="15">
      <c r="A17" s="12"/>
      <c r="B17" s="25">
        <v>323.1</v>
      </c>
      <c r="C17" s="20" t="s">
        <v>20</v>
      </c>
      <c r="D17" s="46">
        <v>9957417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9957417</v>
      </c>
      <c r="O17" s="47">
        <f t="shared" si="1"/>
        <v>44.32078142317296</v>
      </c>
      <c r="P17" s="9"/>
    </row>
    <row r="18" spans="1:16" ht="15">
      <c r="A18" s="12"/>
      <c r="B18" s="25">
        <v>323.4</v>
      </c>
      <c r="C18" s="20" t="s">
        <v>21</v>
      </c>
      <c r="D18" s="46">
        <v>317788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317788</v>
      </c>
      <c r="O18" s="47">
        <f t="shared" si="1"/>
        <v>1.4144845482425101</v>
      </c>
      <c r="P18" s="9"/>
    </row>
    <row r="19" spans="1:16" ht="15">
      <c r="A19" s="12"/>
      <c r="B19" s="25">
        <v>323.9</v>
      </c>
      <c r="C19" s="20" t="s">
        <v>22</v>
      </c>
      <c r="D19" s="46">
        <v>90442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90442</v>
      </c>
      <c r="O19" s="47">
        <f t="shared" si="1"/>
        <v>0.40256023359015786</v>
      </c>
      <c r="P19" s="9"/>
    </row>
    <row r="20" spans="1:16" ht="15">
      <c r="A20" s="12"/>
      <c r="B20" s="25">
        <v>324.32</v>
      </c>
      <c r="C20" s="20" t="s">
        <v>92</v>
      </c>
      <c r="D20" s="46">
        <v>0</v>
      </c>
      <c r="E20" s="46">
        <v>14090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14090</v>
      </c>
      <c r="O20" s="47">
        <f t="shared" si="1"/>
        <v>0.06271504048213579</v>
      </c>
      <c r="P20" s="9"/>
    </row>
    <row r="21" spans="1:16" ht="15">
      <c r="A21" s="12"/>
      <c r="B21" s="25">
        <v>325.1</v>
      </c>
      <c r="C21" s="20" t="s">
        <v>23</v>
      </c>
      <c r="D21" s="46">
        <v>23295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23295</v>
      </c>
      <c r="O21" s="47">
        <f t="shared" si="1"/>
        <v>0.103686789782211</v>
      </c>
      <c r="P21" s="9"/>
    </row>
    <row r="22" spans="1:16" ht="15">
      <c r="A22" s="12"/>
      <c r="B22" s="25">
        <v>329</v>
      </c>
      <c r="C22" s="20" t="s">
        <v>24</v>
      </c>
      <c r="D22" s="46">
        <v>47800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47800</v>
      </c>
      <c r="O22" s="47">
        <f t="shared" si="1"/>
        <v>0.21275932825025481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SUM(D24:D39)</f>
        <v>24216754</v>
      </c>
      <c r="E23" s="32">
        <f t="shared" si="5"/>
        <v>16316449</v>
      </c>
      <c r="F23" s="32">
        <f t="shared" si="5"/>
        <v>0</v>
      </c>
      <c r="G23" s="32">
        <f t="shared" si="5"/>
        <v>13802829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54336032</v>
      </c>
      <c r="O23" s="45">
        <f t="shared" si="1"/>
        <v>241.85141565071862</v>
      </c>
      <c r="P23" s="10"/>
    </row>
    <row r="24" spans="1:16" ht="15">
      <c r="A24" s="12"/>
      <c r="B24" s="25">
        <v>331.1</v>
      </c>
      <c r="C24" s="20" t="s">
        <v>25</v>
      </c>
      <c r="D24" s="46">
        <v>0</v>
      </c>
      <c r="E24" s="46">
        <v>4436285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4436285</v>
      </c>
      <c r="O24" s="47">
        <f t="shared" si="1"/>
        <v>19.746046370851083</v>
      </c>
      <c r="P24" s="9"/>
    </row>
    <row r="25" spans="1:16" ht="15">
      <c r="A25" s="12"/>
      <c r="B25" s="25">
        <v>331.5</v>
      </c>
      <c r="C25" s="20" t="s">
        <v>27</v>
      </c>
      <c r="D25" s="46">
        <v>123989</v>
      </c>
      <c r="E25" s="46">
        <v>2598382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2722371</v>
      </c>
      <c r="O25" s="47">
        <f t="shared" si="1"/>
        <v>12.117360359999466</v>
      </c>
      <c r="P25" s="9"/>
    </row>
    <row r="26" spans="1:16" ht="15">
      <c r="A26" s="12"/>
      <c r="B26" s="25">
        <v>331.62</v>
      </c>
      <c r="C26" s="20" t="s">
        <v>29</v>
      </c>
      <c r="D26" s="46">
        <v>0</v>
      </c>
      <c r="E26" s="46">
        <v>5224970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5224970</v>
      </c>
      <c r="O26" s="47">
        <f t="shared" si="1"/>
        <v>23.25650852150071</v>
      </c>
      <c r="P26" s="9"/>
    </row>
    <row r="27" spans="1:16" ht="15">
      <c r="A27" s="12"/>
      <c r="B27" s="25">
        <v>331.7</v>
      </c>
      <c r="C27" s="20" t="s">
        <v>28</v>
      </c>
      <c r="D27" s="46">
        <v>96844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96844</v>
      </c>
      <c r="O27" s="47">
        <f t="shared" si="1"/>
        <v>0.4310557402733824</v>
      </c>
      <c r="P27" s="9"/>
    </row>
    <row r="28" spans="1:16" ht="15">
      <c r="A28" s="12"/>
      <c r="B28" s="25">
        <v>334.2</v>
      </c>
      <c r="C28" s="20" t="s">
        <v>93</v>
      </c>
      <c r="D28" s="46">
        <v>756988</v>
      </c>
      <c r="E28" s="46">
        <v>441755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1198743</v>
      </c>
      <c r="O28" s="47">
        <f t="shared" si="1"/>
        <v>5.335643418926678</v>
      </c>
      <c r="P28" s="9"/>
    </row>
    <row r="29" spans="1:16" ht="15">
      <c r="A29" s="12"/>
      <c r="B29" s="25">
        <v>334.5</v>
      </c>
      <c r="C29" s="20" t="s">
        <v>32</v>
      </c>
      <c r="D29" s="46">
        <v>0</v>
      </c>
      <c r="E29" s="46">
        <v>997212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997212</v>
      </c>
      <c r="O29" s="47">
        <f t="shared" si="1"/>
        <v>4.4386224946253785</v>
      </c>
      <c r="P29" s="9"/>
    </row>
    <row r="30" spans="1:16" ht="15">
      <c r="A30" s="12"/>
      <c r="B30" s="25">
        <v>334.7</v>
      </c>
      <c r="C30" s="20" t="s">
        <v>33</v>
      </c>
      <c r="D30" s="46">
        <v>49136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49136</v>
      </c>
      <c r="O30" s="47">
        <f t="shared" si="1"/>
        <v>0.21870590696452974</v>
      </c>
      <c r="P30" s="9"/>
    </row>
    <row r="31" spans="1:16" ht="15">
      <c r="A31" s="12"/>
      <c r="B31" s="25">
        <v>335.12</v>
      </c>
      <c r="C31" s="20" t="s">
        <v>34</v>
      </c>
      <c r="D31" s="46">
        <v>6962763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6962763</v>
      </c>
      <c r="O31" s="47">
        <f t="shared" si="1"/>
        <v>30.991480724806046</v>
      </c>
      <c r="P31" s="9"/>
    </row>
    <row r="32" spans="1:16" ht="15">
      <c r="A32" s="12"/>
      <c r="B32" s="25">
        <v>335.14</v>
      </c>
      <c r="C32" s="20" t="s">
        <v>35</v>
      </c>
      <c r="D32" s="46">
        <v>58339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58339</v>
      </c>
      <c r="O32" s="47">
        <f t="shared" si="1"/>
        <v>0.25966875420066143</v>
      </c>
      <c r="P32" s="9"/>
    </row>
    <row r="33" spans="1:16" ht="15">
      <c r="A33" s="12"/>
      <c r="B33" s="25">
        <v>335.15</v>
      </c>
      <c r="C33" s="20" t="s">
        <v>36</v>
      </c>
      <c r="D33" s="46">
        <v>83313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83313</v>
      </c>
      <c r="O33" s="47">
        <f t="shared" si="1"/>
        <v>0.3708288266634619</v>
      </c>
      <c r="P33" s="9"/>
    </row>
    <row r="34" spans="1:16" ht="15">
      <c r="A34" s="12"/>
      <c r="B34" s="25">
        <v>335.18</v>
      </c>
      <c r="C34" s="20" t="s">
        <v>37</v>
      </c>
      <c r="D34" s="46">
        <v>12530978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12530978</v>
      </c>
      <c r="O34" s="47">
        <f t="shared" si="1"/>
        <v>55.77578371545443</v>
      </c>
      <c r="P34" s="9"/>
    </row>
    <row r="35" spans="1:16" ht="15">
      <c r="A35" s="12"/>
      <c r="B35" s="25">
        <v>335.49</v>
      </c>
      <c r="C35" s="20" t="s">
        <v>38</v>
      </c>
      <c r="D35" s="46">
        <v>137848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137848</v>
      </c>
      <c r="O35" s="47">
        <f t="shared" si="1"/>
        <v>0.6135658552435382</v>
      </c>
      <c r="P35" s="9"/>
    </row>
    <row r="36" spans="1:16" ht="15">
      <c r="A36" s="12"/>
      <c r="B36" s="25">
        <v>337.2</v>
      </c>
      <c r="C36" s="20" t="s">
        <v>39</v>
      </c>
      <c r="D36" s="46">
        <v>0</v>
      </c>
      <c r="E36" s="46">
        <v>605323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605323</v>
      </c>
      <c r="O36" s="47">
        <f t="shared" si="1"/>
        <v>2.6943120262432845</v>
      </c>
      <c r="P36" s="9"/>
    </row>
    <row r="37" spans="1:16" ht="15">
      <c r="A37" s="12"/>
      <c r="B37" s="25">
        <v>337.7</v>
      </c>
      <c r="C37" s="20" t="s">
        <v>41</v>
      </c>
      <c r="D37" s="46">
        <v>10000</v>
      </c>
      <c r="E37" s="46">
        <v>193240</v>
      </c>
      <c r="F37" s="46">
        <v>0</v>
      </c>
      <c r="G37" s="46">
        <v>13802829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14006069</v>
      </c>
      <c r="O37" s="47">
        <f aca="true" t="shared" si="7" ref="O37:O68">(N37/O$75)</f>
        <v>62.341460917713775</v>
      </c>
      <c r="P37" s="9"/>
    </row>
    <row r="38" spans="1:16" ht="15">
      <c r="A38" s="12"/>
      <c r="B38" s="25">
        <v>337.9</v>
      </c>
      <c r="C38" s="20" t="s">
        <v>42</v>
      </c>
      <c r="D38" s="46">
        <v>26537</v>
      </c>
      <c r="E38" s="46">
        <v>1819282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1845819</v>
      </c>
      <c r="O38" s="47">
        <f t="shared" si="7"/>
        <v>8.215799383086969</v>
      </c>
      <c r="P38" s="9"/>
    </row>
    <row r="39" spans="1:16" ht="15">
      <c r="A39" s="12"/>
      <c r="B39" s="25">
        <v>339</v>
      </c>
      <c r="C39" s="20" t="s">
        <v>43</v>
      </c>
      <c r="D39" s="46">
        <v>3380019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3380019</v>
      </c>
      <c r="O39" s="47">
        <f t="shared" si="7"/>
        <v>15.044572634165231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SUM(D41:D56)</f>
        <v>2192690</v>
      </c>
      <c r="E40" s="32">
        <f t="shared" si="8"/>
        <v>7555411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59033934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68782035</v>
      </c>
      <c r="O40" s="45">
        <f t="shared" si="7"/>
        <v>306.1510368678978</v>
      </c>
      <c r="P40" s="10"/>
    </row>
    <row r="41" spans="1:16" ht="15">
      <c r="A41" s="12"/>
      <c r="B41" s="25">
        <v>341.9</v>
      </c>
      <c r="C41" s="20" t="s">
        <v>51</v>
      </c>
      <c r="D41" s="46">
        <v>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6">SUM(D41:M41)</f>
        <v>15</v>
      </c>
      <c r="O41" s="47">
        <f t="shared" si="7"/>
        <v>6.67654795764398E-05</v>
      </c>
      <c r="P41" s="9"/>
    </row>
    <row r="42" spans="1:16" ht="15">
      <c r="A42" s="12"/>
      <c r="B42" s="25">
        <v>342.1</v>
      </c>
      <c r="C42" s="20" t="s">
        <v>52</v>
      </c>
      <c r="D42" s="46">
        <v>767681</v>
      </c>
      <c r="E42" s="46">
        <v>359557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1127238</v>
      </c>
      <c r="O42" s="47">
        <f t="shared" si="7"/>
        <v>5.017372377785789</v>
      </c>
      <c r="P42" s="9"/>
    </row>
    <row r="43" spans="1:16" ht="15">
      <c r="A43" s="12"/>
      <c r="B43" s="25">
        <v>342.2</v>
      </c>
      <c r="C43" s="20" t="s">
        <v>53</v>
      </c>
      <c r="D43" s="46">
        <v>172653</v>
      </c>
      <c r="E43" s="46">
        <v>1049023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1221676</v>
      </c>
      <c r="O43" s="47">
        <f t="shared" si="7"/>
        <v>5.437718935135111</v>
      </c>
      <c r="P43" s="9"/>
    </row>
    <row r="44" spans="1:16" ht="15">
      <c r="A44" s="12"/>
      <c r="B44" s="25">
        <v>342.9</v>
      </c>
      <c r="C44" s="20" t="s">
        <v>54</v>
      </c>
      <c r="D44" s="46">
        <v>154307</v>
      </c>
      <c r="E44" s="46">
        <v>3704497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3858804</v>
      </c>
      <c r="O44" s="47">
        <f t="shared" si="7"/>
        <v>17.175659976765612</v>
      </c>
      <c r="P44" s="9"/>
    </row>
    <row r="45" spans="1:16" ht="15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16314171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16314171</v>
      </c>
      <c r="O45" s="47">
        <f t="shared" si="7"/>
        <v>72.61489671380309</v>
      </c>
      <c r="P45" s="9"/>
    </row>
    <row r="46" spans="1:16" ht="15">
      <c r="A46" s="12"/>
      <c r="B46" s="25">
        <v>343.4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13920830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13920830</v>
      </c>
      <c r="O46" s="47">
        <f t="shared" si="7"/>
        <v>61.96205940347269</v>
      </c>
      <c r="P46" s="9"/>
    </row>
    <row r="47" spans="1:16" ht="15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27863732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27863732</v>
      </c>
      <c r="O47" s="47">
        <f t="shared" si="7"/>
        <v>124.02236198462613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935201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935201</v>
      </c>
      <c r="O48" s="47">
        <f t="shared" si="7"/>
        <v>4.162609551024405</v>
      </c>
      <c r="P48" s="9"/>
    </row>
    <row r="49" spans="1:16" ht="15">
      <c r="A49" s="12"/>
      <c r="B49" s="25">
        <v>344.3</v>
      </c>
      <c r="C49" s="20" t="s">
        <v>59</v>
      </c>
      <c r="D49" s="46">
        <v>0</v>
      </c>
      <c r="E49" s="46">
        <v>735913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735913</v>
      </c>
      <c r="O49" s="47">
        <f t="shared" si="7"/>
        <v>3.2755722914357692</v>
      </c>
      <c r="P49" s="9"/>
    </row>
    <row r="50" spans="1:16" ht="15">
      <c r="A50" s="12"/>
      <c r="B50" s="25">
        <v>344.5</v>
      </c>
      <c r="C50" s="20" t="s">
        <v>60</v>
      </c>
      <c r="D50" s="46">
        <v>51143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51143</v>
      </c>
      <c r="O50" s="47">
        <f t="shared" si="7"/>
        <v>0.22763912813185738</v>
      </c>
      <c r="P50" s="9"/>
    </row>
    <row r="51" spans="1:16" ht="15">
      <c r="A51" s="12"/>
      <c r="B51" s="25">
        <v>345.1</v>
      </c>
      <c r="C51" s="20" t="s">
        <v>61</v>
      </c>
      <c r="D51" s="46">
        <v>10527</v>
      </c>
      <c r="E51" s="46">
        <v>1706421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1716948</v>
      </c>
      <c r="O51" s="47">
        <f t="shared" si="7"/>
        <v>7.642190441853944</v>
      </c>
      <c r="P51" s="9"/>
    </row>
    <row r="52" spans="1:16" ht="15">
      <c r="A52" s="12"/>
      <c r="B52" s="25">
        <v>347.1</v>
      </c>
      <c r="C52" s="20" t="s">
        <v>62</v>
      </c>
      <c r="D52" s="46">
        <v>11213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11213</v>
      </c>
      <c r="O52" s="47">
        <f t="shared" si="7"/>
        <v>0.04990942149937463</v>
      </c>
      <c r="P52" s="9"/>
    </row>
    <row r="53" spans="1:16" ht="15">
      <c r="A53" s="12"/>
      <c r="B53" s="25">
        <v>347.2</v>
      </c>
      <c r="C53" s="20" t="s">
        <v>63</v>
      </c>
      <c r="D53" s="46">
        <v>514839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514839</v>
      </c>
      <c r="O53" s="47">
        <f t="shared" si="7"/>
        <v>2.2915648493103125</v>
      </c>
      <c r="P53" s="9"/>
    </row>
    <row r="54" spans="1:16" ht="15">
      <c r="A54" s="12"/>
      <c r="B54" s="25">
        <v>347.4</v>
      </c>
      <c r="C54" s="20" t="s">
        <v>64</v>
      </c>
      <c r="D54" s="46">
        <v>18635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18635</v>
      </c>
      <c r="O54" s="47">
        <f t="shared" si="7"/>
        <v>0.08294498079379704</v>
      </c>
      <c r="P54" s="9"/>
    </row>
    <row r="55" spans="1:16" ht="15">
      <c r="A55" s="12"/>
      <c r="B55" s="25">
        <v>347.5</v>
      </c>
      <c r="C55" s="20" t="s">
        <v>65</v>
      </c>
      <c r="D55" s="46">
        <v>462531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462531</v>
      </c>
      <c r="O55" s="47">
        <f t="shared" si="7"/>
        <v>2.0587402689313516</v>
      </c>
      <c r="P55" s="9"/>
    </row>
    <row r="56" spans="1:16" ht="15">
      <c r="A56" s="12"/>
      <c r="B56" s="25">
        <v>347.9</v>
      </c>
      <c r="C56" s="20" t="s">
        <v>66</v>
      </c>
      <c r="D56" s="46">
        <v>29146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29146</v>
      </c>
      <c r="O56" s="47">
        <f t="shared" si="7"/>
        <v>0.12972977784899428</v>
      </c>
      <c r="P56" s="9"/>
    </row>
    <row r="57" spans="1:16" ht="15.75">
      <c r="A57" s="29" t="s">
        <v>49</v>
      </c>
      <c r="B57" s="30"/>
      <c r="C57" s="31"/>
      <c r="D57" s="32">
        <f aca="true" t="shared" si="10" ref="D57:M57">SUM(D58:D60)</f>
        <v>2948670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2">SUM(D57:M57)</f>
        <v>2948670</v>
      </c>
      <c r="O57" s="45">
        <f t="shared" si="7"/>
        <v>13.124624444177382</v>
      </c>
      <c r="P57" s="10"/>
    </row>
    <row r="58" spans="1:16" ht="15">
      <c r="A58" s="13"/>
      <c r="B58" s="39">
        <v>351.1</v>
      </c>
      <c r="C58" s="21" t="s">
        <v>69</v>
      </c>
      <c r="D58" s="46">
        <v>717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717</v>
      </c>
      <c r="O58" s="47">
        <f t="shared" si="7"/>
        <v>0.0031913899237538223</v>
      </c>
      <c r="P58" s="9"/>
    </row>
    <row r="59" spans="1:16" ht="15">
      <c r="A59" s="13"/>
      <c r="B59" s="39">
        <v>352</v>
      </c>
      <c r="C59" s="21" t="s">
        <v>70</v>
      </c>
      <c r="D59" s="46">
        <v>35430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35430</v>
      </c>
      <c r="O59" s="47">
        <f t="shared" si="7"/>
        <v>0.1577000627595508</v>
      </c>
      <c r="P59" s="9"/>
    </row>
    <row r="60" spans="1:16" ht="15">
      <c r="A60" s="13"/>
      <c r="B60" s="39">
        <v>354</v>
      </c>
      <c r="C60" s="21" t="s">
        <v>71</v>
      </c>
      <c r="D60" s="46">
        <v>2912523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2912523</v>
      </c>
      <c r="O60" s="47">
        <f t="shared" si="7"/>
        <v>12.963732991494078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SUM(D62:D68)</f>
        <v>3944991</v>
      </c>
      <c r="E61" s="32">
        <f t="shared" si="12"/>
        <v>919346</v>
      </c>
      <c r="F61" s="32">
        <f t="shared" si="12"/>
        <v>0</v>
      </c>
      <c r="G61" s="32">
        <f t="shared" si="12"/>
        <v>12537</v>
      </c>
      <c r="H61" s="32">
        <f t="shared" si="12"/>
        <v>0</v>
      </c>
      <c r="I61" s="32">
        <f t="shared" si="12"/>
        <v>1419630</v>
      </c>
      <c r="J61" s="32">
        <f t="shared" si="12"/>
        <v>0</v>
      </c>
      <c r="K61" s="32">
        <f t="shared" si="12"/>
        <v>75367265</v>
      </c>
      <c r="L61" s="32">
        <f t="shared" si="12"/>
        <v>0</v>
      </c>
      <c r="M61" s="32">
        <f t="shared" si="12"/>
        <v>0</v>
      </c>
      <c r="N61" s="32">
        <f t="shared" si="11"/>
        <v>81663769</v>
      </c>
      <c r="O61" s="45">
        <f t="shared" si="7"/>
        <v>363.4880467536398</v>
      </c>
      <c r="P61" s="10"/>
    </row>
    <row r="62" spans="1:16" ht="15">
      <c r="A62" s="12"/>
      <c r="B62" s="25">
        <v>361.1</v>
      </c>
      <c r="C62" s="20" t="s">
        <v>72</v>
      </c>
      <c r="D62" s="46">
        <v>32019</v>
      </c>
      <c r="E62" s="46">
        <v>4974</v>
      </c>
      <c r="F62" s="46">
        <v>0</v>
      </c>
      <c r="G62" s="46">
        <v>12537</v>
      </c>
      <c r="H62" s="46">
        <v>0</v>
      </c>
      <c r="I62" s="46">
        <v>1419630</v>
      </c>
      <c r="J62" s="46">
        <v>0</v>
      </c>
      <c r="K62" s="46">
        <v>15099224</v>
      </c>
      <c r="L62" s="46">
        <v>0</v>
      </c>
      <c r="M62" s="46">
        <v>0</v>
      </c>
      <c r="N62" s="46">
        <f t="shared" si="11"/>
        <v>16568384</v>
      </c>
      <c r="O62" s="47">
        <f t="shared" si="7"/>
        <v>73.74640690444079</v>
      </c>
      <c r="P62" s="9"/>
    </row>
    <row r="63" spans="1:16" ht="15">
      <c r="A63" s="12"/>
      <c r="B63" s="25">
        <v>361.3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33287395</v>
      </c>
      <c r="L63" s="46">
        <v>0</v>
      </c>
      <c r="M63" s="46">
        <v>0</v>
      </c>
      <c r="N63" s="46">
        <f aca="true" t="shared" si="13" ref="N63:N68">SUM(D63:M63)</f>
        <v>33287395</v>
      </c>
      <c r="O63" s="47">
        <f t="shared" si="7"/>
        <v>148.16325940169227</v>
      </c>
      <c r="P63" s="9"/>
    </row>
    <row r="64" spans="1:16" ht="15">
      <c r="A64" s="12"/>
      <c r="B64" s="25">
        <v>362</v>
      </c>
      <c r="C64" s="20" t="s">
        <v>74</v>
      </c>
      <c r="D64" s="46">
        <v>825986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825986</v>
      </c>
      <c r="O64" s="47">
        <f t="shared" si="7"/>
        <v>3.6764900942283467</v>
      </c>
      <c r="P64" s="9"/>
    </row>
    <row r="65" spans="1:16" ht="15">
      <c r="A65" s="12"/>
      <c r="B65" s="25">
        <v>366</v>
      </c>
      <c r="C65" s="20" t="s">
        <v>76</v>
      </c>
      <c r="D65" s="46">
        <v>379771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379771</v>
      </c>
      <c r="O65" s="47">
        <f t="shared" si="7"/>
        <v>1.6903728629482746</v>
      </c>
      <c r="P65" s="9"/>
    </row>
    <row r="66" spans="1:16" ht="15">
      <c r="A66" s="12"/>
      <c r="B66" s="25">
        <v>368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26980646</v>
      </c>
      <c r="L66" s="46">
        <v>0</v>
      </c>
      <c r="M66" s="46">
        <v>0</v>
      </c>
      <c r="N66" s="46">
        <f t="shared" si="13"/>
        <v>26980646</v>
      </c>
      <c r="O66" s="47">
        <f t="shared" si="7"/>
        <v>120.09171796481014</v>
      </c>
      <c r="P66" s="9"/>
    </row>
    <row r="67" spans="1:16" ht="15">
      <c r="A67" s="12"/>
      <c r="B67" s="25">
        <v>369.3</v>
      </c>
      <c r="C67" s="20" t="s">
        <v>78</v>
      </c>
      <c r="D67" s="46">
        <v>63314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63314</v>
      </c>
      <c r="O67" s="47">
        <f t="shared" si="7"/>
        <v>0.2818126382601806</v>
      </c>
      <c r="P67" s="9"/>
    </row>
    <row r="68" spans="1:16" ht="15">
      <c r="A68" s="12"/>
      <c r="B68" s="25">
        <v>369.9</v>
      </c>
      <c r="C68" s="20" t="s">
        <v>79</v>
      </c>
      <c r="D68" s="46">
        <v>2643901</v>
      </c>
      <c r="E68" s="46">
        <v>914372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3558273</v>
      </c>
      <c r="O68" s="47">
        <f t="shared" si="7"/>
        <v>15.837986887259811</v>
      </c>
      <c r="P68" s="9"/>
    </row>
    <row r="69" spans="1:16" ht="15.75">
      <c r="A69" s="29" t="s">
        <v>50</v>
      </c>
      <c r="B69" s="30"/>
      <c r="C69" s="31"/>
      <c r="D69" s="32">
        <f aca="true" t="shared" si="14" ref="D69:M69">SUM(D70:D72)</f>
        <v>0</v>
      </c>
      <c r="E69" s="32">
        <f t="shared" si="14"/>
        <v>1608043</v>
      </c>
      <c r="F69" s="32">
        <f t="shared" si="14"/>
        <v>196002</v>
      </c>
      <c r="G69" s="32">
        <f t="shared" si="14"/>
        <v>53361</v>
      </c>
      <c r="H69" s="32">
        <f t="shared" si="14"/>
        <v>0</v>
      </c>
      <c r="I69" s="32">
        <f t="shared" si="14"/>
        <v>10581581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12438987</v>
      </c>
      <c r="O69" s="45">
        <f>(N69/O$75)</f>
        <v>55.36632883334001</v>
      </c>
      <c r="P69" s="9"/>
    </row>
    <row r="70" spans="1:16" ht="15">
      <c r="A70" s="12"/>
      <c r="B70" s="25">
        <v>381</v>
      </c>
      <c r="C70" s="20" t="s">
        <v>80</v>
      </c>
      <c r="D70" s="46">
        <v>0</v>
      </c>
      <c r="E70" s="46">
        <v>1148255</v>
      </c>
      <c r="F70" s="46">
        <v>196002</v>
      </c>
      <c r="G70" s="46">
        <v>53361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1397618</v>
      </c>
      <c r="O70" s="47">
        <f>(N70/O$75)</f>
        <v>6.220842402310976</v>
      </c>
      <c r="P70" s="9"/>
    </row>
    <row r="71" spans="1:16" ht="15">
      <c r="A71" s="12"/>
      <c r="B71" s="25">
        <v>384</v>
      </c>
      <c r="C71" s="20" t="s">
        <v>81</v>
      </c>
      <c r="D71" s="46">
        <v>0</v>
      </c>
      <c r="E71" s="46">
        <v>459788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459788</v>
      </c>
      <c r="O71" s="47">
        <f>(N71/O$75)</f>
        <v>2.0465310882328067</v>
      </c>
      <c r="P71" s="9"/>
    </row>
    <row r="72" spans="1:16" ht="15.75" thickBot="1">
      <c r="A72" s="12"/>
      <c r="B72" s="25">
        <v>389.8</v>
      </c>
      <c r="C72" s="20" t="s">
        <v>82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10581581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10581581</v>
      </c>
      <c r="O72" s="47">
        <f>(N72/O$75)</f>
        <v>47.09895534279623</v>
      </c>
      <c r="P72" s="9"/>
    </row>
    <row r="73" spans="1:119" ht="16.5" thickBot="1">
      <c r="A73" s="14" t="s">
        <v>67</v>
      </c>
      <c r="B73" s="23"/>
      <c r="C73" s="22"/>
      <c r="D73" s="15">
        <f aca="true" t="shared" si="15" ref="D73:M73">SUM(D5,D15,D23,D40,D57,D61,D69)</f>
        <v>130974923</v>
      </c>
      <c r="E73" s="15">
        <f t="shared" si="15"/>
        <v>36506850</v>
      </c>
      <c r="F73" s="15">
        <f t="shared" si="15"/>
        <v>5448230</v>
      </c>
      <c r="G73" s="15">
        <f t="shared" si="15"/>
        <v>13868727</v>
      </c>
      <c r="H73" s="15">
        <f t="shared" si="15"/>
        <v>0</v>
      </c>
      <c r="I73" s="15">
        <f t="shared" si="15"/>
        <v>71035145</v>
      </c>
      <c r="J73" s="15">
        <f t="shared" si="15"/>
        <v>0</v>
      </c>
      <c r="K73" s="15">
        <f t="shared" si="15"/>
        <v>75367265</v>
      </c>
      <c r="L73" s="15">
        <f t="shared" si="15"/>
        <v>0</v>
      </c>
      <c r="M73" s="15">
        <f t="shared" si="15"/>
        <v>0</v>
      </c>
      <c r="N73" s="15">
        <f>SUM(D73:M73)</f>
        <v>333201140</v>
      </c>
      <c r="O73" s="38">
        <f>(N73/O$75)</f>
        <v>1483.0889271677638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94</v>
      </c>
      <c r="M75" s="48"/>
      <c r="N75" s="48"/>
      <c r="O75" s="43">
        <v>224667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thickBot="1">
      <c r="A77" s="52" t="s">
        <v>105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A77:O77"/>
    <mergeCell ref="L75:N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92590035</v>
      </c>
      <c r="E5" s="27">
        <f t="shared" si="0"/>
        <v>9647523</v>
      </c>
      <c r="F5" s="27">
        <f t="shared" si="0"/>
        <v>5435317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107672875</v>
      </c>
      <c r="O5" s="33">
        <f aca="true" t="shared" si="1" ref="O5:O36">(N5/O$78)</f>
        <v>475.156660267867</v>
      </c>
      <c r="P5" s="6"/>
    </row>
    <row r="6" spans="1:16" ht="15">
      <c r="A6" s="12"/>
      <c r="B6" s="25">
        <v>311</v>
      </c>
      <c r="C6" s="20" t="s">
        <v>2</v>
      </c>
      <c r="D6" s="46">
        <v>65666056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65666056</v>
      </c>
      <c r="O6" s="47">
        <f t="shared" si="1"/>
        <v>289.78202599236556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2814316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2814316</v>
      </c>
      <c r="O7" s="47">
        <f t="shared" si="1"/>
        <v>12.419478828799011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1260736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1260736</v>
      </c>
      <c r="O8" s="47">
        <f t="shared" si="1"/>
        <v>5.563584210410185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1968200</v>
      </c>
      <c r="F9" s="46">
        <v>5435317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7403517</v>
      </c>
      <c r="O9" s="47">
        <f t="shared" si="1"/>
        <v>32.6714635599391</v>
      </c>
      <c r="P9" s="9"/>
    </row>
    <row r="10" spans="1:16" ht="15">
      <c r="A10" s="12"/>
      <c r="B10" s="25">
        <v>314.1</v>
      </c>
      <c r="C10" s="20" t="s">
        <v>13</v>
      </c>
      <c r="D10" s="46">
        <v>9949659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9949659</v>
      </c>
      <c r="O10" s="47">
        <f t="shared" si="1"/>
        <v>43.9074998345138</v>
      </c>
      <c r="P10" s="9"/>
    </row>
    <row r="11" spans="1:16" ht="15">
      <c r="A11" s="12"/>
      <c r="B11" s="25">
        <v>314.2</v>
      </c>
      <c r="C11" s="20" t="s">
        <v>15</v>
      </c>
      <c r="D11" s="46">
        <v>10570616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10570616</v>
      </c>
      <c r="O11" s="47">
        <f t="shared" si="1"/>
        <v>46.64776152335562</v>
      </c>
      <c r="P11" s="9"/>
    </row>
    <row r="12" spans="1:16" ht="15">
      <c r="A12" s="12"/>
      <c r="B12" s="25">
        <v>314.3</v>
      </c>
      <c r="C12" s="20" t="s">
        <v>14</v>
      </c>
      <c r="D12" s="46">
        <v>1614161</v>
      </c>
      <c r="E12" s="46">
        <v>3604271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5218432</v>
      </c>
      <c r="O12" s="47">
        <f t="shared" si="1"/>
        <v>23.028759294808147</v>
      </c>
      <c r="P12" s="9"/>
    </row>
    <row r="13" spans="1:16" ht="15">
      <c r="A13" s="12"/>
      <c r="B13" s="25">
        <v>314.4</v>
      </c>
      <c r="C13" s="20" t="s">
        <v>16</v>
      </c>
      <c r="D13" s="46">
        <v>447475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447475</v>
      </c>
      <c r="O13" s="47">
        <f t="shared" si="1"/>
        <v>1.9746916440502196</v>
      </c>
      <c r="P13" s="9"/>
    </row>
    <row r="14" spans="1:16" ht="15">
      <c r="A14" s="12"/>
      <c r="B14" s="25">
        <v>314.7</v>
      </c>
      <c r="C14" s="20" t="s">
        <v>17</v>
      </c>
      <c r="D14" s="46">
        <v>-1101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-1101</v>
      </c>
      <c r="O14" s="47">
        <f t="shared" si="1"/>
        <v>-0.004858674786522804</v>
      </c>
      <c r="P14" s="9"/>
    </row>
    <row r="15" spans="1:16" ht="15">
      <c r="A15" s="12"/>
      <c r="B15" s="25">
        <v>316</v>
      </c>
      <c r="C15" s="20" t="s">
        <v>18</v>
      </c>
      <c r="D15" s="46">
        <v>4343169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4343169</v>
      </c>
      <c r="O15" s="47">
        <f t="shared" si="1"/>
        <v>19.166254054411862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SUM(D17:D22)</f>
        <v>14046288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14046288</v>
      </c>
      <c r="O16" s="45">
        <f t="shared" si="1"/>
        <v>61.98578142582909</v>
      </c>
      <c r="P16" s="10"/>
    </row>
    <row r="17" spans="1:16" ht="15">
      <c r="A17" s="12"/>
      <c r="B17" s="25">
        <v>322</v>
      </c>
      <c r="C17" s="20" t="s">
        <v>0</v>
      </c>
      <c r="D17" s="46">
        <v>2372584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2372584</v>
      </c>
      <c r="O17" s="47">
        <f t="shared" si="1"/>
        <v>10.47013084442091</v>
      </c>
      <c r="P17" s="9"/>
    </row>
    <row r="18" spans="1:16" ht="15">
      <c r="A18" s="12"/>
      <c r="B18" s="25">
        <v>323.1</v>
      </c>
      <c r="C18" s="20" t="s">
        <v>20</v>
      </c>
      <c r="D18" s="46">
        <v>11174635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11174635</v>
      </c>
      <c r="O18" s="47">
        <f t="shared" si="1"/>
        <v>49.313276406081066</v>
      </c>
      <c r="P18" s="9"/>
    </row>
    <row r="19" spans="1:16" ht="15">
      <c r="A19" s="12"/>
      <c r="B19" s="25">
        <v>323.4</v>
      </c>
      <c r="C19" s="20" t="s">
        <v>21</v>
      </c>
      <c r="D19" s="46">
        <v>312040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312040</v>
      </c>
      <c r="O19" s="47">
        <f t="shared" si="1"/>
        <v>1.3770216897244103</v>
      </c>
      <c r="P19" s="9"/>
    </row>
    <row r="20" spans="1:16" ht="15">
      <c r="A20" s="12"/>
      <c r="B20" s="25">
        <v>323.9</v>
      </c>
      <c r="C20" s="20" t="s">
        <v>22</v>
      </c>
      <c r="D20" s="46">
        <v>116223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116223</v>
      </c>
      <c r="O20" s="47">
        <f t="shared" si="1"/>
        <v>0.5128880651353677</v>
      </c>
      <c r="P20" s="9"/>
    </row>
    <row r="21" spans="1:16" ht="15">
      <c r="A21" s="12"/>
      <c r="B21" s="25">
        <v>325.1</v>
      </c>
      <c r="C21" s="20" t="s">
        <v>23</v>
      </c>
      <c r="D21" s="46">
        <v>19346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19346</v>
      </c>
      <c r="O21" s="47">
        <f t="shared" si="1"/>
        <v>0.08537322653957327</v>
      </c>
      <c r="P21" s="9"/>
    </row>
    <row r="22" spans="1:16" ht="15">
      <c r="A22" s="12"/>
      <c r="B22" s="25">
        <v>329</v>
      </c>
      <c r="C22" s="20" t="s">
        <v>24</v>
      </c>
      <c r="D22" s="46">
        <v>51460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51460</v>
      </c>
      <c r="O22" s="47">
        <f t="shared" si="1"/>
        <v>0.22709119392775975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SUM(D24:D41)</f>
        <v>23718279</v>
      </c>
      <c r="E23" s="32">
        <f t="shared" si="5"/>
        <v>17386978</v>
      </c>
      <c r="F23" s="32">
        <f t="shared" si="5"/>
        <v>0</v>
      </c>
      <c r="G23" s="32">
        <f t="shared" si="5"/>
        <v>3886906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44992163</v>
      </c>
      <c r="O23" s="45">
        <f t="shared" si="1"/>
        <v>198.5488537322654</v>
      </c>
      <c r="P23" s="10"/>
    </row>
    <row r="24" spans="1:16" ht="15">
      <c r="A24" s="12"/>
      <c r="B24" s="25">
        <v>331.1</v>
      </c>
      <c r="C24" s="20" t="s">
        <v>25</v>
      </c>
      <c r="D24" s="46">
        <v>0</v>
      </c>
      <c r="E24" s="46">
        <v>2247265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2247265</v>
      </c>
      <c r="O24" s="47">
        <f t="shared" si="1"/>
        <v>9.917102446989254</v>
      </c>
      <c r="P24" s="9"/>
    </row>
    <row r="25" spans="1:16" ht="15">
      <c r="A25" s="12"/>
      <c r="B25" s="25">
        <v>331.5</v>
      </c>
      <c r="C25" s="20" t="s">
        <v>27</v>
      </c>
      <c r="D25" s="46">
        <v>-256865</v>
      </c>
      <c r="E25" s="46">
        <v>3101951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6">SUM(D25:M25)</f>
        <v>2845086</v>
      </c>
      <c r="O25" s="47">
        <f t="shared" si="1"/>
        <v>12.555265770834712</v>
      </c>
      <c r="P25" s="9"/>
    </row>
    <row r="26" spans="1:16" ht="15">
      <c r="A26" s="12"/>
      <c r="B26" s="25">
        <v>331.62</v>
      </c>
      <c r="C26" s="20" t="s">
        <v>29</v>
      </c>
      <c r="D26" s="46">
        <v>0</v>
      </c>
      <c r="E26" s="46">
        <v>5551907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5551907</v>
      </c>
      <c r="O26" s="47">
        <f t="shared" si="1"/>
        <v>24.500372895567175</v>
      </c>
      <c r="P26" s="9"/>
    </row>
    <row r="27" spans="1:16" ht="15">
      <c r="A27" s="12"/>
      <c r="B27" s="25">
        <v>331.7</v>
      </c>
      <c r="C27" s="20" t="s">
        <v>28</v>
      </c>
      <c r="D27" s="46">
        <v>9120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9120</v>
      </c>
      <c r="O27" s="47">
        <f t="shared" si="1"/>
        <v>0.04024624346329516</v>
      </c>
      <c r="P27" s="9"/>
    </row>
    <row r="28" spans="1:16" ht="15">
      <c r="A28" s="12"/>
      <c r="B28" s="25">
        <v>334.42</v>
      </c>
      <c r="C28" s="20" t="s">
        <v>30</v>
      </c>
      <c r="D28" s="46">
        <v>31181</v>
      </c>
      <c r="E28" s="46">
        <v>141589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172770</v>
      </c>
      <c r="O28" s="47">
        <f t="shared" si="1"/>
        <v>0.7624280135036738</v>
      </c>
      <c r="P28" s="9"/>
    </row>
    <row r="29" spans="1:16" ht="15">
      <c r="A29" s="12"/>
      <c r="B29" s="25">
        <v>334.49</v>
      </c>
      <c r="C29" s="20" t="s">
        <v>31</v>
      </c>
      <c r="D29" s="46">
        <v>0</v>
      </c>
      <c r="E29" s="46">
        <v>268607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268607</v>
      </c>
      <c r="O29" s="47">
        <f t="shared" si="1"/>
        <v>1.185353368195759</v>
      </c>
      <c r="P29" s="9"/>
    </row>
    <row r="30" spans="1:16" ht="15">
      <c r="A30" s="12"/>
      <c r="B30" s="25">
        <v>334.5</v>
      </c>
      <c r="C30" s="20" t="s">
        <v>32</v>
      </c>
      <c r="D30" s="46">
        <v>0</v>
      </c>
      <c r="E30" s="46">
        <v>948381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948381</v>
      </c>
      <c r="O30" s="47">
        <f t="shared" si="1"/>
        <v>4.185172436618786</v>
      </c>
      <c r="P30" s="9"/>
    </row>
    <row r="31" spans="1:16" ht="15">
      <c r="A31" s="12"/>
      <c r="B31" s="25">
        <v>334.7</v>
      </c>
      <c r="C31" s="20" t="s">
        <v>33</v>
      </c>
      <c r="D31" s="46">
        <v>56807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56807</v>
      </c>
      <c r="O31" s="47">
        <f t="shared" si="1"/>
        <v>0.2506873193442334</v>
      </c>
      <c r="P31" s="9"/>
    </row>
    <row r="32" spans="1:16" ht="15">
      <c r="A32" s="12"/>
      <c r="B32" s="25">
        <v>335.12</v>
      </c>
      <c r="C32" s="20" t="s">
        <v>34</v>
      </c>
      <c r="D32" s="46">
        <v>6953692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6953692</v>
      </c>
      <c r="O32" s="47">
        <f t="shared" si="1"/>
        <v>30.686401447452617</v>
      </c>
      <c r="P32" s="9"/>
    </row>
    <row r="33" spans="1:16" ht="15">
      <c r="A33" s="12"/>
      <c r="B33" s="25">
        <v>335.14</v>
      </c>
      <c r="C33" s="20" t="s">
        <v>35</v>
      </c>
      <c r="D33" s="46">
        <v>57196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57196</v>
      </c>
      <c r="O33" s="47">
        <f t="shared" si="1"/>
        <v>0.25240396284283223</v>
      </c>
      <c r="P33" s="9"/>
    </row>
    <row r="34" spans="1:16" ht="15">
      <c r="A34" s="12"/>
      <c r="B34" s="25">
        <v>335.15</v>
      </c>
      <c r="C34" s="20" t="s">
        <v>36</v>
      </c>
      <c r="D34" s="46">
        <v>79037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79037</v>
      </c>
      <c r="O34" s="47">
        <f t="shared" si="1"/>
        <v>0.3487875377860153</v>
      </c>
      <c r="P34" s="9"/>
    </row>
    <row r="35" spans="1:16" ht="15">
      <c r="A35" s="12"/>
      <c r="B35" s="25">
        <v>335.18</v>
      </c>
      <c r="C35" s="20" t="s">
        <v>37</v>
      </c>
      <c r="D35" s="46">
        <v>13024548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13024548</v>
      </c>
      <c r="O35" s="47">
        <f t="shared" si="1"/>
        <v>57.47687826835242</v>
      </c>
      <c r="P35" s="9"/>
    </row>
    <row r="36" spans="1:16" ht="15">
      <c r="A36" s="12"/>
      <c r="B36" s="25">
        <v>335.49</v>
      </c>
      <c r="C36" s="20" t="s">
        <v>38</v>
      </c>
      <c r="D36" s="46">
        <v>128260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128260</v>
      </c>
      <c r="O36" s="47">
        <f t="shared" si="1"/>
        <v>0.5660069283555085</v>
      </c>
      <c r="P36" s="9"/>
    </row>
    <row r="37" spans="1:16" ht="15">
      <c r="A37" s="12"/>
      <c r="B37" s="25">
        <v>337.2</v>
      </c>
      <c r="C37" s="20" t="s">
        <v>39</v>
      </c>
      <c r="D37" s="46">
        <v>0</v>
      </c>
      <c r="E37" s="46">
        <v>989784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2">SUM(D37:M37)</f>
        <v>989784</v>
      </c>
      <c r="O37" s="47">
        <f aca="true" t="shared" si="8" ref="O37:O68">(N37/O$78)</f>
        <v>4.36788243860462</v>
      </c>
      <c r="P37" s="9"/>
    </row>
    <row r="38" spans="1:16" ht="15">
      <c r="A38" s="12"/>
      <c r="B38" s="25">
        <v>337.4</v>
      </c>
      <c r="C38" s="20" t="s">
        <v>40</v>
      </c>
      <c r="D38" s="46">
        <v>0</v>
      </c>
      <c r="E38" s="46">
        <v>904512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904512</v>
      </c>
      <c r="O38" s="47">
        <f t="shared" si="8"/>
        <v>3.991580062222811</v>
      </c>
      <c r="P38" s="9"/>
    </row>
    <row r="39" spans="1:16" ht="15">
      <c r="A39" s="12"/>
      <c r="B39" s="25">
        <v>337.7</v>
      </c>
      <c r="C39" s="20" t="s">
        <v>41</v>
      </c>
      <c r="D39" s="46">
        <v>40000</v>
      </c>
      <c r="E39" s="46">
        <v>1839031</v>
      </c>
      <c r="F39" s="46">
        <v>0</v>
      </c>
      <c r="G39" s="46">
        <v>3886906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5765937</v>
      </c>
      <c r="O39" s="47">
        <f t="shared" si="8"/>
        <v>25.444879857019924</v>
      </c>
      <c r="P39" s="9"/>
    </row>
    <row r="40" spans="1:16" ht="15">
      <c r="A40" s="12"/>
      <c r="B40" s="25">
        <v>337.9</v>
      </c>
      <c r="C40" s="20" t="s">
        <v>42</v>
      </c>
      <c r="D40" s="46">
        <v>1239078</v>
      </c>
      <c r="E40" s="46">
        <v>1393951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2633029</v>
      </c>
      <c r="O40" s="47">
        <f t="shared" si="8"/>
        <v>11.619465589903136</v>
      </c>
      <c r="P40" s="9"/>
    </row>
    <row r="41" spans="1:16" ht="15">
      <c r="A41" s="12"/>
      <c r="B41" s="25">
        <v>339</v>
      </c>
      <c r="C41" s="20" t="s">
        <v>43</v>
      </c>
      <c r="D41" s="46">
        <v>2356225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2356225</v>
      </c>
      <c r="O41" s="47">
        <f t="shared" si="8"/>
        <v>10.397939145208623</v>
      </c>
      <c r="P41" s="9"/>
    </row>
    <row r="42" spans="1:16" ht="15.75">
      <c r="A42" s="29" t="s">
        <v>48</v>
      </c>
      <c r="B42" s="30"/>
      <c r="C42" s="31"/>
      <c r="D42" s="32">
        <f aca="true" t="shared" si="9" ref="D42:M42">SUM(D43:D58)</f>
        <v>2337799</v>
      </c>
      <c r="E42" s="32">
        <f t="shared" si="9"/>
        <v>6888662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56498989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65725450</v>
      </c>
      <c r="O42" s="45">
        <f t="shared" si="8"/>
        <v>290.0441296529203</v>
      </c>
      <c r="P42" s="10"/>
    </row>
    <row r="43" spans="1:16" ht="15">
      <c r="A43" s="12"/>
      <c r="B43" s="25">
        <v>341.9</v>
      </c>
      <c r="C43" s="20" t="s">
        <v>51</v>
      </c>
      <c r="D43" s="46">
        <v>116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57">SUM(D43:M43)</f>
        <v>116</v>
      </c>
      <c r="O43" s="47">
        <f t="shared" si="8"/>
        <v>0.0005119039738752455</v>
      </c>
      <c r="P43" s="9"/>
    </row>
    <row r="44" spans="1:16" ht="15">
      <c r="A44" s="12"/>
      <c r="B44" s="25">
        <v>342.1</v>
      </c>
      <c r="C44" s="20" t="s">
        <v>52</v>
      </c>
      <c r="D44" s="46">
        <v>879169</v>
      </c>
      <c r="E44" s="46">
        <v>761351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1640520</v>
      </c>
      <c r="O44" s="47">
        <f t="shared" si="8"/>
        <v>7.239557820877739</v>
      </c>
      <c r="P44" s="9"/>
    </row>
    <row r="45" spans="1:16" ht="15">
      <c r="A45" s="12"/>
      <c r="B45" s="25">
        <v>342.2</v>
      </c>
      <c r="C45" s="20" t="s">
        <v>53</v>
      </c>
      <c r="D45" s="46">
        <v>131443</v>
      </c>
      <c r="E45" s="46">
        <v>1145310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1276753</v>
      </c>
      <c r="O45" s="47">
        <f t="shared" si="8"/>
        <v>5.634266675492597</v>
      </c>
      <c r="P45" s="9"/>
    </row>
    <row r="46" spans="1:16" ht="15">
      <c r="A46" s="12"/>
      <c r="B46" s="25">
        <v>342.9</v>
      </c>
      <c r="C46" s="20" t="s">
        <v>54</v>
      </c>
      <c r="D46" s="46">
        <v>28912</v>
      </c>
      <c r="E46" s="46">
        <v>2931732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2960644</v>
      </c>
      <c r="O46" s="47">
        <f t="shared" si="8"/>
        <v>13.065219214050881</v>
      </c>
      <c r="P46" s="9"/>
    </row>
    <row r="47" spans="1:16" ht="15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14907080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14907080</v>
      </c>
      <c r="O47" s="47">
        <f t="shared" si="8"/>
        <v>65.78442664548443</v>
      </c>
      <c r="P47" s="9"/>
    </row>
    <row r="48" spans="1:16" ht="15">
      <c r="A48" s="12"/>
      <c r="B48" s="25">
        <v>343.4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13624446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13624446</v>
      </c>
      <c r="O48" s="47">
        <f t="shared" si="8"/>
        <v>60.12420732110942</v>
      </c>
      <c r="P48" s="9"/>
    </row>
    <row r="49" spans="1:16" ht="15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26710230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26710230</v>
      </c>
      <c r="O49" s="47">
        <f t="shared" si="8"/>
        <v>117.87131793208447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1257233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1257233</v>
      </c>
      <c r="O50" s="47">
        <f t="shared" si="8"/>
        <v>5.5481255929922115</v>
      </c>
      <c r="P50" s="9"/>
    </row>
    <row r="51" spans="1:16" ht="15">
      <c r="A51" s="12"/>
      <c r="B51" s="25">
        <v>344.3</v>
      </c>
      <c r="C51" s="20" t="s">
        <v>59</v>
      </c>
      <c r="D51" s="46">
        <v>0</v>
      </c>
      <c r="E51" s="46">
        <v>429119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429119</v>
      </c>
      <c r="O51" s="47">
        <f t="shared" si="8"/>
        <v>1.893687253149754</v>
      </c>
      <c r="P51" s="9"/>
    </row>
    <row r="52" spans="1:16" ht="15">
      <c r="A52" s="12"/>
      <c r="B52" s="25">
        <v>344.5</v>
      </c>
      <c r="C52" s="20" t="s">
        <v>60</v>
      </c>
      <c r="D52" s="46">
        <v>47528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47528</v>
      </c>
      <c r="O52" s="47">
        <f t="shared" si="8"/>
        <v>0.20973941439950575</v>
      </c>
      <c r="P52" s="9"/>
    </row>
    <row r="53" spans="1:16" ht="15">
      <c r="A53" s="12"/>
      <c r="B53" s="25">
        <v>345.1</v>
      </c>
      <c r="C53" s="20" t="s">
        <v>61</v>
      </c>
      <c r="D53" s="46">
        <v>11484</v>
      </c>
      <c r="E53" s="46">
        <v>1621150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1632634</v>
      </c>
      <c r="O53" s="47">
        <f t="shared" si="8"/>
        <v>7.204757176584806</v>
      </c>
      <c r="P53" s="9"/>
    </row>
    <row r="54" spans="1:16" ht="15">
      <c r="A54" s="12"/>
      <c r="B54" s="25">
        <v>347.1</v>
      </c>
      <c r="C54" s="20" t="s">
        <v>62</v>
      </c>
      <c r="D54" s="46">
        <v>15579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15579</v>
      </c>
      <c r="O54" s="47">
        <f t="shared" si="8"/>
        <v>0.06874958628450387</v>
      </c>
      <c r="P54" s="9"/>
    </row>
    <row r="55" spans="1:16" ht="15">
      <c r="A55" s="12"/>
      <c r="B55" s="25">
        <v>347.2</v>
      </c>
      <c r="C55" s="20" t="s">
        <v>63</v>
      </c>
      <c r="D55" s="46">
        <v>671055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671055</v>
      </c>
      <c r="O55" s="47">
        <f t="shared" si="8"/>
        <v>2.961342424041835</v>
      </c>
      <c r="P55" s="9"/>
    </row>
    <row r="56" spans="1:16" ht="15">
      <c r="A56" s="12"/>
      <c r="B56" s="25">
        <v>347.4</v>
      </c>
      <c r="C56" s="20" t="s">
        <v>64</v>
      </c>
      <c r="D56" s="46">
        <v>21280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21280</v>
      </c>
      <c r="O56" s="47">
        <f t="shared" si="8"/>
        <v>0.09390790141435537</v>
      </c>
      <c r="P56" s="9"/>
    </row>
    <row r="57" spans="1:16" ht="15">
      <c r="A57" s="12"/>
      <c r="B57" s="25">
        <v>347.5</v>
      </c>
      <c r="C57" s="20" t="s">
        <v>65</v>
      </c>
      <c r="D57" s="46">
        <v>505531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505531</v>
      </c>
      <c r="O57" s="47">
        <f t="shared" si="8"/>
        <v>2.230890757044196</v>
      </c>
      <c r="P57" s="9"/>
    </row>
    <row r="58" spans="1:16" ht="15">
      <c r="A58" s="12"/>
      <c r="B58" s="25">
        <v>347.9</v>
      </c>
      <c r="C58" s="20" t="s">
        <v>66</v>
      </c>
      <c r="D58" s="46">
        <v>25702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1" ref="N58:N64">SUM(D58:M58)</f>
        <v>25702</v>
      </c>
      <c r="O58" s="47">
        <f t="shared" si="8"/>
        <v>0.11342203393570309</v>
      </c>
      <c r="P58" s="9"/>
    </row>
    <row r="59" spans="1:16" ht="15.75">
      <c r="A59" s="29" t="s">
        <v>49</v>
      </c>
      <c r="B59" s="30"/>
      <c r="C59" s="31"/>
      <c r="D59" s="32">
        <f aca="true" t="shared" si="12" ref="D59:M59">SUM(D60:D62)</f>
        <v>410948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410948</v>
      </c>
      <c r="O59" s="45">
        <f t="shared" si="8"/>
        <v>1.8134992608283136</v>
      </c>
      <c r="P59" s="10"/>
    </row>
    <row r="60" spans="1:16" ht="15">
      <c r="A60" s="13"/>
      <c r="B60" s="39">
        <v>351.1</v>
      </c>
      <c r="C60" s="21" t="s">
        <v>69</v>
      </c>
      <c r="D60" s="46">
        <v>6000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6000</v>
      </c>
      <c r="O60" s="47">
        <f t="shared" si="8"/>
        <v>0.02647779175216787</v>
      </c>
      <c r="P60" s="9"/>
    </row>
    <row r="61" spans="1:16" ht="15">
      <c r="A61" s="13"/>
      <c r="B61" s="39">
        <v>352</v>
      </c>
      <c r="C61" s="21" t="s">
        <v>70</v>
      </c>
      <c r="D61" s="46">
        <v>46629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46629</v>
      </c>
      <c r="O61" s="47">
        <f t="shared" si="8"/>
        <v>0.2057721586019726</v>
      </c>
      <c r="P61" s="9"/>
    </row>
    <row r="62" spans="1:16" ht="15">
      <c r="A62" s="13"/>
      <c r="B62" s="39">
        <v>354</v>
      </c>
      <c r="C62" s="21" t="s">
        <v>71</v>
      </c>
      <c r="D62" s="46">
        <v>358319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358319</v>
      </c>
      <c r="O62" s="47">
        <f t="shared" si="8"/>
        <v>1.5812493104741732</v>
      </c>
      <c r="P62" s="9"/>
    </row>
    <row r="63" spans="1:16" ht="15.75">
      <c r="A63" s="29" t="s">
        <v>3</v>
      </c>
      <c r="B63" s="30"/>
      <c r="C63" s="31"/>
      <c r="D63" s="32">
        <f aca="true" t="shared" si="13" ref="D63:M63">SUM(D64:D71)</f>
        <v>1395264</v>
      </c>
      <c r="E63" s="32">
        <f t="shared" si="13"/>
        <v>1188048</v>
      </c>
      <c r="F63" s="32">
        <f t="shared" si="13"/>
        <v>0</v>
      </c>
      <c r="G63" s="32">
        <f t="shared" si="13"/>
        <v>22713</v>
      </c>
      <c r="H63" s="32">
        <f t="shared" si="13"/>
        <v>0</v>
      </c>
      <c r="I63" s="32">
        <f t="shared" si="13"/>
        <v>1929614</v>
      </c>
      <c r="J63" s="32">
        <f t="shared" si="13"/>
        <v>0</v>
      </c>
      <c r="K63" s="32">
        <f t="shared" si="13"/>
        <v>46932241</v>
      </c>
      <c r="L63" s="32">
        <f t="shared" si="13"/>
        <v>0</v>
      </c>
      <c r="M63" s="32">
        <f t="shared" si="13"/>
        <v>0</v>
      </c>
      <c r="N63" s="32">
        <f t="shared" si="11"/>
        <v>51467880</v>
      </c>
      <c r="O63" s="45">
        <f t="shared" si="8"/>
        <v>227.12596809426094</v>
      </c>
      <c r="P63" s="10"/>
    </row>
    <row r="64" spans="1:16" ht="15">
      <c r="A64" s="12"/>
      <c r="B64" s="25">
        <v>361.1</v>
      </c>
      <c r="C64" s="20" t="s">
        <v>72</v>
      </c>
      <c r="D64" s="46">
        <v>114506</v>
      </c>
      <c r="E64" s="46">
        <v>35346</v>
      </c>
      <c r="F64" s="46">
        <v>0</v>
      </c>
      <c r="G64" s="46">
        <v>22713</v>
      </c>
      <c r="H64" s="46">
        <v>0</v>
      </c>
      <c r="I64" s="46">
        <v>1929614</v>
      </c>
      <c r="J64" s="46">
        <v>0</v>
      </c>
      <c r="K64" s="46">
        <v>18830964</v>
      </c>
      <c r="L64" s="46">
        <v>0</v>
      </c>
      <c r="M64" s="46">
        <v>0</v>
      </c>
      <c r="N64" s="46">
        <f t="shared" si="11"/>
        <v>20933143</v>
      </c>
      <c r="O64" s="47">
        <f t="shared" si="8"/>
        <v>92.37723351205842</v>
      </c>
      <c r="P64" s="9"/>
    </row>
    <row r="65" spans="1:16" ht="15">
      <c r="A65" s="12"/>
      <c r="B65" s="25">
        <v>361.3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1284366</v>
      </c>
      <c r="L65" s="46">
        <v>0</v>
      </c>
      <c r="M65" s="46">
        <v>0</v>
      </c>
      <c r="N65" s="46">
        <f aca="true" t="shared" si="14" ref="N65:N71">SUM(D65:M65)</f>
        <v>1284366</v>
      </c>
      <c r="O65" s="47">
        <f t="shared" si="8"/>
        <v>5.667862580260806</v>
      </c>
      <c r="P65" s="9"/>
    </row>
    <row r="66" spans="1:16" ht="15">
      <c r="A66" s="12"/>
      <c r="B66" s="25">
        <v>362</v>
      </c>
      <c r="C66" s="20" t="s">
        <v>74</v>
      </c>
      <c r="D66" s="46">
        <v>806532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806532</v>
      </c>
      <c r="O66" s="47">
        <f t="shared" si="8"/>
        <v>3.5591977229099094</v>
      </c>
      <c r="P66" s="9"/>
    </row>
    <row r="67" spans="1:16" ht="15">
      <c r="A67" s="12"/>
      <c r="B67" s="25">
        <v>364</v>
      </c>
      <c r="C67" s="20" t="s">
        <v>75</v>
      </c>
      <c r="D67" s="46">
        <v>12000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12000</v>
      </c>
      <c r="O67" s="47">
        <f t="shared" si="8"/>
        <v>0.05295558350433574</v>
      </c>
      <c r="P67" s="9"/>
    </row>
    <row r="68" spans="1:16" ht="15">
      <c r="A68" s="12"/>
      <c r="B68" s="25">
        <v>366</v>
      </c>
      <c r="C68" s="20" t="s">
        <v>76</v>
      </c>
      <c r="D68" s="46">
        <v>239460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239460</v>
      </c>
      <c r="O68" s="47">
        <f t="shared" si="8"/>
        <v>1.0567286688290196</v>
      </c>
      <c r="P68" s="9"/>
    </row>
    <row r="69" spans="1:16" ht="15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26816911</v>
      </c>
      <c r="L69" s="46">
        <v>0</v>
      </c>
      <c r="M69" s="46">
        <v>0</v>
      </c>
      <c r="N69" s="46">
        <f t="shared" si="14"/>
        <v>26816911</v>
      </c>
      <c r="O69" s="47">
        <f aca="true" t="shared" si="15" ref="O69:O76">(N69/O$78)</f>
        <v>118.3420974824033</v>
      </c>
      <c r="P69" s="9"/>
    </row>
    <row r="70" spans="1:16" ht="15">
      <c r="A70" s="12"/>
      <c r="B70" s="25">
        <v>369.3</v>
      </c>
      <c r="C70" s="20" t="s">
        <v>78</v>
      </c>
      <c r="D70" s="46">
        <v>53177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53177</v>
      </c>
      <c r="O70" s="47">
        <f t="shared" si="15"/>
        <v>0.2346682553341718</v>
      </c>
      <c r="P70" s="9"/>
    </row>
    <row r="71" spans="1:16" ht="15">
      <c r="A71" s="12"/>
      <c r="B71" s="25">
        <v>369.9</v>
      </c>
      <c r="C71" s="20" t="s">
        <v>79</v>
      </c>
      <c r="D71" s="46">
        <v>169589</v>
      </c>
      <c r="E71" s="46">
        <v>1152702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1322291</v>
      </c>
      <c r="O71" s="47">
        <f t="shared" si="15"/>
        <v>5.835224288960967</v>
      </c>
      <c r="P71" s="9"/>
    </row>
    <row r="72" spans="1:16" ht="15.75">
      <c r="A72" s="29" t="s">
        <v>50</v>
      </c>
      <c r="B72" s="30"/>
      <c r="C72" s="31"/>
      <c r="D72" s="32">
        <f aca="true" t="shared" si="16" ref="D72:M72">SUM(D73:D75)</f>
        <v>362778</v>
      </c>
      <c r="E72" s="32">
        <f t="shared" si="16"/>
        <v>470649</v>
      </c>
      <c r="F72" s="32">
        <f t="shared" si="16"/>
        <v>4525711</v>
      </c>
      <c r="G72" s="32">
        <f t="shared" si="16"/>
        <v>1526625</v>
      </c>
      <c r="H72" s="32">
        <f t="shared" si="16"/>
        <v>0</v>
      </c>
      <c r="I72" s="32">
        <f t="shared" si="16"/>
        <v>3119117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10004880</v>
      </c>
      <c r="O72" s="45">
        <f t="shared" si="15"/>
        <v>44.151188190904875</v>
      </c>
      <c r="P72" s="9"/>
    </row>
    <row r="73" spans="1:16" ht="15">
      <c r="A73" s="12"/>
      <c r="B73" s="25">
        <v>381</v>
      </c>
      <c r="C73" s="20" t="s">
        <v>80</v>
      </c>
      <c r="D73" s="46">
        <v>0</v>
      </c>
      <c r="E73" s="46">
        <v>367324</v>
      </c>
      <c r="F73" s="46">
        <v>1525711</v>
      </c>
      <c r="G73" s="46">
        <v>1526625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3419660</v>
      </c>
      <c r="O73" s="47">
        <f t="shared" si="15"/>
        <v>15.090840890536397</v>
      </c>
      <c r="P73" s="9"/>
    </row>
    <row r="74" spans="1:16" ht="15">
      <c r="A74" s="12"/>
      <c r="B74" s="25">
        <v>384</v>
      </c>
      <c r="C74" s="20" t="s">
        <v>81</v>
      </c>
      <c r="D74" s="46">
        <v>362778</v>
      </c>
      <c r="E74" s="46">
        <v>103325</v>
      </c>
      <c r="F74" s="46">
        <v>3000000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3466103</v>
      </c>
      <c r="O74" s="47">
        <f t="shared" si="15"/>
        <v>15.295792237594052</v>
      </c>
      <c r="P74" s="9"/>
    </row>
    <row r="75" spans="1:16" ht="15.75" thickBot="1">
      <c r="A75" s="12"/>
      <c r="B75" s="25">
        <v>389.8</v>
      </c>
      <c r="C75" s="20" t="s">
        <v>82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3119117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3119117</v>
      </c>
      <c r="O75" s="47">
        <f t="shared" si="15"/>
        <v>13.76455506277443</v>
      </c>
      <c r="P75" s="9"/>
    </row>
    <row r="76" spans="1:119" ht="16.5" thickBot="1">
      <c r="A76" s="14" t="s">
        <v>67</v>
      </c>
      <c r="B76" s="23"/>
      <c r="C76" s="22"/>
      <c r="D76" s="15">
        <f aca="true" t="shared" si="17" ref="D76:M76">SUM(D5,D16,D23,D42,D59,D63,D72)</f>
        <v>134861391</v>
      </c>
      <c r="E76" s="15">
        <f t="shared" si="17"/>
        <v>35581860</v>
      </c>
      <c r="F76" s="15">
        <f t="shared" si="17"/>
        <v>9961028</v>
      </c>
      <c r="G76" s="15">
        <f t="shared" si="17"/>
        <v>5436244</v>
      </c>
      <c r="H76" s="15">
        <f t="shared" si="17"/>
        <v>0</v>
      </c>
      <c r="I76" s="15">
        <f t="shared" si="17"/>
        <v>61547720</v>
      </c>
      <c r="J76" s="15">
        <f t="shared" si="17"/>
        <v>0</v>
      </c>
      <c r="K76" s="15">
        <f t="shared" si="17"/>
        <v>46932241</v>
      </c>
      <c r="L76" s="15">
        <f t="shared" si="17"/>
        <v>0</v>
      </c>
      <c r="M76" s="15">
        <f t="shared" si="17"/>
        <v>0</v>
      </c>
      <c r="N76" s="15">
        <f>SUM(D76:M76)</f>
        <v>294320484</v>
      </c>
      <c r="O76" s="38">
        <f t="shared" si="15"/>
        <v>1298.8260806248759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89</v>
      </c>
      <c r="M78" s="48"/>
      <c r="N78" s="48"/>
      <c r="O78" s="43">
        <v>226605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thickBot="1">
      <c r="A80" s="52" t="s">
        <v>105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94488603</v>
      </c>
      <c r="E5" s="27">
        <f t="shared" si="0"/>
        <v>7883131</v>
      </c>
      <c r="F5" s="27">
        <f t="shared" si="0"/>
        <v>5888587</v>
      </c>
      <c r="G5" s="27">
        <f t="shared" si="0"/>
        <v>0</v>
      </c>
      <c r="H5" s="27">
        <f t="shared" si="0"/>
        <v>0</v>
      </c>
      <c r="I5" s="27">
        <f t="shared" si="0"/>
        <v>1454794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109715115</v>
      </c>
      <c r="O5" s="33">
        <f aca="true" t="shared" si="1" ref="O5:O36">(N5/O$76)</f>
        <v>480.87551554412096</v>
      </c>
      <c r="P5" s="6"/>
    </row>
    <row r="6" spans="1:16" ht="15">
      <c r="A6" s="12"/>
      <c r="B6" s="25">
        <v>311</v>
      </c>
      <c r="C6" s="20" t="s">
        <v>2</v>
      </c>
      <c r="D6" s="46">
        <v>68833514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68833514</v>
      </c>
      <c r="O6" s="47">
        <f t="shared" si="1"/>
        <v>301.69363201655</v>
      </c>
      <c r="P6" s="9"/>
    </row>
    <row r="7" spans="1:16" ht="15">
      <c r="A7" s="12"/>
      <c r="B7" s="25">
        <v>312.2</v>
      </c>
      <c r="C7" s="20" t="s">
        <v>122</v>
      </c>
      <c r="D7" s="46">
        <v>0</v>
      </c>
      <c r="E7" s="46">
        <v>2920596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2920596</v>
      </c>
      <c r="O7" s="47">
        <f t="shared" si="1"/>
        <v>12.8008169812892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1135359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5">SUM(D8:M8)</f>
        <v>1135359</v>
      </c>
      <c r="O8" s="47">
        <f t="shared" si="1"/>
        <v>4.976218130497859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5888587</v>
      </c>
      <c r="G9" s="46">
        <v>0</v>
      </c>
      <c r="H9" s="46">
        <v>0</v>
      </c>
      <c r="I9" s="46">
        <v>1454794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7343381</v>
      </c>
      <c r="O9" s="47">
        <f t="shared" si="1"/>
        <v>32.1856484788983</v>
      </c>
      <c r="P9" s="9"/>
    </row>
    <row r="10" spans="1:16" ht="15">
      <c r="A10" s="12"/>
      <c r="B10" s="25">
        <v>314.1</v>
      </c>
      <c r="C10" s="20" t="s">
        <v>13</v>
      </c>
      <c r="D10" s="46">
        <v>10246819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10246819</v>
      </c>
      <c r="O10" s="47">
        <f t="shared" si="1"/>
        <v>44.911262858470266</v>
      </c>
      <c r="P10" s="9"/>
    </row>
    <row r="11" spans="1:16" ht="15">
      <c r="A11" s="12"/>
      <c r="B11" s="25">
        <v>314.2</v>
      </c>
      <c r="C11" s="20" t="s">
        <v>15</v>
      </c>
      <c r="D11" s="46">
        <v>9437849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9437849</v>
      </c>
      <c r="O11" s="47">
        <f t="shared" si="1"/>
        <v>41.36559036102333</v>
      </c>
      <c r="P11" s="9"/>
    </row>
    <row r="12" spans="1:16" ht="15">
      <c r="A12" s="12"/>
      <c r="B12" s="25">
        <v>314.3</v>
      </c>
      <c r="C12" s="20" t="s">
        <v>14</v>
      </c>
      <c r="D12" s="46">
        <v>1607452</v>
      </c>
      <c r="E12" s="46">
        <v>3827176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5434628</v>
      </c>
      <c r="O12" s="47">
        <f t="shared" si="1"/>
        <v>23.819685567394384</v>
      </c>
      <c r="P12" s="9"/>
    </row>
    <row r="13" spans="1:16" ht="15">
      <c r="A13" s="12"/>
      <c r="B13" s="25">
        <v>314.4</v>
      </c>
      <c r="C13" s="20" t="s">
        <v>16</v>
      </c>
      <c r="D13" s="46">
        <v>401438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401438</v>
      </c>
      <c r="O13" s="47">
        <f t="shared" si="1"/>
        <v>1.7594814097310185</v>
      </c>
      <c r="P13" s="9"/>
    </row>
    <row r="14" spans="1:16" ht="15">
      <c r="A14" s="12"/>
      <c r="B14" s="25">
        <v>314.7</v>
      </c>
      <c r="C14" s="20" t="s">
        <v>17</v>
      </c>
      <c r="D14" s="46">
        <v>3205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3205</v>
      </c>
      <c r="O14" s="47">
        <f t="shared" si="1"/>
        <v>0.014047344591662759</v>
      </c>
      <c r="P14" s="9"/>
    </row>
    <row r="15" spans="1:16" ht="15">
      <c r="A15" s="12"/>
      <c r="B15" s="25">
        <v>316</v>
      </c>
      <c r="C15" s="20" t="s">
        <v>18</v>
      </c>
      <c r="D15" s="46">
        <v>3958326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3958326</v>
      </c>
      <c r="O15" s="47">
        <f t="shared" si="1"/>
        <v>17.349132395674907</v>
      </c>
      <c r="P15" s="9"/>
    </row>
    <row r="16" spans="1:16" ht="15.75">
      <c r="A16" s="29" t="s">
        <v>124</v>
      </c>
      <c r="B16" s="30"/>
      <c r="C16" s="31"/>
      <c r="D16" s="32">
        <f aca="true" t="shared" si="3" ref="D16:M16">SUM(D17:D21)</f>
        <v>14865935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3">SUM(D16:M16)</f>
        <v>14865935</v>
      </c>
      <c r="O16" s="45">
        <f t="shared" si="1"/>
        <v>65.15660269025277</v>
      </c>
      <c r="P16" s="10"/>
    </row>
    <row r="17" spans="1:16" ht="15">
      <c r="A17" s="12"/>
      <c r="B17" s="25">
        <v>322</v>
      </c>
      <c r="C17" s="20" t="s">
        <v>0</v>
      </c>
      <c r="D17" s="46">
        <v>2949308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2949308</v>
      </c>
      <c r="O17" s="47">
        <f t="shared" si="1"/>
        <v>12.926660150685713</v>
      </c>
      <c r="P17" s="9"/>
    </row>
    <row r="18" spans="1:16" ht="15">
      <c r="A18" s="12"/>
      <c r="B18" s="25">
        <v>323.1</v>
      </c>
      <c r="C18" s="20" t="s">
        <v>20</v>
      </c>
      <c r="D18" s="46">
        <v>11344580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11344580</v>
      </c>
      <c r="O18" s="47">
        <f t="shared" si="1"/>
        <v>49.72269095403604</v>
      </c>
      <c r="P18" s="9"/>
    </row>
    <row r="19" spans="1:16" ht="15">
      <c r="A19" s="12"/>
      <c r="B19" s="25">
        <v>323.4</v>
      </c>
      <c r="C19" s="20" t="s">
        <v>21</v>
      </c>
      <c r="D19" s="46">
        <v>402918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402918</v>
      </c>
      <c r="O19" s="47">
        <f t="shared" si="1"/>
        <v>1.7659681710401172</v>
      </c>
      <c r="P19" s="9"/>
    </row>
    <row r="20" spans="1:16" ht="15">
      <c r="A20" s="12"/>
      <c r="B20" s="25">
        <v>323.9</v>
      </c>
      <c r="C20" s="20" t="s">
        <v>22</v>
      </c>
      <c r="D20" s="46">
        <v>118215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118215</v>
      </c>
      <c r="O20" s="47">
        <f t="shared" si="1"/>
        <v>0.5181300595642474</v>
      </c>
      <c r="P20" s="9"/>
    </row>
    <row r="21" spans="1:16" ht="15">
      <c r="A21" s="12"/>
      <c r="B21" s="25">
        <v>329</v>
      </c>
      <c r="C21" s="20" t="s">
        <v>125</v>
      </c>
      <c r="D21" s="46">
        <v>50914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50914</v>
      </c>
      <c r="O21" s="47">
        <f t="shared" si="1"/>
        <v>0.2231533549266514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SUM(D23:D40)</f>
        <v>26778464</v>
      </c>
      <c r="E22" s="32">
        <f t="shared" si="5"/>
        <v>15095352</v>
      </c>
      <c r="F22" s="32">
        <f t="shared" si="5"/>
        <v>0</v>
      </c>
      <c r="G22" s="32">
        <f t="shared" si="5"/>
        <v>2471476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44345292</v>
      </c>
      <c r="O22" s="45">
        <f t="shared" si="1"/>
        <v>194.36305701775532</v>
      </c>
      <c r="P22" s="10"/>
    </row>
    <row r="23" spans="1:16" ht="15">
      <c r="A23" s="12"/>
      <c r="B23" s="25">
        <v>331.1</v>
      </c>
      <c r="C23" s="20" t="s">
        <v>25</v>
      </c>
      <c r="D23" s="46">
        <v>0</v>
      </c>
      <c r="E23" s="46">
        <v>2209604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2209604</v>
      </c>
      <c r="O23" s="47">
        <f t="shared" si="1"/>
        <v>9.684576848398253</v>
      </c>
      <c r="P23" s="9"/>
    </row>
    <row r="24" spans="1:16" ht="15">
      <c r="A24" s="12"/>
      <c r="B24" s="25">
        <v>331.2</v>
      </c>
      <c r="C24" s="20" t="s">
        <v>126</v>
      </c>
      <c r="D24" s="46">
        <v>1001783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5">SUM(D24:M24)</f>
        <v>1001783</v>
      </c>
      <c r="O24" s="47">
        <f t="shared" si="1"/>
        <v>4.3907616246707315</v>
      </c>
      <c r="P24" s="9"/>
    </row>
    <row r="25" spans="1:16" ht="15">
      <c r="A25" s="12"/>
      <c r="B25" s="25">
        <v>331.5</v>
      </c>
      <c r="C25" s="20" t="s">
        <v>27</v>
      </c>
      <c r="D25" s="46">
        <v>551750</v>
      </c>
      <c r="E25" s="46">
        <v>1964634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2516384</v>
      </c>
      <c r="O25" s="47">
        <f t="shared" si="1"/>
        <v>11.029177277050453</v>
      </c>
      <c r="P25" s="9"/>
    </row>
    <row r="26" spans="1:16" ht="15">
      <c r="A26" s="12"/>
      <c r="B26" s="25">
        <v>331.62</v>
      </c>
      <c r="C26" s="20" t="s">
        <v>29</v>
      </c>
      <c r="D26" s="46">
        <v>0</v>
      </c>
      <c r="E26" s="46">
        <v>3507903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3507903</v>
      </c>
      <c r="O26" s="47">
        <f t="shared" si="1"/>
        <v>15.37495233545322</v>
      </c>
      <c r="P26" s="9"/>
    </row>
    <row r="27" spans="1:16" ht="15">
      <c r="A27" s="12"/>
      <c r="B27" s="25">
        <v>331.7</v>
      </c>
      <c r="C27" s="20" t="s">
        <v>28</v>
      </c>
      <c r="D27" s="46">
        <v>7013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7013</v>
      </c>
      <c r="O27" s="47">
        <f t="shared" si="1"/>
        <v>0.030737606122100133</v>
      </c>
      <c r="P27" s="9"/>
    </row>
    <row r="28" spans="1:16" ht="15">
      <c r="A28" s="12"/>
      <c r="B28" s="25">
        <v>334.2</v>
      </c>
      <c r="C28" s="20" t="s">
        <v>93</v>
      </c>
      <c r="D28" s="46">
        <v>0</v>
      </c>
      <c r="E28" s="46">
        <v>496591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496591</v>
      </c>
      <c r="O28" s="47">
        <f t="shared" si="1"/>
        <v>2.1765319494909208</v>
      </c>
      <c r="P28" s="9"/>
    </row>
    <row r="29" spans="1:16" ht="15">
      <c r="A29" s="12"/>
      <c r="B29" s="25">
        <v>334.5</v>
      </c>
      <c r="C29" s="20" t="s">
        <v>32</v>
      </c>
      <c r="D29" s="46">
        <v>0</v>
      </c>
      <c r="E29" s="46">
        <v>947944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947944</v>
      </c>
      <c r="O29" s="47">
        <f t="shared" si="1"/>
        <v>4.154788150264949</v>
      </c>
      <c r="P29" s="9"/>
    </row>
    <row r="30" spans="1:16" ht="15">
      <c r="A30" s="12"/>
      <c r="B30" s="25">
        <v>334.7</v>
      </c>
      <c r="C30" s="20" t="s">
        <v>33</v>
      </c>
      <c r="D30" s="46">
        <v>349728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349728</v>
      </c>
      <c r="O30" s="47">
        <f t="shared" si="1"/>
        <v>1.5328392291273114</v>
      </c>
      <c r="P30" s="9"/>
    </row>
    <row r="31" spans="1:16" ht="15">
      <c r="A31" s="12"/>
      <c r="B31" s="25">
        <v>335.12</v>
      </c>
      <c r="C31" s="20" t="s">
        <v>34</v>
      </c>
      <c r="D31" s="46">
        <v>7738231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7738231</v>
      </c>
      <c r="O31" s="47">
        <f t="shared" si="1"/>
        <v>33.91625503491017</v>
      </c>
      <c r="P31" s="9"/>
    </row>
    <row r="32" spans="1:16" ht="15">
      <c r="A32" s="12"/>
      <c r="B32" s="25">
        <v>335.14</v>
      </c>
      <c r="C32" s="20" t="s">
        <v>35</v>
      </c>
      <c r="D32" s="46">
        <v>9704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9704</v>
      </c>
      <c r="O32" s="47">
        <f t="shared" si="1"/>
        <v>0.04253211604290028</v>
      </c>
      <c r="P32" s="9"/>
    </row>
    <row r="33" spans="1:16" ht="15">
      <c r="A33" s="12"/>
      <c r="B33" s="25">
        <v>335.15</v>
      </c>
      <c r="C33" s="20" t="s">
        <v>36</v>
      </c>
      <c r="D33" s="46">
        <v>72222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72222</v>
      </c>
      <c r="O33" s="47">
        <f t="shared" si="1"/>
        <v>0.31654518599034875</v>
      </c>
      <c r="P33" s="9"/>
    </row>
    <row r="34" spans="1:16" ht="15">
      <c r="A34" s="12"/>
      <c r="B34" s="25">
        <v>335.18</v>
      </c>
      <c r="C34" s="20" t="s">
        <v>37</v>
      </c>
      <c r="D34" s="46">
        <v>14312513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14312513</v>
      </c>
      <c r="O34" s="47">
        <f t="shared" si="1"/>
        <v>62.73098348943929</v>
      </c>
      <c r="P34" s="9"/>
    </row>
    <row r="35" spans="1:16" ht="15">
      <c r="A35" s="12"/>
      <c r="B35" s="25">
        <v>335.49</v>
      </c>
      <c r="C35" s="20" t="s">
        <v>38</v>
      </c>
      <c r="D35" s="46">
        <v>125632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125632</v>
      </c>
      <c r="O35" s="47">
        <f t="shared" si="1"/>
        <v>0.5506383762058582</v>
      </c>
      <c r="P35" s="9"/>
    </row>
    <row r="36" spans="1:16" ht="15">
      <c r="A36" s="12"/>
      <c r="B36" s="25">
        <v>337.2</v>
      </c>
      <c r="C36" s="20" t="s">
        <v>39</v>
      </c>
      <c r="D36" s="46">
        <v>0</v>
      </c>
      <c r="E36" s="46">
        <v>297044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297044</v>
      </c>
      <c r="O36" s="47">
        <f t="shared" si="1"/>
        <v>1.3019280583107247</v>
      </c>
      <c r="P36" s="9"/>
    </row>
    <row r="37" spans="1:16" ht="15">
      <c r="A37" s="12"/>
      <c r="B37" s="25">
        <v>337.4</v>
      </c>
      <c r="C37" s="20" t="s">
        <v>40</v>
      </c>
      <c r="D37" s="46">
        <v>0</v>
      </c>
      <c r="E37" s="46">
        <v>829074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829074</v>
      </c>
      <c r="O37" s="47">
        <f aca="true" t="shared" si="8" ref="O37:O68">(N37/O$76)</f>
        <v>3.6337872605267427</v>
      </c>
      <c r="P37" s="9"/>
    </row>
    <row r="38" spans="1:16" ht="15">
      <c r="A38" s="12"/>
      <c r="B38" s="25">
        <v>337.7</v>
      </c>
      <c r="C38" s="20" t="s">
        <v>41</v>
      </c>
      <c r="D38" s="46">
        <v>56000</v>
      </c>
      <c r="E38" s="46">
        <v>3335640</v>
      </c>
      <c r="F38" s="46">
        <v>0</v>
      </c>
      <c r="G38" s="46">
        <v>2471476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5863116</v>
      </c>
      <c r="O38" s="47">
        <f t="shared" si="8"/>
        <v>25.69772568888967</v>
      </c>
      <c r="P38" s="9"/>
    </row>
    <row r="39" spans="1:16" ht="15">
      <c r="A39" s="12"/>
      <c r="B39" s="25">
        <v>337.9</v>
      </c>
      <c r="C39" s="20" t="s">
        <v>42</v>
      </c>
      <c r="D39" s="46">
        <v>5028</v>
      </c>
      <c r="E39" s="46">
        <v>1506918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1511946</v>
      </c>
      <c r="O39" s="47">
        <f t="shared" si="8"/>
        <v>6.626778928544818</v>
      </c>
      <c r="P39" s="9"/>
    </row>
    <row r="40" spans="1:16" ht="15">
      <c r="A40" s="12"/>
      <c r="B40" s="25">
        <v>339</v>
      </c>
      <c r="C40" s="20" t="s">
        <v>43</v>
      </c>
      <c r="D40" s="46">
        <v>2548860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2548860</v>
      </c>
      <c r="O40" s="47">
        <f t="shared" si="8"/>
        <v>11.17151785831686</v>
      </c>
      <c r="P40" s="9"/>
    </row>
    <row r="41" spans="1:16" ht="15.75">
      <c r="A41" s="29" t="s">
        <v>48</v>
      </c>
      <c r="B41" s="30"/>
      <c r="C41" s="31"/>
      <c r="D41" s="32">
        <f aca="true" t="shared" si="9" ref="D41:M41">SUM(D42:D57)</f>
        <v>2601835</v>
      </c>
      <c r="E41" s="32">
        <f t="shared" si="9"/>
        <v>5367377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56180824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64150036</v>
      </c>
      <c r="O41" s="45">
        <f t="shared" si="8"/>
        <v>281.1661969608647</v>
      </c>
      <c r="P41" s="10"/>
    </row>
    <row r="42" spans="1:16" ht="15">
      <c r="A42" s="12"/>
      <c r="B42" s="25">
        <v>342.1</v>
      </c>
      <c r="C42" s="20" t="s">
        <v>52</v>
      </c>
      <c r="D42" s="46">
        <v>1142605</v>
      </c>
      <c r="E42" s="46">
        <v>770658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9">SUM(D42:M42)</f>
        <v>1913263</v>
      </c>
      <c r="O42" s="47">
        <f t="shared" si="8"/>
        <v>8.38573000170935</v>
      </c>
      <c r="P42" s="9"/>
    </row>
    <row r="43" spans="1:16" ht="15">
      <c r="A43" s="12"/>
      <c r="B43" s="25">
        <v>342.2</v>
      </c>
      <c r="C43" s="20" t="s">
        <v>53</v>
      </c>
      <c r="D43" s="46">
        <v>0</v>
      </c>
      <c r="E43" s="46">
        <v>941540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941540</v>
      </c>
      <c r="O43" s="47">
        <f t="shared" si="8"/>
        <v>4.126719758762606</v>
      </c>
      <c r="P43" s="9"/>
    </row>
    <row r="44" spans="1:16" ht="15">
      <c r="A44" s="12"/>
      <c r="B44" s="25">
        <v>342.9</v>
      </c>
      <c r="C44" s="20" t="s">
        <v>54</v>
      </c>
      <c r="D44" s="46">
        <v>0</v>
      </c>
      <c r="E44" s="46">
        <v>2783560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2783560</v>
      </c>
      <c r="O44" s="47">
        <f t="shared" si="8"/>
        <v>12.20019547942864</v>
      </c>
      <c r="P44" s="9"/>
    </row>
    <row r="45" spans="1:16" ht="15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14765828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14765828</v>
      </c>
      <c r="O45" s="47">
        <f t="shared" si="8"/>
        <v>64.7178390318947</v>
      </c>
      <c r="P45" s="9"/>
    </row>
    <row r="46" spans="1:16" ht="15">
      <c r="A46" s="12"/>
      <c r="B46" s="25">
        <v>343.4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13448137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13448137</v>
      </c>
      <c r="O46" s="47">
        <f t="shared" si="8"/>
        <v>58.94246943990323</v>
      </c>
      <c r="P46" s="9"/>
    </row>
    <row r="47" spans="1:16" ht="15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26286533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26286533</v>
      </c>
      <c r="O47" s="47">
        <f t="shared" si="8"/>
        <v>115.21247649644762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1159311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1159311</v>
      </c>
      <c r="O48" s="47">
        <f t="shared" si="8"/>
        <v>5.081198472981324</v>
      </c>
      <c r="P48" s="9"/>
    </row>
    <row r="49" spans="1:16" ht="15">
      <c r="A49" s="12"/>
      <c r="B49" s="25">
        <v>343.9</v>
      </c>
      <c r="C49" s="20" t="s">
        <v>128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78471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78471</v>
      </c>
      <c r="O49" s="47">
        <f t="shared" si="8"/>
        <v>0.3439342207339683</v>
      </c>
      <c r="P49" s="9"/>
    </row>
    <row r="50" spans="1:16" ht="15">
      <c r="A50" s="12"/>
      <c r="B50" s="25">
        <v>344.3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442544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442544</v>
      </c>
      <c r="O50" s="47">
        <f t="shared" si="8"/>
        <v>1.9396468221444005</v>
      </c>
      <c r="P50" s="9"/>
    </row>
    <row r="51" spans="1:16" ht="15">
      <c r="A51" s="12"/>
      <c r="B51" s="25">
        <v>344.5</v>
      </c>
      <c r="C51" s="20" t="s">
        <v>60</v>
      </c>
      <c r="D51" s="46">
        <v>58894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58894</v>
      </c>
      <c r="O51" s="47">
        <f t="shared" si="8"/>
        <v>0.25812927063381796</v>
      </c>
      <c r="P51" s="9"/>
    </row>
    <row r="52" spans="1:16" ht="15">
      <c r="A52" s="12"/>
      <c r="B52" s="25">
        <v>345.1</v>
      </c>
      <c r="C52" s="20" t="s">
        <v>61</v>
      </c>
      <c r="D52" s="46">
        <v>11484</v>
      </c>
      <c r="E52" s="46">
        <v>871619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883103</v>
      </c>
      <c r="O52" s="47">
        <f t="shared" si="8"/>
        <v>3.870593494830314</v>
      </c>
      <c r="P52" s="9"/>
    </row>
    <row r="53" spans="1:16" ht="15">
      <c r="A53" s="12"/>
      <c r="B53" s="25">
        <v>347.1</v>
      </c>
      <c r="C53" s="20" t="s">
        <v>62</v>
      </c>
      <c r="D53" s="46">
        <v>27912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27912</v>
      </c>
      <c r="O53" s="47">
        <f t="shared" si="8"/>
        <v>0.12233681193213446</v>
      </c>
      <c r="P53" s="9"/>
    </row>
    <row r="54" spans="1:16" ht="15">
      <c r="A54" s="12"/>
      <c r="B54" s="25">
        <v>347.2</v>
      </c>
      <c r="C54" s="20" t="s">
        <v>63</v>
      </c>
      <c r="D54" s="46">
        <v>787248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787248</v>
      </c>
      <c r="O54" s="47">
        <f t="shared" si="8"/>
        <v>3.450466126395421</v>
      </c>
      <c r="P54" s="9"/>
    </row>
    <row r="55" spans="1:16" ht="15">
      <c r="A55" s="12"/>
      <c r="B55" s="25">
        <v>347.4</v>
      </c>
      <c r="C55" s="20" t="s">
        <v>64</v>
      </c>
      <c r="D55" s="46">
        <v>7989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7989</v>
      </c>
      <c r="O55" s="47">
        <f t="shared" si="8"/>
        <v>0.0350153622286408</v>
      </c>
      <c r="P55" s="9"/>
    </row>
    <row r="56" spans="1:16" ht="15">
      <c r="A56" s="12"/>
      <c r="B56" s="25">
        <v>347.5</v>
      </c>
      <c r="C56" s="20" t="s">
        <v>65</v>
      </c>
      <c r="D56" s="46">
        <v>229022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229022</v>
      </c>
      <c r="O56" s="47">
        <f t="shared" si="8"/>
        <v>1.0037912490083583</v>
      </c>
      <c r="P56" s="9"/>
    </row>
    <row r="57" spans="1:16" ht="15">
      <c r="A57" s="12"/>
      <c r="B57" s="25">
        <v>347.9</v>
      </c>
      <c r="C57" s="20" t="s">
        <v>66</v>
      </c>
      <c r="D57" s="46">
        <v>336681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336681</v>
      </c>
      <c r="O57" s="47">
        <f t="shared" si="8"/>
        <v>1.4756549218301434</v>
      </c>
      <c r="P57" s="9"/>
    </row>
    <row r="58" spans="1:16" ht="15.75">
      <c r="A58" s="29" t="s">
        <v>49</v>
      </c>
      <c r="B58" s="30"/>
      <c r="C58" s="31"/>
      <c r="D58" s="32">
        <f aca="true" t="shared" si="11" ref="D58:M58">SUM(D59:D60)</f>
        <v>278465</v>
      </c>
      <c r="E58" s="32">
        <f t="shared" si="11"/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0"/>
        <v>278465</v>
      </c>
      <c r="O58" s="45">
        <f t="shared" si="8"/>
        <v>1.2204972891473853</v>
      </c>
      <c r="P58" s="10"/>
    </row>
    <row r="59" spans="1:16" ht="15">
      <c r="A59" s="13"/>
      <c r="B59" s="39">
        <v>352</v>
      </c>
      <c r="C59" s="21" t="s">
        <v>70</v>
      </c>
      <c r="D59" s="46">
        <v>47169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47169</v>
      </c>
      <c r="O59" s="47">
        <f t="shared" si="8"/>
        <v>0.20673921904653375</v>
      </c>
      <c r="P59" s="9"/>
    </row>
    <row r="60" spans="1:16" ht="15">
      <c r="A60" s="13"/>
      <c r="B60" s="39">
        <v>354</v>
      </c>
      <c r="C60" s="21" t="s">
        <v>71</v>
      </c>
      <c r="D60" s="46">
        <v>231296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231296</v>
      </c>
      <c r="O60" s="47">
        <f t="shared" si="8"/>
        <v>1.0137580701008515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SUM(D62:D69)</f>
        <v>2194953</v>
      </c>
      <c r="E61" s="32">
        <f t="shared" si="12"/>
        <v>1593395</v>
      </c>
      <c r="F61" s="32">
        <f t="shared" si="12"/>
        <v>12859</v>
      </c>
      <c r="G61" s="32">
        <f t="shared" si="12"/>
        <v>3056716</v>
      </c>
      <c r="H61" s="32">
        <f t="shared" si="12"/>
        <v>0</v>
      </c>
      <c r="I61" s="32">
        <f t="shared" si="12"/>
        <v>1995210</v>
      </c>
      <c r="J61" s="32">
        <f t="shared" si="12"/>
        <v>0</v>
      </c>
      <c r="K61" s="32">
        <f t="shared" si="12"/>
        <v>-33701509</v>
      </c>
      <c r="L61" s="32">
        <f t="shared" si="12"/>
        <v>0</v>
      </c>
      <c r="M61" s="32">
        <f t="shared" si="12"/>
        <v>0</v>
      </c>
      <c r="N61" s="32">
        <f>SUM(D61:M61)</f>
        <v>-24848376</v>
      </c>
      <c r="O61" s="45">
        <f t="shared" si="8"/>
        <v>-108.9091108315765</v>
      </c>
      <c r="P61" s="10"/>
    </row>
    <row r="62" spans="1:16" ht="15">
      <c r="A62" s="12"/>
      <c r="B62" s="25">
        <v>361.1</v>
      </c>
      <c r="C62" s="20" t="s">
        <v>72</v>
      </c>
      <c r="D62" s="46">
        <v>712949</v>
      </c>
      <c r="E62" s="46">
        <v>209935</v>
      </c>
      <c r="F62" s="46">
        <v>12859</v>
      </c>
      <c r="G62" s="46">
        <v>56716</v>
      </c>
      <c r="H62" s="46">
        <v>0</v>
      </c>
      <c r="I62" s="46">
        <v>1995210</v>
      </c>
      <c r="J62" s="46">
        <v>0</v>
      </c>
      <c r="K62" s="46">
        <v>62498319</v>
      </c>
      <c r="L62" s="46">
        <v>0</v>
      </c>
      <c r="M62" s="46">
        <v>0</v>
      </c>
      <c r="N62" s="46">
        <f>SUM(D62:M62)</f>
        <v>65485988</v>
      </c>
      <c r="O62" s="47">
        <f t="shared" si="8"/>
        <v>287.0216035449274</v>
      </c>
      <c r="P62" s="9"/>
    </row>
    <row r="63" spans="1:16" ht="15">
      <c r="A63" s="12"/>
      <c r="B63" s="25">
        <v>361.3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-121051602</v>
      </c>
      <c r="L63" s="46">
        <v>0</v>
      </c>
      <c r="M63" s="46">
        <v>0</v>
      </c>
      <c r="N63" s="46">
        <f aca="true" t="shared" si="13" ref="N63:N69">SUM(D63:M63)</f>
        <v>-121051602</v>
      </c>
      <c r="O63" s="47">
        <f t="shared" si="8"/>
        <v>-530.5627353094579</v>
      </c>
      <c r="P63" s="9"/>
    </row>
    <row r="64" spans="1:16" ht="15">
      <c r="A64" s="12"/>
      <c r="B64" s="25">
        <v>362</v>
      </c>
      <c r="C64" s="20" t="s">
        <v>74</v>
      </c>
      <c r="D64" s="46">
        <v>766309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766309</v>
      </c>
      <c r="O64" s="47">
        <f t="shared" si="8"/>
        <v>3.3586916027121676</v>
      </c>
      <c r="P64" s="9"/>
    </row>
    <row r="65" spans="1:16" ht="15">
      <c r="A65" s="12"/>
      <c r="B65" s="25">
        <v>363.27</v>
      </c>
      <c r="C65" s="20" t="s">
        <v>131</v>
      </c>
      <c r="D65" s="46">
        <v>0</v>
      </c>
      <c r="E65" s="46">
        <v>29779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29779</v>
      </c>
      <c r="O65" s="47">
        <f t="shared" si="8"/>
        <v>0.13051977366462567</v>
      </c>
      <c r="P65" s="9"/>
    </row>
    <row r="66" spans="1:16" ht="15">
      <c r="A66" s="12"/>
      <c r="B66" s="25">
        <v>366</v>
      </c>
      <c r="C66" s="20" t="s">
        <v>76</v>
      </c>
      <c r="D66" s="46">
        <v>369545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369545</v>
      </c>
      <c r="O66" s="47">
        <f t="shared" si="8"/>
        <v>1.619696086466775</v>
      </c>
      <c r="P66" s="9"/>
    </row>
    <row r="67" spans="1:16" ht="15">
      <c r="A67" s="12"/>
      <c r="B67" s="25">
        <v>368</v>
      </c>
      <c r="C67" s="20" t="s">
        <v>77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24851774</v>
      </c>
      <c r="L67" s="46">
        <v>0</v>
      </c>
      <c r="M67" s="46">
        <v>0</v>
      </c>
      <c r="N67" s="46">
        <f t="shared" si="13"/>
        <v>24851774</v>
      </c>
      <c r="O67" s="47">
        <f t="shared" si="8"/>
        <v>108.92400408490644</v>
      </c>
      <c r="P67" s="9"/>
    </row>
    <row r="68" spans="1:16" ht="15">
      <c r="A68" s="12"/>
      <c r="B68" s="25">
        <v>369.3</v>
      </c>
      <c r="C68" s="20" t="s">
        <v>78</v>
      </c>
      <c r="D68" s="46">
        <v>101166</v>
      </c>
      <c r="E68" s="46">
        <v>320646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421812</v>
      </c>
      <c r="O68" s="47">
        <f t="shared" si="8"/>
        <v>1.848779568455055</v>
      </c>
      <c r="P68" s="9"/>
    </row>
    <row r="69" spans="1:16" ht="15">
      <c r="A69" s="12"/>
      <c r="B69" s="25">
        <v>369.9</v>
      </c>
      <c r="C69" s="20" t="s">
        <v>79</v>
      </c>
      <c r="D69" s="46">
        <v>244984</v>
      </c>
      <c r="E69" s="46">
        <v>1033035</v>
      </c>
      <c r="F69" s="46">
        <v>0</v>
      </c>
      <c r="G69" s="46">
        <v>3000000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4278019</v>
      </c>
      <c r="O69" s="47">
        <f aca="true" t="shared" si="14" ref="O69:O74">(N69/O$76)</f>
        <v>18.750329816748994</v>
      </c>
      <c r="P69" s="9"/>
    </row>
    <row r="70" spans="1:16" ht="15.75">
      <c r="A70" s="29" t="s">
        <v>50</v>
      </c>
      <c r="B70" s="30"/>
      <c r="C70" s="31"/>
      <c r="D70" s="32">
        <f aca="true" t="shared" si="15" ref="D70:M70">SUM(D71:D73)</f>
        <v>0</v>
      </c>
      <c r="E70" s="32">
        <f t="shared" si="15"/>
        <v>1339889</v>
      </c>
      <c r="F70" s="32">
        <f t="shared" si="15"/>
        <v>2606550</v>
      </c>
      <c r="G70" s="32">
        <f t="shared" si="15"/>
        <v>51491</v>
      </c>
      <c r="H70" s="32">
        <f t="shared" si="15"/>
        <v>0</v>
      </c>
      <c r="I70" s="32">
        <f t="shared" si="15"/>
        <v>4413317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8411247</v>
      </c>
      <c r="O70" s="45">
        <f t="shared" si="14"/>
        <v>36.866048378967115</v>
      </c>
      <c r="P70" s="9"/>
    </row>
    <row r="71" spans="1:16" ht="15">
      <c r="A71" s="12"/>
      <c r="B71" s="25">
        <v>381</v>
      </c>
      <c r="C71" s="20" t="s">
        <v>80</v>
      </c>
      <c r="D71" s="46">
        <v>0</v>
      </c>
      <c r="E71" s="46">
        <v>1339889</v>
      </c>
      <c r="F71" s="46">
        <v>323550</v>
      </c>
      <c r="G71" s="46">
        <v>51491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1714930</v>
      </c>
      <c r="O71" s="47">
        <f t="shared" si="14"/>
        <v>7.516447007981347</v>
      </c>
      <c r="P71" s="9"/>
    </row>
    <row r="72" spans="1:16" ht="15">
      <c r="A72" s="12"/>
      <c r="B72" s="25">
        <v>384</v>
      </c>
      <c r="C72" s="20" t="s">
        <v>81</v>
      </c>
      <c r="D72" s="46">
        <v>0</v>
      </c>
      <c r="E72" s="46">
        <v>0</v>
      </c>
      <c r="F72" s="46">
        <v>2283000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2283000</v>
      </c>
      <c r="O72" s="47">
        <f t="shared" si="14"/>
        <v>10.006267613967575</v>
      </c>
      <c r="P72" s="9"/>
    </row>
    <row r="73" spans="1:16" ht="15.75" thickBot="1">
      <c r="A73" s="12"/>
      <c r="B73" s="25">
        <v>389.8</v>
      </c>
      <c r="C73" s="20" t="s">
        <v>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4413317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4413317</v>
      </c>
      <c r="O73" s="47">
        <f t="shared" si="14"/>
        <v>19.343333757018193</v>
      </c>
      <c r="P73" s="9"/>
    </row>
    <row r="74" spans="1:119" ht="16.5" thickBot="1">
      <c r="A74" s="14" t="s">
        <v>67</v>
      </c>
      <c r="B74" s="23"/>
      <c r="C74" s="22"/>
      <c r="D74" s="15">
        <f aca="true" t="shared" si="16" ref="D74:M74">SUM(D5,D16,D22,D41,D58,D61,D70)</f>
        <v>141208255</v>
      </c>
      <c r="E74" s="15">
        <f t="shared" si="16"/>
        <v>31279144</v>
      </c>
      <c r="F74" s="15">
        <f t="shared" si="16"/>
        <v>8507996</v>
      </c>
      <c r="G74" s="15">
        <f t="shared" si="16"/>
        <v>5579683</v>
      </c>
      <c r="H74" s="15">
        <f t="shared" si="16"/>
        <v>0</v>
      </c>
      <c r="I74" s="15">
        <f t="shared" si="16"/>
        <v>64044145</v>
      </c>
      <c r="J74" s="15">
        <f t="shared" si="16"/>
        <v>0</v>
      </c>
      <c r="K74" s="15">
        <f t="shared" si="16"/>
        <v>-33701509</v>
      </c>
      <c r="L74" s="15">
        <f t="shared" si="16"/>
        <v>0</v>
      </c>
      <c r="M74" s="15">
        <f t="shared" si="16"/>
        <v>0</v>
      </c>
      <c r="N74" s="15">
        <f>SUM(D74:M74)</f>
        <v>216917714</v>
      </c>
      <c r="O74" s="38">
        <f t="shared" si="14"/>
        <v>950.7388070495317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134</v>
      </c>
      <c r="M76" s="48"/>
      <c r="N76" s="48"/>
      <c r="O76" s="43">
        <v>228157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96987827</v>
      </c>
      <c r="E5" s="27">
        <f t="shared" si="0"/>
        <v>7593218</v>
      </c>
      <c r="F5" s="27">
        <f t="shared" si="0"/>
        <v>4763491</v>
      </c>
      <c r="G5" s="27">
        <f t="shared" si="0"/>
        <v>0</v>
      </c>
      <c r="H5" s="27">
        <f t="shared" si="0"/>
        <v>0</v>
      </c>
      <c r="I5" s="27">
        <f t="shared" si="0"/>
        <v>3735922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113080458</v>
      </c>
      <c r="O5" s="33">
        <f aca="true" t="shared" si="1" ref="O5:O36">(N5/O$94)</f>
        <v>471.2549717448199</v>
      </c>
      <c r="P5" s="6"/>
    </row>
    <row r="6" spans="1:16" ht="15">
      <c r="A6" s="12"/>
      <c r="B6" s="25">
        <v>311</v>
      </c>
      <c r="C6" s="20" t="s">
        <v>2</v>
      </c>
      <c r="D6" s="46">
        <v>68425226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68425226</v>
      </c>
      <c r="O6" s="47">
        <f t="shared" si="1"/>
        <v>285.15738718765107</v>
      </c>
      <c r="P6" s="9"/>
    </row>
    <row r="7" spans="1:16" ht="15">
      <c r="A7" s="12"/>
      <c r="B7" s="25">
        <v>312.42</v>
      </c>
      <c r="C7" s="20" t="s">
        <v>107</v>
      </c>
      <c r="D7" s="46">
        <v>0</v>
      </c>
      <c r="E7" s="46">
        <v>3400936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3400936</v>
      </c>
      <c r="O7" s="47">
        <f t="shared" si="1"/>
        <v>14.173165080264715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4192282</v>
      </c>
      <c r="F8" s="46">
        <v>4763491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8955773</v>
      </c>
      <c r="O8" s="47">
        <f t="shared" si="1"/>
        <v>37.32256330327227</v>
      </c>
      <c r="P8" s="9"/>
    </row>
    <row r="9" spans="1:16" ht="15">
      <c r="A9" s="12"/>
      <c r="B9" s="25">
        <v>314.1</v>
      </c>
      <c r="C9" s="20" t="s">
        <v>13</v>
      </c>
      <c r="D9" s="46">
        <v>14565664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14565664</v>
      </c>
      <c r="O9" s="47">
        <f t="shared" si="1"/>
        <v>60.701395255796896</v>
      </c>
      <c r="P9" s="9"/>
    </row>
    <row r="10" spans="1:16" ht="15">
      <c r="A10" s="12"/>
      <c r="B10" s="25">
        <v>314.3</v>
      </c>
      <c r="C10" s="20" t="s">
        <v>14</v>
      </c>
      <c r="D10" s="46">
        <v>2553681</v>
      </c>
      <c r="E10" s="46">
        <v>0</v>
      </c>
      <c r="F10" s="46">
        <v>0</v>
      </c>
      <c r="G10" s="46">
        <v>0</v>
      </c>
      <c r="H10" s="46">
        <v>0</v>
      </c>
      <c r="I10" s="46">
        <v>3735922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6289603</v>
      </c>
      <c r="O10" s="47">
        <f t="shared" si="1"/>
        <v>26.21148460551101</v>
      </c>
      <c r="P10" s="9"/>
    </row>
    <row r="11" spans="1:16" ht="15">
      <c r="A11" s="12"/>
      <c r="B11" s="25">
        <v>314.4</v>
      </c>
      <c r="C11" s="20" t="s">
        <v>16</v>
      </c>
      <c r="D11" s="46">
        <v>496233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496233</v>
      </c>
      <c r="O11" s="47">
        <f t="shared" si="1"/>
        <v>2.0680166363833368</v>
      </c>
      <c r="P11" s="9"/>
    </row>
    <row r="12" spans="1:16" ht="15">
      <c r="A12" s="12"/>
      <c r="B12" s="25">
        <v>315</v>
      </c>
      <c r="C12" s="20" t="s">
        <v>161</v>
      </c>
      <c r="D12" s="46">
        <v>4684289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4684289</v>
      </c>
      <c r="O12" s="47">
        <f t="shared" si="1"/>
        <v>19.521449765790393</v>
      </c>
      <c r="P12" s="9"/>
    </row>
    <row r="13" spans="1:16" ht="15">
      <c r="A13" s="12"/>
      <c r="B13" s="25">
        <v>316</v>
      </c>
      <c r="C13" s="20" t="s">
        <v>140</v>
      </c>
      <c r="D13" s="46">
        <v>6262734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6262734</v>
      </c>
      <c r="O13" s="47">
        <f t="shared" si="1"/>
        <v>26.099509910150193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SUM(D15:D23)</f>
        <v>14234436</v>
      </c>
      <c r="E14" s="32">
        <f t="shared" si="3"/>
        <v>15648269</v>
      </c>
      <c r="F14" s="32">
        <f t="shared" si="3"/>
        <v>2218349</v>
      </c>
      <c r="G14" s="32">
        <f t="shared" si="3"/>
        <v>0</v>
      </c>
      <c r="H14" s="32">
        <f t="shared" si="3"/>
        <v>0</v>
      </c>
      <c r="I14" s="32">
        <f t="shared" si="3"/>
        <v>4408325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36509379</v>
      </c>
      <c r="O14" s="45">
        <f t="shared" si="1"/>
        <v>152.1503067228992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12203233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12203233</v>
      </c>
      <c r="O15" s="47">
        <f t="shared" si="1"/>
        <v>50.85612779009485</v>
      </c>
      <c r="P15" s="9"/>
    </row>
    <row r="16" spans="1:16" ht="15">
      <c r="A16" s="12"/>
      <c r="B16" s="25">
        <v>323.1</v>
      </c>
      <c r="C16" s="20" t="s">
        <v>20</v>
      </c>
      <c r="D16" s="46">
        <v>8072664</v>
      </c>
      <c r="E16" s="46">
        <v>0</v>
      </c>
      <c r="F16" s="46">
        <v>2218349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10291013</v>
      </c>
      <c r="O16" s="47">
        <f t="shared" si="1"/>
        <v>42.88708346530197</v>
      </c>
      <c r="P16" s="9"/>
    </row>
    <row r="17" spans="1:16" ht="15">
      <c r="A17" s="12"/>
      <c r="B17" s="25">
        <v>323.3</v>
      </c>
      <c r="C17" s="20" t="s">
        <v>97</v>
      </c>
      <c r="D17" s="46">
        <v>4723650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4723650</v>
      </c>
      <c r="O17" s="47">
        <f t="shared" si="1"/>
        <v>19.68548400540099</v>
      </c>
      <c r="P17" s="9"/>
    </row>
    <row r="18" spans="1:16" ht="15">
      <c r="A18" s="12"/>
      <c r="B18" s="25">
        <v>323.4</v>
      </c>
      <c r="C18" s="20" t="s">
        <v>21</v>
      </c>
      <c r="D18" s="46">
        <v>277056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277056</v>
      </c>
      <c r="O18" s="47">
        <f t="shared" si="1"/>
        <v>1.1546116788077814</v>
      </c>
      <c r="P18" s="9"/>
    </row>
    <row r="19" spans="1:16" ht="15">
      <c r="A19" s="12"/>
      <c r="B19" s="25">
        <v>323.7</v>
      </c>
      <c r="C19" s="20" t="s">
        <v>190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4408325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4408325</v>
      </c>
      <c r="O19" s="47">
        <f t="shared" si="1"/>
        <v>18.371388921302238</v>
      </c>
      <c r="P19" s="9"/>
    </row>
    <row r="20" spans="1:16" ht="15">
      <c r="A20" s="12"/>
      <c r="B20" s="25">
        <v>323.9</v>
      </c>
      <c r="C20" s="20" t="s">
        <v>22</v>
      </c>
      <c r="D20" s="46">
        <v>124386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124386</v>
      </c>
      <c r="O20" s="47">
        <f t="shared" si="1"/>
        <v>0.5183700345063261</v>
      </c>
      <c r="P20" s="9"/>
    </row>
    <row r="21" spans="1:16" ht="15">
      <c r="A21" s="12"/>
      <c r="B21" s="25">
        <v>324.11</v>
      </c>
      <c r="C21" s="20" t="s">
        <v>141</v>
      </c>
      <c r="D21" s="46">
        <v>0</v>
      </c>
      <c r="E21" s="46">
        <v>532913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532913</v>
      </c>
      <c r="O21" s="47">
        <f t="shared" si="1"/>
        <v>2.220877994298955</v>
      </c>
      <c r="P21" s="9"/>
    </row>
    <row r="22" spans="1:16" ht="15">
      <c r="A22" s="12"/>
      <c r="B22" s="25">
        <v>324.61</v>
      </c>
      <c r="C22" s="20" t="s">
        <v>142</v>
      </c>
      <c r="D22" s="46">
        <v>0</v>
      </c>
      <c r="E22" s="46">
        <v>2912123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2912123</v>
      </c>
      <c r="O22" s="47">
        <f t="shared" si="1"/>
        <v>12.136070779642935</v>
      </c>
      <c r="P22" s="9"/>
    </row>
    <row r="23" spans="1:16" ht="15">
      <c r="A23" s="12"/>
      <c r="B23" s="25">
        <v>329</v>
      </c>
      <c r="C23" s="20" t="s">
        <v>24</v>
      </c>
      <c r="D23" s="46">
        <v>1036680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1">SUM(D23:M23)</f>
        <v>1036680</v>
      </c>
      <c r="O23" s="47">
        <f t="shared" si="1"/>
        <v>4.32029205354315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SUM(D25:D51)</f>
        <v>35372118</v>
      </c>
      <c r="E24" s="32">
        <f t="shared" si="6"/>
        <v>28302134</v>
      </c>
      <c r="F24" s="32">
        <f t="shared" si="6"/>
        <v>0</v>
      </c>
      <c r="G24" s="32">
        <f t="shared" si="6"/>
        <v>5730900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69405152</v>
      </c>
      <c r="O24" s="45">
        <f t="shared" si="1"/>
        <v>289.2411608794946</v>
      </c>
      <c r="P24" s="10"/>
    </row>
    <row r="25" spans="1:16" ht="15">
      <c r="A25" s="12"/>
      <c r="B25" s="25">
        <v>331.1</v>
      </c>
      <c r="C25" s="20" t="s">
        <v>25</v>
      </c>
      <c r="D25" s="46">
        <v>0</v>
      </c>
      <c r="E25" s="46">
        <v>7432711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7432711</v>
      </c>
      <c r="O25" s="47">
        <f t="shared" si="1"/>
        <v>30.975307973128405</v>
      </c>
      <c r="P25" s="9"/>
    </row>
    <row r="26" spans="1:16" ht="15">
      <c r="A26" s="12"/>
      <c r="B26" s="25">
        <v>331.2</v>
      </c>
      <c r="C26" s="20" t="s">
        <v>126</v>
      </c>
      <c r="D26" s="46">
        <v>0</v>
      </c>
      <c r="E26" s="46">
        <v>419067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419067</v>
      </c>
      <c r="O26" s="47">
        <f t="shared" si="1"/>
        <v>1.7464326793245428</v>
      </c>
      <c r="P26" s="9"/>
    </row>
    <row r="27" spans="1:16" ht="15">
      <c r="A27" s="12"/>
      <c r="B27" s="25">
        <v>331.61</v>
      </c>
      <c r="C27" s="20" t="s">
        <v>191</v>
      </c>
      <c r="D27" s="46">
        <v>0</v>
      </c>
      <c r="E27" s="46">
        <v>508493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508493</v>
      </c>
      <c r="O27" s="47">
        <f t="shared" si="1"/>
        <v>2.1191093367117304</v>
      </c>
      <c r="P27" s="9"/>
    </row>
    <row r="28" spans="1:16" ht="15">
      <c r="A28" s="12"/>
      <c r="B28" s="25">
        <v>331.62</v>
      </c>
      <c r="C28" s="20" t="s">
        <v>29</v>
      </c>
      <c r="D28" s="46">
        <v>0</v>
      </c>
      <c r="E28" s="46">
        <v>4767614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4767614</v>
      </c>
      <c r="O28" s="47">
        <f t="shared" si="1"/>
        <v>19.86870092850356</v>
      </c>
      <c r="P28" s="9"/>
    </row>
    <row r="29" spans="1:16" ht="15">
      <c r="A29" s="12"/>
      <c r="B29" s="25">
        <v>331.69</v>
      </c>
      <c r="C29" s="20" t="s">
        <v>109</v>
      </c>
      <c r="D29" s="46">
        <v>0</v>
      </c>
      <c r="E29" s="46">
        <v>3649420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3649420</v>
      </c>
      <c r="O29" s="47">
        <f t="shared" si="1"/>
        <v>15.208704929237026</v>
      </c>
      <c r="P29" s="9"/>
    </row>
    <row r="30" spans="1:16" ht="15">
      <c r="A30" s="12"/>
      <c r="B30" s="25">
        <v>331.9</v>
      </c>
      <c r="C30" s="20" t="s">
        <v>99</v>
      </c>
      <c r="D30" s="46">
        <v>4151316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4151316</v>
      </c>
      <c r="O30" s="47">
        <f t="shared" si="1"/>
        <v>17.300321725649702</v>
      </c>
      <c r="P30" s="9"/>
    </row>
    <row r="31" spans="1:16" ht="15">
      <c r="A31" s="12"/>
      <c r="B31" s="25">
        <v>334.2</v>
      </c>
      <c r="C31" s="20" t="s">
        <v>93</v>
      </c>
      <c r="D31" s="46">
        <v>0</v>
      </c>
      <c r="E31" s="46">
        <v>140657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140657</v>
      </c>
      <c r="O31" s="47">
        <f t="shared" si="1"/>
        <v>0.5861782993548817</v>
      </c>
      <c r="P31" s="9"/>
    </row>
    <row r="32" spans="1:16" ht="15">
      <c r="A32" s="12"/>
      <c r="B32" s="25">
        <v>334.42</v>
      </c>
      <c r="C32" s="20" t="s">
        <v>30</v>
      </c>
      <c r="D32" s="46">
        <v>0</v>
      </c>
      <c r="E32" s="46">
        <v>547056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6">SUM(D32:M32)</f>
        <v>547056</v>
      </c>
      <c r="O32" s="47">
        <f t="shared" si="1"/>
        <v>2.279817966627215</v>
      </c>
      <c r="P32" s="9"/>
    </row>
    <row r="33" spans="1:16" ht="15">
      <c r="A33" s="12"/>
      <c r="B33" s="25">
        <v>334.5</v>
      </c>
      <c r="C33" s="20" t="s">
        <v>32</v>
      </c>
      <c r="D33" s="46">
        <v>0</v>
      </c>
      <c r="E33" s="46">
        <v>1241420</v>
      </c>
      <c r="F33" s="46">
        <v>0</v>
      </c>
      <c r="G33" s="46">
        <v>2429587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3671007</v>
      </c>
      <c r="O33" s="47">
        <f t="shared" si="1"/>
        <v>15.298667255663538</v>
      </c>
      <c r="P33" s="9"/>
    </row>
    <row r="34" spans="1:16" ht="15">
      <c r="A34" s="12"/>
      <c r="B34" s="25">
        <v>334.61</v>
      </c>
      <c r="C34" s="20" t="s">
        <v>162</v>
      </c>
      <c r="D34" s="46">
        <v>0</v>
      </c>
      <c r="E34" s="46">
        <v>242895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242895</v>
      </c>
      <c r="O34" s="47">
        <f t="shared" si="1"/>
        <v>1.0122480788144492</v>
      </c>
      <c r="P34" s="9"/>
    </row>
    <row r="35" spans="1:16" ht="15">
      <c r="A35" s="12"/>
      <c r="B35" s="25">
        <v>334.69</v>
      </c>
      <c r="C35" s="20" t="s">
        <v>111</v>
      </c>
      <c r="D35" s="46">
        <v>1775845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1775845</v>
      </c>
      <c r="O35" s="47">
        <f t="shared" si="1"/>
        <v>7.400710963676674</v>
      </c>
      <c r="P35" s="9"/>
    </row>
    <row r="36" spans="1:16" ht="15">
      <c r="A36" s="12"/>
      <c r="B36" s="25">
        <v>334.7</v>
      </c>
      <c r="C36" s="20" t="s">
        <v>33</v>
      </c>
      <c r="D36" s="46">
        <v>0</v>
      </c>
      <c r="E36" s="46">
        <v>60090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60090</v>
      </c>
      <c r="O36" s="47">
        <f t="shared" si="1"/>
        <v>0.2504209105002584</v>
      </c>
      <c r="P36" s="9"/>
    </row>
    <row r="37" spans="1:16" ht="15">
      <c r="A37" s="12"/>
      <c r="B37" s="25">
        <v>334.9</v>
      </c>
      <c r="C37" s="20" t="s">
        <v>112</v>
      </c>
      <c r="D37" s="46">
        <v>0</v>
      </c>
      <c r="E37" s="46">
        <v>13337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13337</v>
      </c>
      <c r="O37" s="47">
        <f aca="true" t="shared" si="8" ref="O37:O68">(N37/O$94)</f>
        <v>0.05558102318758439</v>
      </c>
      <c r="P37" s="9"/>
    </row>
    <row r="38" spans="1:16" ht="15">
      <c r="A38" s="12"/>
      <c r="B38" s="25">
        <v>335.12</v>
      </c>
      <c r="C38" s="20" t="s">
        <v>144</v>
      </c>
      <c r="D38" s="46">
        <v>9775984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9775984</v>
      </c>
      <c r="O38" s="47">
        <f t="shared" si="8"/>
        <v>40.74073580156362</v>
      </c>
      <c r="P38" s="9"/>
    </row>
    <row r="39" spans="1:16" ht="15">
      <c r="A39" s="12"/>
      <c r="B39" s="25">
        <v>335.14</v>
      </c>
      <c r="C39" s="20" t="s">
        <v>145</v>
      </c>
      <c r="D39" s="46">
        <v>12580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12580</v>
      </c>
      <c r="O39" s="47">
        <f t="shared" si="8"/>
        <v>0.05242627815099435</v>
      </c>
      <c r="P39" s="9"/>
    </row>
    <row r="40" spans="1:16" ht="15">
      <c r="A40" s="12"/>
      <c r="B40" s="25">
        <v>335.15</v>
      </c>
      <c r="C40" s="20" t="s">
        <v>146</v>
      </c>
      <c r="D40" s="46">
        <v>78702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78702</v>
      </c>
      <c r="O40" s="47">
        <f t="shared" si="8"/>
        <v>0.327985130607278</v>
      </c>
      <c r="P40" s="9"/>
    </row>
    <row r="41" spans="1:16" ht="15">
      <c r="A41" s="12"/>
      <c r="B41" s="25">
        <v>335.17</v>
      </c>
      <c r="C41" s="20" t="s">
        <v>183</v>
      </c>
      <c r="D41" s="46">
        <v>69724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69724</v>
      </c>
      <c r="O41" s="47">
        <f t="shared" si="8"/>
        <v>0.290569937821934</v>
      </c>
      <c r="P41" s="9"/>
    </row>
    <row r="42" spans="1:16" ht="15">
      <c r="A42" s="12"/>
      <c r="B42" s="25">
        <v>335.18</v>
      </c>
      <c r="C42" s="20" t="s">
        <v>147</v>
      </c>
      <c r="D42" s="46">
        <v>16183294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16183294</v>
      </c>
      <c r="O42" s="47">
        <f t="shared" si="8"/>
        <v>67.44275617196486</v>
      </c>
      <c r="P42" s="9"/>
    </row>
    <row r="43" spans="1:16" ht="15">
      <c r="A43" s="12"/>
      <c r="B43" s="25">
        <v>335.29</v>
      </c>
      <c r="C43" s="20" t="s">
        <v>192</v>
      </c>
      <c r="D43" s="46">
        <v>0</v>
      </c>
      <c r="E43" s="46">
        <v>954018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954018</v>
      </c>
      <c r="O43" s="47">
        <f t="shared" si="8"/>
        <v>3.9758038973811867</v>
      </c>
      <c r="P43" s="9"/>
    </row>
    <row r="44" spans="1:16" ht="15">
      <c r="A44" s="12"/>
      <c r="B44" s="25">
        <v>335.69</v>
      </c>
      <c r="C44" s="20" t="s">
        <v>193</v>
      </c>
      <c r="D44" s="46">
        <v>0</v>
      </c>
      <c r="E44" s="46">
        <v>38778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38778</v>
      </c>
      <c r="O44" s="47">
        <f t="shared" si="8"/>
        <v>0.16160462751504442</v>
      </c>
      <c r="P44" s="9"/>
    </row>
    <row r="45" spans="1:16" ht="15">
      <c r="A45" s="12"/>
      <c r="B45" s="25">
        <v>335.7</v>
      </c>
      <c r="C45" s="20" t="s">
        <v>194</v>
      </c>
      <c r="D45" s="46">
        <v>0</v>
      </c>
      <c r="E45" s="46">
        <v>243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243</v>
      </c>
      <c r="O45" s="47">
        <f t="shared" si="8"/>
        <v>0.0010126856590374903</v>
      </c>
      <c r="P45" s="9"/>
    </row>
    <row r="46" spans="1:16" ht="15">
      <c r="A46" s="12"/>
      <c r="B46" s="25">
        <v>335.9</v>
      </c>
      <c r="C46" s="20" t="s">
        <v>113</v>
      </c>
      <c r="D46" s="46">
        <v>87968</v>
      </c>
      <c r="E46" s="46">
        <v>0</v>
      </c>
      <c r="F46" s="46">
        <v>0</v>
      </c>
      <c r="G46" s="46">
        <v>435065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523033</v>
      </c>
      <c r="O46" s="47">
        <f t="shared" si="8"/>
        <v>2.1797037790261546</v>
      </c>
      <c r="P46" s="9"/>
    </row>
    <row r="47" spans="1:16" ht="15">
      <c r="A47" s="12"/>
      <c r="B47" s="25">
        <v>337.3</v>
      </c>
      <c r="C47" s="20" t="s">
        <v>114</v>
      </c>
      <c r="D47" s="46">
        <v>0</v>
      </c>
      <c r="E47" s="46">
        <v>0</v>
      </c>
      <c r="F47" s="46">
        <v>0</v>
      </c>
      <c r="G47" s="46">
        <v>2866248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9" ref="N47:N52">SUM(D47:M47)</f>
        <v>2866248</v>
      </c>
      <c r="O47" s="47">
        <f t="shared" si="8"/>
        <v>11.94488989648102</v>
      </c>
      <c r="P47" s="9"/>
    </row>
    <row r="48" spans="1:16" ht="15">
      <c r="A48" s="12"/>
      <c r="B48" s="25">
        <v>337.4</v>
      </c>
      <c r="C48" s="20" t="s">
        <v>40</v>
      </c>
      <c r="D48" s="46">
        <v>0</v>
      </c>
      <c r="E48" s="46">
        <v>34033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34033</v>
      </c>
      <c r="O48" s="47">
        <f t="shared" si="8"/>
        <v>0.14183016886429178</v>
      </c>
      <c r="P48" s="9"/>
    </row>
    <row r="49" spans="1:16" ht="15">
      <c r="A49" s="12"/>
      <c r="B49" s="25">
        <v>337.6</v>
      </c>
      <c r="C49" s="20" t="s">
        <v>115</v>
      </c>
      <c r="D49" s="46">
        <v>0</v>
      </c>
      <c r="E49" s="46">
        <v>7604088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7604088</v>
      </c>
      <c r="O49" s="47">
        <f t="shared" si="8"/>
        <v>31.689509743452966</v>
      </c>
      <c r="P49" s="9"/>
    </row>
    <row r="50" spans="1:16" ht="15">
      <c r="A50" s="12"/>
      <c r="B50" s="25">
        <v>337.9</v>
      </c>
      <c r="C50" s="20" t="s">
        <v>42</v>
      </c>
      <c r="D50" s="46">
        <v>0</v>
      </c>
      <c r="E50" s="46">
        <v>648214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648214</v>
      </c>
      <c r="O50" s="47">
        <f t="shared" si="8"/>
        <v>2.701386920935505</v>
      </c>
      <c r="P50" s="9"/>
    </row>
    <row r="51" spans="1:16" ht="15">
      <c r="A51" s="12"/>
      <c r="B51" s="25">
        <v>339</v>
      </c>
      <c r="C51" s="20" t="s">
        <v>43</v>
      </c>
      <c r="D51" s="46">
        <v>3236705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3236705</v>
      </c>
      <c r="O51" s="47">
        <f t="shared" si="8"/>
        <v>13.48874376969111</v>
      </c>
      <c r="P51" s="9"/>
    </row>
    <row r="52" spans="1:16" ht="15.75">
      <c r="A52" s="29" t="s">
        <v>48</v>
      </c>
      <c r="B52" s="30"/>
      <c r="C52" s="31"/>
      <c r="D52" s="32">
        <f aca="true" t="shared" si="10" ref="D52:M52">SUM(D53:D68)</f>
        <v>1853978</v>
      </c>
      <c r="E52" s="32">
        <f t="shared" si="10"/>
        <v>4826728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90292091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9"/>
        <v>96972797</v>
      </c>
      <c r="O52" s="45">
        <f t="shared" si="8"/>
        <v>404.1274108586574</v>
      </c>
      <c r="P52" s="10"/>
    </row>
    <row r="53" spans="1:16" ht="15">
      <c r="A53" s="12"/>
      <c r="B53" s="25">
        <v>341.3</v>
      </c>
      <c r="C53" s="20" t="s">
        <v>165</v>
      </c>
      <c r="D53" s="46">
        <v>171554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1" ref="N53:N68">SUM(D53:M53)</f>
        <v>171554</v>
      </c>
      <c r="O53" s="47">
        <f t="shared" si="8"/>
        <v>0.7149394055576855</v>
      </c>
      <c r="P53" s="9"/>
    </row>
    <row r="54" spans="1:16" ht="15">
      <c r="A54" s="12"/>
      <c r="B54" s="25">
        <v>341.9</v>
      </c>
      <c r="C54" s="20" t="s">
        <v>166</v>
      </c>
      <c r="D54" s="46">
        <v>338621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338621</v>
      </c>
      <c r="O54" s="47">
        <f t="shared" si="8"/>
        <v>1.4111795495840904</v>
      </c>
      <c r="P54" s="9"/>
    </row>
    <row r="55" spans="1:16" ht="15">
      <c r="A55" s="12"/>
      <c r="B55" s="25">
        <v>342.1</v>
      </c>
      <c r="C55" s="20" t="s">
        <v>52</v>
      </c>
      <c r="D55" s="46">
        <v>631842</v>
      </c>
      <c r="E55" s="46">
        <v>140977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772819</v>
      </c>
      <c r="O55" s="47">
        <f t="shared" si="8"/>
        <v>3.2206696227641736</v>
      </c>
      <c r="P55" s="9"/>
    </row>
    <row r="56" spans="1:16" ht="15">
      <c r="A56" s="12"/>
      <c r="B56" s="25">
        <v>342.2</v>
      </c>
      <c r="C56" s="20" t="s">
        <v>53</v>
      </c>
      <c r="D56" s="46">
        <v>0</v>
      </c>
      <c r="E56" s="46">
        <v>1880124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1880124</v>
      </c>
      <c r="O56" s="47">
        <f t="shared" si="8"/>
        <v>7.835286469186017</v>
      </c>
      <c r="P56" s="9"/>
    </row>
    <row r="57" spans="1:16" ht="15">
      <c r="A57" s="12"/>
      <c r="B57" s="25">
        <v>342.6</v>
      </c>
      <c r="C57" s="20" t="s">
        <v>167</v>
      </c>
      <c r="D57" s="46">
        <v>0</v>
      </c>
      <c r="E57" s="46">
        <v>2434706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2434706</v>
      </c>
      <c r="O57" s="47">
        <f t="shared" si="8"/>
        <v>10.146468519228526</v>
      </c>
      <c r="P57" s="9"/>
    </row>
    <row r="58" spans="1:16" ht="15">
      <c r="A58" s="12"/>
      <c r="B58" s="25">
        <v>343.4</v>
      </c>
      <c r="C58" s="20" t="s">
        <v>56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14749268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14749268</v>
      </c>
      <c r="O58" s="47">
        <f t="shared" si="8"/>
        <v>61.466552201236894</v>
      </c>
      <c r="P58" s="9"/>
    </row>
    <row r="59" spans="1:16" ht="15">
      <c r="A59" s="12"/>
      <c r="B59" s="25">
        <v>343.6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75542823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75542823</v>
      </c>
      <c r="O59" s="47">
        <f t="shared" si="8"/>
        <v>314.8194794045575</v>
      </c>
      <c r="P59" s="9"/>
    </row>
    <row r="60" spans="1:16" ht="15">
      <c r="A60" s="12"/>
      <c r="B60" s="25">
        <v>344.3</v>
      </c>
      <c r="C60" s="20" t="s">
        <v>168</v>
      </c>
      <c r="D60" s="46">
        <v>0</v>
      </c>
      <c r="E60" s="46">
        <v>207624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207624</v>
      </c>
      <c r="O60" s="47">
        <f t="shared" si="8"/>
        <v>0.8652586307489707</v>
      </c>
      <c r="P60" s="9"/>
    </row>
    <row r="61" spans="1:16" ht="15">
      <c r="A61" s="12"/>
      <c r="B61" s="25">
        <v>344.5</v>
      </c>
      <c r="C61" s="20" t="s">
        <v>169</v>
      </c>
      <c r="D61" s="46">
        <v>24210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24210</v>
      </c>
      <c r="O61" s="47">
        <f t="shared" si="8"/>
        <v>0.10089349714114254</v>
      </c>
      <c r="P61" s="9"/>
    </row>
    <row r="62" spans="1:16" ht="15">
      <c r="A62" s="12"/>
      <c r="B62" s="25">
        <v>345.1</v>
      </c>
      <c r="C62" s="20" t="s">
        <v>61</v>
      </c>
      <c r="D62" s="46">
        <v>0</v>
      </c>
      <c r="E62" s="46">
        <v>56285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56285</v>
      </c>
      <c r="O62" s="47">
        <f t="shared" si="8"/>
        <v>0.23456383670339562</v>
      </c>
      <c r="P62" s="9"/>
    </row>
    <row r="63" spans="1:16" ht="15">
      <c r="A63" s="12"/>
      <c r="B63" s="25">
        <v>347.2</v>
      </c>
      <c r="C63" s="20" t="s">
        <v>63</v>
      </c>
      <c r="D63" s="46">
        <v>144414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144414</v>
      </c>
      <c r="O63" s="47">
        <f t="shared" si="8"/>
        <v>0.6018353364783544</v>
      </c>
      <c r="P63" s="9"/>
    </row>
    <row r="64" spans="1:16" ht="15">
      <c r="A64" s="12"/>
      <c r="B64" s="25">
        <v>347.3</v>
      </c>
      <c r="C64" s="20" t="s">
        <v>187</v>
      </c>
      <c r="D64" s="46">
        <v>267828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267828</v>
      </c>
      <c r="O64" s="47">
        <f t="shared" si="8"/>
        <v>1.1161546283485306</v>
      </c>
      <c r="P64" s="9"/>
    </row>
    <row r="65" spans="1:16" ht="15">
      <c r="A65" s="12"/>
      <c r="B65" s="25">
        <v>347.4</v>
      </c>
      <c r="C65" s="20" t="s">
        <v>64</v>
      </c>
      <c r="D65" s="46">
        <v>260831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260831</v>
      </c>
      <c r="O65" s="47">
        <f t="shared" si="8"/>
        <v>1.0869951157712248</v>
      </c>
      <c r="P65" s="9"/>
    </row>
    <row r="66" spans="1:16" ht="15">
      <c r="A66" s="12"/>
      <c r="B66" s="25">
        <v>347.8</v>
      </c>
      <c r="C66" s="20" t="s">
        <v>100</v>
      </c>
      <c r="D66" s="46">
        <v>0</v>
      </c>
      <c r="E66" s="46">
        <v>16476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16476</v>
      </c>
      <c r="O66" s="47">
        <f t="shared" si="8"/>
        <v>0.0686625881411592</v>
      </c>
      <c r="P66" s="9"/>
    </row>
    <row r="67" spans="1:16" ht="15">
      <c r="A67" s="12"/>
      <c r="B67" s="25">
        <v>347.9</v>
      </c>
      <c r="C67" s="20" t="s">
        <v>66</v>
      </c>
      <c r="D67" s="46">
        <v>14678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14678</v>
      </c>
      <c r="O67" s="47">
        <f t="shared" si="8"/>
        <v>0.06116954775042091</v>
      </c>
      <c r="P67" s="9"/>
    </row>
    <row r="68" spans="1:16" ht="15">
      <c r="A68" s="12"/>
      <c r="B68" s="25">
        <v>349</v>
      </c>
      <c r="C68" s="20" t="s">
        <v>148</v>
      </c>
      <c r="D68" s="46">
        <v>0</v>
      </c>
      <c r="E68" s="46">
        <v>90536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90536</v>
      </c>
      <c r="O68" s="47">
        <f t="shared" si="8"/>
        <v>0.3773025054593342</v>
      </c>
      <c r="P68" s="9"/>
    </row>
    <row r="69" spans="1:16" ht="15.75">
      <c r="A69" s="29" t="s">
        <v>49</v>
      </c>
      <c r="B69" s="30"/>
      <c r="C69" s="31"/>
      <c r="D69" s="32">
        <f aca="true" t="shared" si="12" ref="D69:M69">SUM(D70:D73)</f>
        <v>1609490</v>
      </c>
      <c r="E69" s="32">
        <f t="shared" si="12"/>
        <v>1213485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aca="true" t="shared" si="13" ref="N69:N75">SUM(D69:M69)</f>
        <v>2822975</v>
      </c>
      <c r="O69" s="45">
        <f aca="true" t="shared" si="14" ref="O69:O92">(N69/O$94)</f>
        <v>11.76455266798913</v>
      </c>
      <c r="P69" s="10"/>
    </row>
    <row r="70" spans="1:16" ht="15">
      <c r="A70" s="13"/>
      <c r="B70" s="39">
        <v>351.1</v>
      </c>
      <c r="C70" s="21" t="s">
        <v>69</v>
      </c>
      <c r="D70" s="46">
        <v>0</v>
      </c>
      <c r="E70" s="46">
        <v>1203087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1203087</v>
      </c>
      <c r="O70" s="47">
        <f t="shared" si="14"/>
        <v>5.01378169331044</v>
      </c>
      <c r="P70" s="9"/>
    </row>
    <row r="71" spans="1:16" ht="15">
      <c r="A71" s="13"/>
      <c r="B71" s="39">
        <v>351.9</v>
      </c>
      <c r="C71" s="21" t="s">
        <v>149</v>
      </c>
      <c r="D71" s="46">
        <v>0</v>
      </c>
      <c r="E71" s="46">
        <v>10398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10398</v>
      </c>
      <c r="O71" s="47">
        <f t="shared" si="14"/>
        <v>0.04333294437313508</v>
      </c>
      <c r="P71" s="9"/>
    </row>
    <row r="72" spans="1:16" ht="15">
      <c r="A72" s="13"/>
      <c r="B72" s="39">
        <v>352</v>
      </c>
      <c r="C72" s="21" t="s">
        <v>70</v>
      </c>
      <c r="D72" s="46">
        <v>11643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11643</v>
      </c>
      <c r="O72" s="47">
        <f t="shared" si="14"/>
        <v>0.04852139558919135</v>
      </c>
      <c r="P72" s="9"/>
    </row>
    <row r="73" spans="1:16" ht="15">
      <c r="A73" s="13"/>
      <c r="B73" s="39">
        <v>354</v>
      </c>
      <c r="C73" s="21" t="s">
        <v>71</v>
      </c>
      <c r="D73" s="46">
        <v>1597847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1597847</v>
      </c>
      <c r="O73" s="47">
        <f t="shared" si="14"/>
        <v>6.658916634716364</v>
      </c>
      <c r="P73" s="9"/>
    </row>
    <row r="74" spans="1:16" ht="15.75">
      <c r="A74" s="29" t="s">
        <v>3</v>
      </c>
      <c r="B74" s="30"/>
      <c r="C74" s="31"/>
      <c r="D74" s="32">
        <f aca="true" t="shared" si="15" ref="D74:M74">SUM(D75:D84)</f>
        <v>2853651</v>
      </c>
      <c r="E74" s="32">
        <f t="shared" si="15"/>
        <v>2996466</v>
      </c>
      <c r="F74" s="32">
        <f t="shared" si="15"/>
        <v>8515</v>
      </c>
      <c r="G74" s="32">
        <f t="shared" si="15"/>
        <v>0</v>
      </c>
      <c r="H74" s="32">
        <f t="shared" si="15"/>
        <v>0</v>
      </c>
      <c r="I74" s="32">
        <f t="shared" si="15"/>
        <v>1274115</v>
      </c>
      <c r="J74" s="32">
        <f t="shared" si="15"/>
        <v>0</v>
      </c>
      <c r="K74" s="32">
        <f t="shared" si="15"/>
        <v>105391191</v>
      </c>
      <c r="L74" s="32">
        <f t="shared" si="15"/>
        <v>0</v>
      </c>
      <c r="M74" s="32">
        <f t="shared" si="15"/>
        <v>0</v>
      </c>
      <c r="N74" s="32">
        <f t="shared" si="13"/>
        <v>112523938</v>
      </c>
      <c r="O74" s="45">
        <f t="shared" si="14"/>
        <v>468.9357132140893</v>
      </c>
      <c r="P74" s="10"/>
    </row>
    <row r="75" spans="1:16" ht="15">
      <c r="A75" s="12"/>
      <c r="B75" s="25">
        <v>361.1</v>
      </c>
      <c r="C75" s="20" t="s">
        <v>72</v>
      </c>
      <c r="D75" s="46">
        <v>150919</v>
      </c>
      <c r="E75" s="46">
        <v>26560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8427634</v>
      </c>
      <c r="L75" s="46">
        <v>0</v>
      </c>
      <c r="M75" s="46">
        <v>0</v>
      </c>
      <c r="N75" s="46">
        <f t="shared" si="13"/>
        <v>8605113</v>
      </c>
      <c r="O75" s="47">
        <f t="shared" si="14"/>
        <v>35.86121205554352</v>
      </c>
      <c r="P75" s="9"/>
    </row>
    <row r="76" spans="1:16" ht="15">
      <c r="A76" s="12"/>
      <c r="B76" s="25">
        <v>361.2</v>
      </c>
      <c r="C76" s="20" t="s">
        <v>171</v>
      </c>
      <c r="D76" s="46">
        <v>82319</v>
      </c>
      <c r="E76" s="46">
        <v>187696</v>
      </c>
      <c r="F76" s="46">
        <v>8515</v>
      </c>
      <c r="G76" s="46">
        <v>0</v>
      </c>
      <c r="H76" s="46">
        <v>0</v>
      </c>
      <c r="I76" s="46">
        <v>299473</v>
      </c>
      <c r="J76" s="46">
        <v>0</v>
      </c>
      <c r="K76" s="46">
        <v>6839080</v>
      </c>
      <c r="L76" s="46">
        <v>0</v>
      </c>
      <c r="M76" s="46">
        <v>0</v>
      </c>
      <c r="N76" s="46">
        <f aca="true" t="shared" si="16" ref="N76:N84">SUM(D76:M76)</f>
        <v>7417083</v>
      </c>
      <c r="O76" s="47">
        <f t="shared" si="14"/>
        <v>30.91017936621714</v>
      </c>
      <c r="P76" s="9"/>
    </row>
    <row r="77" spans="1:16" ht="15">
      <c r="A77" s="12"/>
      <c r="B77" s="25">
        <v>361.3</v>
      </c>
      <c r="C77" s="20" t="s">
        <v>73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363011</v>
      </c>
      <c r="J77" s="46">
        <v>0</v>
      </c>
      <c r="K77" s="46">
        <v>13248525</v>
      </c>
      <c r="L77" s="46">
        <v>0</v>
      </c>
      <c r="M77" s="46">
        <v>0</v>
      </c>
      <c r="N77" s="46">
        <f t="shared" si="16"/>
        <v>13611536</v>
      </c>
      <c r="O77" s="47">
        <f t="shared" si="14"/>
        <v>56.72513294103919</v>
      </c>
      <c r="P77" s="9"/>
    </row>
    <row r="78" spans="1:16" ht="15">
      <c r="A78" s="12"/>
      <c r="B78" s="25">
        <v>361.4</v>
      </c>
      <c r="C78" s="20" t="s">
        <v>150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36303799</v>
      </c>
      <c r="L78" s="46">
        <v>0</v>
      </c>
      <c r="M78" s="46">
        <v>0</v>
      </c>
      <c r="N78" s="46">
        <f t="shared" si="16"/>
        <v>36303799</v>
      </c>
      <c r="O78" s="47">
        <f t="shared" si="14"/>
        <v>151.2935663204921</v>
      </c>
      <c r="P78" s="9"/>
    </row>
    <row r="79" spans="1:16" ht="15">
      <c r="A79" s="12"/>
      <c r="B79" s="25">
        <v>362</v>
      </c>
      <c r="C79" s="20" t="s">
        <v>74</v>
      </c>
      <c r="D79" s="46">
        <v>1318595</v>
      </c>
      <c r="E79" s="46">
        <v>2286470</v>
      </c>
      <c r="F79" s="46">
        <v>0</v>
      </c>
      <c r="G79" s="46">
        <v>0</v>
      </c>
      <c r="H79" s="46">
        <v>0</v>
      </c>
      <c r="I79" s="46">
        <v>452743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4057808</v>
      </c>
      <c r="O79" s="47">
        <f t="shared" si="14"/>
        <v>16.910633616162965</v>
      </c>
      <c r="P79" s="9"/>
    </row>
    <row r="80" spans="1:16" ht="15">
      <c r="A80" s="12"/>
      <c r="B80" s="25">
        <v>364</v>
      </c>
      <c r="C80" s="20" t="s">
        <v>157</v>
      </c>
      <c r="D80" s="46">
        <v>163985</v>
      </c>
      <c r="E80" s="46">
        <v>7525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171510</v>
      </c>
      <c r="O80" s="47">
        <f t="shared" si="14"/>
        <v>0.7147560386070779</v>
      </c>
      <c r="P80" s="9"/>
    </row>
    <row r="81" spans="1:16" ht="15">
      <c r="A81" s="12"/>
      <c r="B81" s="25">
        <v>366</v>
      </c>
      <c r="C81" s="20" t="s">
        <v>76</v>
      </c>
      <c r="D81" s="46">
        <v>214994</v>
      </c>
      <c r="E81" s="46">
        <v>98029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313023</v>
      </c>
      <c r="O81" s="47">
        <f t="shared" si="14"/>
        <v>1.304501658637417</v>
      </c>
      <c r="P81" s="9"/>
    </row>
    <row r="82" spans="1:16" ht="15">
      <c r="A82" s="12"/>
      <c r="B82" s="25">
        <v>368</v>
      </c>
      <c r="C82" s="20" t="s">
        <v>77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41380800</v>
      </c>
      <c r="L82" s="46">
        <v>0</v>
      </c>
      <c r="M82" s="46">
        <v>0</v>
      </c>
      <c r="N82" s="46">
        <f t="shared" si="16"/>
        <v>41380800</v>
      </c>
      <c r="O82" s="47">
        <f t="shared" si="14"/>
        <v>172.45161612962377</v>
      </c>
      <c r="P82" s="9"/>
    </row>
    <row r="83" spans="1:16" ht="15">
      <c r="A83" s="12"/>
      <c r="B83" s="25">
        <v>369.4</v>
      </c>
      <c r="C83" s="20" t="s">
        <v>173</v>
      </c>
      <c r="D83" s="46">
        <v>735567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735567</v>
      </c>
      <c r="O83" s="47">
        <f t="shared" si="14"/>
        <v>3.0654244944906566</v>
      </c>
      <c r="P83" s="9"/>
    </row>
    <row r="84" spans="1:16" ht="15">
      <c r="A84" s="12"/>
      <c r="B84" s="25">
        <v>369.9</v>
      </c>
      <c r="C84" s="20" t="s">
        <v>79</v>
      </c>
      <c r="D84" s="46">
        <v>187272</v>
      </c>
      <c r="E84" s="46">
        <v>390186</v>
      </c>
      <c r="F84" s="46">
        <v>0</v>
      </c>
      <c r="G84" s="46">
        <v>0</v>
      </c>
      <c r="H84" s="46">
        <v>0</v>
      </c>
      <c r="I84" s="46">
        <v>158888</v>
      </c>
      <c r="J84" s="46">
        <v>0</v>
      </c>
      <c r="K84" s="46">
        <v>-808647</v>
      </c>
      <c r="L84" s="46">
        <v>0</v>
      </c>
      <c r="M84" s="46">
        <v>0</v>
      </c>
      <c r="N84" s="46">
        <f t="shared" si="16"/>
        <v>-72301</v>
      </c>
      <c r="O84" s="47">
        <f t="shared" si="14"/>
        <v>-0.3013094067245662</v>
      </c>
      <c r="P84" s="9"/>
    </row>
    <row r="85" spans="1:16" ht="15.75">
      <c r="A85" s="29" t="s">
        <v>50</v>
      </c>
      <c r="B85" s="30"/>
      <c r="C85" s="31"/>
      <c r="D85" s="32">
        <f aca="true" t="shared" si="17" ref="D85:M85">SUM(D86:D91)</f>
        <v>171655</v>
      </c>
      <c r="E85" s="32">
        <f t="shared" si="17"/>
        <v>3657445</v>
      </c>
      <c r="F85" s="32">
        <f t="shared" si="17"/>
        <v>0</v>
      </c>
      <c r="G85" s="32">
        <f t="shared" si="17"/>
        <v>1578</v>
      </c>
      <c r="H85" s="32">
        <f t="shared" si="17"/>
        <v>0</v>
      </c>
      <c r="I85" s="32">
        <f t="shared" si="17"/>
        <v>1930169</v>
      </c>
      <c r="J85" s="32">
        <f t="shared" si="17"/>
        <v>0</v>
      </c>
      <c r="K85" s="32">
        <f t="shared" si="17"/>
        <v>0</v>
      </c>
      <c r="L85" s="32">
        <f t="shared" si="17"/>
        <v>0</v>
      </c>
      <c r="M85" s="32">
        <f t="shared" si="17"/>
        <v>0</v>
      </c>
      <c r="N85" s="32">
        <f aca="true" t="shared" si="18" ref="N85:N92">SUM(D85:M85)</f>
        <v>5760847</v>
      </c>
      <c r="O85" s="45">
        <f t="shared" si="14"/>
        <v>24.00793062061378</v>
      </c>
      <c r="P85" s="9"/>
    </row>
    <row r="86" spans="1:16" ht="15">
      <c r="A86" s="12"/>
      <c r="B86" s="25">
        <v>381</v>
      </c>
      <c r="C86" s="20" t="s">
        <v>80</v>
      </c>
      <c r="D86" s="46">
        <v>0</v>
      </c>
      <c r="E86" s="46">
        <v>2162016</v>
      </c>
      <c r="F86" s="46">
        <v>0</v>
      </c>
      <c r="G86" s="46">
        <v>1578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2163594</v>
      </c>
      <c r="O86" s="47">
        <f t="shared" si="14"/>
        <v>9.016628048475553</v>
      </c>
      <c r="P86" s="9"/>
    </row>
    <row r="87" spans="1:16" ht="15">
      <c r="A87" s="12"/>
      <c r="B87" s="25">
        <v>383</v>
      </c>
      <c r="C87" s="20" t="s">
        <v>179</v>
      </c>
      <c r="D87" s="46">
        <v>171655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171655</v>
      </c>
      <c r="O87" s="47">
        <f t="shared" si="14"/>
        <v>0.7153603160579439</v>
      </c>
      <c r="P87" s="9"/>
    </row>
    <row r="88" spans="1:16" ht="15">
      <c r="A88" s="12"/>
      <c r="B88" s="25">
        <v>384</v>
      </c>
      <c r="C88" s="20" t="s">
        <v>81</v>
      </c>
      <c r="D88" s="46">
        <v>0</v>
      </c>
      <c r="E88" s="46">
        <v>1495429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1495429</v>
      </c>
      <c r="O88" s="47">
        <f t="shared" si="14"/>
        <v>6.232096717731584</v>
      </c>
      <c r="P88" s="9"/>
    </row>
    <row r="89" spans="1:16" ht="15">
      <c r="A89" s="12"/>
      <c r="B89" s="25">
        <v>389.1</v>
      </c>
      <c r="C89" s="20" t="s">
        <v>195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982018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982018</v>
      </c>
      <c r="O89" s="47">
        <f t="shared" si="14"/>
        <v>4.092491956858757</v>
      </c>
      <c r="P89" s="9"/>
    </row>
    <row r="90" spans="1:16" ht="15">
      <c r="A90" s="12"/>
      <c r="B90" s="25">
        <v>389.7</v>
      </c>
      <c r="C90" s="20" t="s">
        <v>151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756270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756270</v>
      </c>
      <c r="O90" s="47">
        <f t="shared" si="14"/>
        <v>3.1517028121822332</v>
      </c>
      <c r="P90" s="9"/>
    </row>
    <row r="91" spans="1:16" ht="15.75" thickBot="1">
      <c r="A91" s="12"/>
      <c r="B91" s="25">
        <v>389.8</v>
      </c>
      <c r="C91" s="20" t="s">
        <v>137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191881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191881</v>
      </c>
      <c r="O91" s="47">
        <f t="shared" si="14"/>
        <v>0.7996507693077064</v>
      </c>
      <c r="P91" s="9"/>
    </row>
    <row r="92" spans="1:119" ht="16.5" thickBot="1">
      <c r="A92" s="14" t="s">
        <v>67</v>
      </c>
      <c r="B92" s="23"/>
      <c r="C92" s="22"/>
      <c r="D92" s="15">
        <f aca="true" t="shared" si="19" ref="D92:M92">SUM(D5,D14,D24,D52,D69,D74,D85)</f>
        <v>153083155</v>
      </c>
      <c r="E92" s="15">
        <f t="shared" si="19"/>
        <v>64237745</v>
      </c>
      <c r="F92" s="15">
        <f t="shared" si="19"/>
        <v>6990355</v>
      </c>
      <c r="G92" s="15">
        <f t="shared" si="19"/>
        <v>5732478</v>
      </c>
      <c r="H92" s="15">
        <f t="shared" si="19"/>
        <v>0</v>
      </c>
      <c r="I92" s="15">
        <f t="shared" si="19"/>
        <v>101640622</v>
      </c>
      <c r="J92" s="15">
        <f t="shared" si="19"/>
        <v>0</v>
      </c>
      <c r="K92" s="15">
        <f t="shared" si="19"/>
        <v>105391191</v>
      </c>
      <c r="L92" s="15">
        <f t="shared" si="19"/>
        <v>0</v>
      </c>
      <c r="M92" s="15">
        <f t="shared" si="19"/>
        <v>0</v>
      </c>
      <c r="N92" s="15">
        <f t="shared" si="18"/>
        <v>437075546</v>
      </c>
      <c r="O92" s="38">
        <f t="shared" si="14"/>
        <v>1821.4820467085633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5" ht="15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5" ht="15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8" t="s">
        <v>196</v>
      </c>
      <c r="M94" s="48"/>
      <c r="N94" s="48"/>
      <c r="O94" s="43">
        <v>239956</v>
      </c>
    </row>
    <row r="95" spans="1:15" ht="1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1:15" ht="15.75" customHeight="1" thickBot="1">
      <c r="A96" s="52" t="s">
        <v>105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</sheetData>
  <sheetProtection/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92059331</v>
      </c>
      <c r="E5" s="27">
        <f t="shared" si="0"/>
        <v>7721040</v>
      </c>
      <c r="F5" s="27">
        <f t="shared" si="0"/>
        <v>6965772</v>
      </c>
      <c r="G5" s="27">
        <f t="shared" si="0"/>
        <v>0</v>
      </c>
      <c r="H5" s="27">
        <f t="shared" si="0"/>
        <v>0</v>
      </c>
      <c r="I5" s="27">
        <f t="shared" si="0"/>
        <v>3721260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110467403</v>
      </c>
      <c r="O5" s="33">
        <f aca="true" t="shared" si="1" ref="O5:O36">(N5/O$88)</f>
        <v>460.81462277137683</v>
      </c>
      <c r="P5" s="6"/>
    </row>
    <row r="6" spans="1:16" ht="15">
      <c r="A6" s="12"/>
      <c r="B6" s="25">
        <v>311</v>
      </c>
      <c r="C6" s="20" t="s">
        <v>2</v>
      </c>
      <c r="D6" s="46">
        <v>62743620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62743620</v>
      </c>
      <c r="O6" s="47">
        <f t="shared" si="1"/>
        <v>261.7349262896188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3908133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3908133</v>
      </c>
      <c r="O7" s="47">
        <f t="shared" si="1"/>
        <v>16.302771543704793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3812907</v>
      </c>
      <c r="F8" s="46">
        <v>6965772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10778679</v>
      </c>
      <c r="O8" s="47">
        <f t="shared" si="1"/>
        <v>44.96324492537189</v>
      </c>
      <c r="P8" s="9"/>
    </row>
    <row r="9" spans="1:16" ht="15">
      <c r="A9" s="12"/>
      <c r="B9" s="25">
        <v>314.1</v>
      </c>
      <c r="C9" s="20" t="s">
        <v>13</v>
      </c>
      <c r="D9" s="46">
        <v>14610854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14610854</v>
      </c>
      <c r="O9" s="47">
        <f t="shared" si="1"/>
        <v>60.94915777442204</v>
      </c>
      <c r="P9" s="9"/>
    </row>
    <row r="10" spans="1:16" ht="15">
      <c r="A10" s="12"/>
      <c r="B10" s="25">
        <v>314.3</v>
      </c>
      <c r="C10" s="20" t="s">
        <v>14</v>
      </c>
      <c r="D10" s="46">
        <v>2555709</v>
      </c>
      <c r="E10" s="46">
        <v>0</v>
      </c>
      <c r="F10" s="46">
        <v>0</v>
      </c>
      <c r="G10" s="46">
        <v>0</v>
      </c>
      <c r="H10" s="46">
        <v>0</v>
      </c>
      <c r="I10" s="46">
        <v>3721260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6276969</v>
      </c>
      <c r="O10" s="47">
        <f t="shared" si="1"/>
        <v>26.184367725949226</v>
      </c>
      <c r="P10" s="9"/>
    </row>
    <row r="11" spans="1:16" ht="15">
      <c r="A11" s="12"/>
      <c r="B11" s="25">
        <v>314.4</v>
      </c>
      <c r="C11" s="20" t="s">
        <v>16</v>
      </c>
      <c r="D11" s="46">
        <v>508588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508588</v>
      </c>
      <c r="O11" s="47">
        <f t="shared" si="1"/>
        <v>2.1215741567315476</v>
      </c>
      <c r="P11" s="9"/>
    </row>
    <row r="12" spans="1:16" ht="15">
      <c r="A12" s="12"/>
      <c r="B12" s="25">
        <v>315</v>
      </c>
      <c r="C12" s="20" t="s">
        <v>161</v>
      </c>
      <c r="D12" s="46">
        <v>4784060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4784060</v>
      </c>
      <c r="O12" s="47">
        <f t="shared" si="1"/>
        <v>19.95669984398595</v>
      </c>
      <c r="P12" s="9"/>
    </row>
    <row r="13" spans="1:16" ht="15">
      <c r="A13" s="12"/>
      <c r="B13" s="25">
        <v>316</v>
      </c>
      <c r="C13" s="20" t="s">
        <v>140</v>
      </c>
      <c r="D13" s="46">
        <v>6856500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6856500</v>
      </c>
      <c r="O13" s="47">
        <f t="shared" si="1"/>
        <v>28.601880511592594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16132170</v>
      </c>
      <c r="E14" s="32">
        <f t="shared" si="3"/>
        <v>11749209</v>
      </c>
      <c r="F14" s="32">
        <f t="shared" si="3"/>
        <v>1088561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28969940</v>
      </c>
      <c r="O14" s="45">
        <f t="shared" si="1"/>
        <v>120.84806567607478</v>
      </c>
      <c r="P14" s="10"/>
    </row>
    <row r="15" spans="1:16" ht="15">
      <c r="A15" s="12"/>
      <c r="B15" s="25">
        <v>322</v>
      </c>
      <c r="C15" s="20" t="s">
        <v>0</v>
      </c>
      <c r="D15" s="46">
        <v>1199552</v>
      </c>
      <c r="E15" s="46">
        <v>11749209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12948761</v>
      </c>
      <c r="O15" s="47">
        <f t="shared" si="1"/>
        <v>54.01573906441628</v>
      </c>
      <c r="P15" s="9"/>
    </row>
    <row r="16" spans="1:16" ht="15">
      <c r="A16" s="12"/>
      <c r="B16" s="25">
        <v>323.1</v>
      </c>
      <c r="C16" s="20" t="s">
        <v>20</v>
      </c>
      <c r="D16" s="46">
        <v>9554205</v>
      </c>
      <c r="E16" s="46">
        <v>0</v>
      </c>
      <c r="F16" s="46">
        <v>1088561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10642766</v>
      </c>
      <c r="O16" s="47">
        <f t="shared" si="1"/>
        <v>44.396284029000256</v>
      </c>
      <c r="P16" s="9"/>
    </row>
    <row r="17" spans="1:16" ht="15">
      <c r="A17" s="12"/>
      <c r="B17" s="25">
        <v>323.3</v>
      </c>
      <c r="C17" s="20" t="s">
        <v>97</v>
      </c>
      <c r="D17" s="46">
        <v>4945838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4945838</v>
      </c>
      <c r="O17" s="47">
        <f t="shared" si="1"/>
        <v>20.631556553007233</v>
      </c>
      <c r="P17" s="9"/>
    </row>
    <row r="18" spans="1:16" ht="15">
      <c r="A18" s="12"/>
      <c r="B18" s="25">
        <v>323.4</v>
      </c>
      <c r="C18" s="20" t="s">
        <v>21</v>
      </c>
      <c r="D18" s="46">
        <v>284865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284865</v>
      </c>
      <c r="O18" s="47">
        <f t="shared" si="1"/>
        <v>1.1883139636745896</v>
      </c>
      <c r="P18" s="9"/>
    </row>
    <row r="19" spans="1:16" ht="15">
      <c r="A19" s="12"/>
      <c r="B19" s="25">
        <v>323.9</v>
      </c>
      <c r="C19" s="20" t="s">
        <v>22</v>
      </c>
      <c r="D19" s="46">
        <v>147710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147710</v>
      </c>
      <c r="O19" s="47">
        <f t="shared" si="1"/>
        <v>0.6161720659764227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SUM(D21:D40)</f>
        <v>31830831</v>
      </c>
      <c r="E20" s="32">
        <f t="shared" si="5"/>
        <v>16335455</v>
      </c>
      <c r="F20" s="32">
        <f t="shared" si="5"/>
        <v>0</v>
      </c>
      <c r="G20" s="32">
        <f t="shared" si="5"/>
        <v>4305678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52471964</v>
      </c>
      <c r="O20" s="45">
        <f t="shared" si="1"/>
        <v>218.88672712558713</v>
      </c>
      <c r="P20" s="10"/>
    </row>
    <row r="21" spans="1:16" ht="15">
      <c r="A21" s="12"/>
      <c r="B21" s="25">
        <v>331.2</v>
      </c>
      <c r="C21" s="20" t="s">
        <v>126</v>
      </c>
      <c r="D21" s="46">
        <v>0</v>
      </c>
      <c r="E21" s="46">
        <v>19200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19200</v>
      </c>
      <c r="O21" s="47">
        <f t="shared" si="1"/>
        <v>0.08009277413003396</v>
      </c>
      <c r="P21" s="9"/>
    </row>
    <row r="22" spans="1:16" ht="15">
      <c r="A22" s="12"/>
      <c r="B22" s="25">
        <v>331.5</v>
      </c>
      <c r="C22" s="20" t="s">
        <v>27</v>
      </c>
      <c r="D22" s="46">
        <v>0</v>
      </c>
      <c r="E22" s="46">
        <v>1253345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1253345</v>
      </c>
      <c r="O22" s="47">
        <f t="shared" si="1"/>
        <v>5.228326978750386</v>
      </c>
      <c r="P22" s="9"/>
    </row>
    <row r="23" spans="1:16" ht="15">
      <c r="A23" s="12"/>
      <c r="B23" s="25">
        <v>331.69</v>
      </c>
      <c r="C23" s="20" t="s">
        <v>109</v>
      </c>
      <c r="D23" s="46">
        <v>0</v>
      </c>
      <c r="E23" s="46">
        <v>3244709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3244709</v>
      </c>
      <c r="O23" s="47">
        <f t="shared" si="1"/>
        <v>13.535299221598352</v>
      </c>
      <c r="P23" s="9"/>
    </row>
    <row r="24" spans="1:16" ht="15">
      <c r="A24" s="12"/>
      <c r="B24" s="25">
        <v>331.7</v>
      </c>
      <c r="C24" s="20" t="s">
        <v>28</v>
      </c>
      <c r="D24" s="46">
        <v>0</v>
      </c>
      <c r="E24" s="46">
        <v>4693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4693</v>
      </c>
      <c r="O24" s="47">
        <f t="shared" si="1"/>
        <v>0.019576843176679654</v>
      </c>
      <c r="P24" s="9"/>
    </row>
    <row r="25" spans="1:16" ht="15">
      <c r="A25" s="12"/>
      <c r="B25" s="25">
        <v>334.2</v>
      </c>
      <c r="C25" s="20" t="s">
        <v>93</v>
      </c>
      <c r="D25" s="46">
        <v>0</v>
      </c>
      <c r="E25" s="46">
        <v>1004375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1004375</v>
      </c>
      <c r="O25" s="47">
        <f t="shared" si="1"/>
        <v>4.189748959211086</v>
      </c>
      <c r="P25" s="9"/>
    </row>
    <row r="26" spans="1:16" ht="15">
      <c r="A26" s="12"/>
      <c r="B26" s="25">
        <v>334.5</v>
      </c>
      <c r="C26" s="20" t="s">
        <v>32</v>
      </c>
      <c r="D26" s="46">
        <v>0</v>
      </c>
      <c r="E26" s="46">
        <v>337469</v>
      </c>
      <c r="F26" s="46">
        <v>0</v>
      </c>
      <c r="G26" s="46">
        <v>940938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4">SUM(D26:M26)</f>
        <v>1278407</v>
      </c>
      <c r="O26" s="47">
        <f t="shared" si="1"/>
        <v>5.332873077981996</v>
      </c>
      <c r="P26" s="9"/>
    </row>
    <row r="27" spans="1:16" ht="15">
      <c r="A27" s="12"/>
      <c r="B27" s="25">
        <v>334.69</v>
      </c>
      <c r="C27" s="20" t="s">
        <v>111</v>
      </c>
      <c r="D27" s="46">
        <v>1632215</v>
      </c>
      <c r="E27" s="46">
        <v>136004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1768219</v>
      </c>
      <c r="O27" s="47">
        <f t="shared" si="1"/>
        <v>7.376123176012214</v>
      </c>
      <c r="P27" s="9"/>
    </row>
    <row r="28" spans="1:16" ht="15">
      <c r="A28" s="12"/>
      <c r="B28" s="25">
        <v>334.7</v>
      </c>
      <c r="C28" s="20" t="s">
        <v>33</v>
      </c>
      <c r="D28" s="46">
        <v>0</v>
      </c>
      <c r="E28" s="46">
        <v>32615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32615</v>
      </c>
      <c r="O28" s="47">
        <f t="shared" si="1"/>
        <v>0.1360534285547426</v>
      </c>
      <c r="P28" s="9"/>
    </row>
    <row r="29" spans="1:16" ht="15">
      <c r="A29" s="12"/>
      <c r="B29" s="25">
        <v>335.12</v>
      </c>
      <c r="C29" s="20" t="s">
        <v>144</v>
      </c>
      <c r="D29" s="46">
        <v>10709193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10709193</v>
      </c>
      <c r="O29" s="47">
        <f t="shared" si="1"/>
        <v>44.673384169996915</v>
      </c>
      <c r="P29" s="9"/>
    </row>
    <row r="30" spans="1:16" ht="15">
      <c r="A30" s="12"/>
      <c r="B30" s="25">
        <v>335.14</v>
      </c>
      <c r="C30" s="20" t="s">
        <v>145</v>
      </c>
      <c r="D30" s="46">
        <v>12784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12784</v>
      </c>
      <c r="O30" s="47">
        <f t="shared" si="1"/>
        <v>0.05332843877491428</v>
      </c>
      <c r="P30" s="9"/>
    </row>
    <row r="31" spans="1:16" ht="15">
      <c r="A31" s="12"/>
      <c r="B31" s="25">
        <v>335.15</v>
      </c>
      <c r="C31" s="20" t="s">
        <v>146</v>
      </c>
      <c r="D31" s="46">
        <v>92666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92666</v>
      </c>
      <c r="O31" s="47">
        <f t="shared" si="1"/>
        <v>0.38655609414238157</v>
      </c>
      <c r="P31" s="9"/>
    </row>
    <row r="32" spans="1:16" ht="15">
      <c r="A32" s="12"/>
      <c r="B32" s="25">
        <v>335.17</v>
      </c>
      <c r="C32" s="20" t="s">
        <v>183</v>
      </c>
      <c r="D32" s="46">
        <v>99064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99064</v>
      </c>
      <c r="O32" s="47">
        <f t="shared" si="1"/>
        <v>0.4132453425217544</v>
      </c>
      <c r="P32" s="9"/>
    </row>
    <row r="33" spans="1:16" ht="15">
      <c r="A33" s="12"/>
      <c r="B33" s="25">
        <v>335.18</v>
      </c>
      <c r="C33" s="20" t="s">
        <v>147</v>
      </c>
      <c r="D33" s="46">
        <v>18774092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18774092</v>
      </c>
      <c r="O33" s="47">
        <f t="shared" si="1"/>
        <v>78.31609948189987</v>
      </c>
      <c r="P33" s="9"/>
    </row>
    <row r="34" spans="1:16" ht="15">
      <c r="A34" s="12"/>
      <c r="B34" s="25">
        <v>335.19</v>
      </c>
      <c r="C34" s="20" t="s">
        <v>136</v>
      </c>
      <c r="D34" s="46">
        <v>91374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91374</v>
      </c>
      <c r="O34" s="47">
        <f t="shared" si="1"/>
        <v>0.3811665178832147</v>
      </c>
      <c r="P34" s="9"/>
    </row>
    <row r="35" spans="1:16" ht="15">
      <c r="A35" s="12"/>
      <c r="B35" s="25">
        <v>337.2</v>
      </c>
      <c r="C35" s="20" t="s">
        <v>39</v>
      </c>
      <c r="D35" s="46">
        <v>0</v>
      </c>
      <c r="E35" s="46">
        <v>785119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1">SUM(D35:M35)</f>
        <v>785119</v>
      </c>
      <c r="O35" s="47">
        <f t="shared" si="1"/>
        <v>3.275122850635319</v>
      </c>
      <c r="P35" s="9"/>
    </row>
    <row r="36" spans="1:16" ht="15">
      <c r="A36" s="12"/>
      <c r="B36" s="25">
        <v>337.3</v>
      </c>
      <c r="C36" s="20" t="s">
        <v>114</v>
      </c>
      <c r="D36" s="46">
        <v>0</v>
      </c>
      <c r="E36" s="46">
        <v>716760</v>
      </c>
      <c r="F36" s="46">
        <v>0</v>
      </c>
      <c r="G36" s="46">
        <v>3364740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4081500</v>
      </c>
      <c r="O36" s="47">
        <f t="shared" si="1"/>
        <v>17.025971750611124</v>
      </c>
      <c r="P36" s="9"/>
    </row>
    <row r="37" spans="1:16" ht="15">
      <c r="A37" s="12"/>
      <c r="B37" s="25">
        <v>337.6</v>
      </c>
      <c r="C37" s="20" t="s">
        <v>115</v>
      </c>
      <c r="D37" s="46">
        <v>0</v>
      </c>
      <c r="E37" s="46">
        <v>6801313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6801313</v>
      </c>
      <c r="O37" s="47">
        <f aca="true" t="shared" si="8" ref="O37:O68">(N37/O$88)</f>
        <v>28.37166801545123</v>
      </c>
      <c r="P37" s="9"/>
    </row>
    <row r="38" spans="1:16" ht="15">
      <c r="A38" s="12"/>
      <c r="B38" s="25">
        <v>337.7</v>
      </c>
      <c r="C38" s="20" t="s">
        <v>41</v>
      </c>
      <c r="D38" s="46">
        <v>62327</v>
      </c>
      <c r="E38" s="46">
        <v>753261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815588</v>
      </c>
      <c r="O38" s="47">
        <f t="shared" si="8"/>
        <v>3.4022242430815695</v>
      </c>
      <c r="P38" s="9"/>
    </row>
    <row r="39" spans="1:16" ht="15">
      <c r="A39" s="12"/>
      <c r="B39" s="25">
        <v>337.9</v>
      </c>
      <c r="C39" s="20" t="s">
        <v>42</v>
      </c>
      <c r="D39" s="46">
        <v>0</v>
      </c>
      <c r="E39" s="46">
        <v>1246592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1246592</v>
      </c>
      <c r="O39" s="47">
        <f t="shared" si="8"/>
        <v>5.200156848349338</v>
      </c>
      <c r="P39" s="9"/>
    </row>
    <row r="40" spans="1:16" ht="15">
      <c r="A40" s="12"/>
      <c r="B40" s="25">
        <v>339</v>
      </c>
      <c r="C40" s="20" t="s">
        <v>43</v>
      </c>
      <c r="D40" s="46">
        <v>357116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357116</v>
      </c>
      <c r="O40" s="47">
        <f t="shared" si="8"/>
        <v>1.489708912824021</v>
      </c>
      <c r="P40" s="9"/>
    </row>
    <row r="41" spans="1:16" ht="15.75">
      <c r="A41" s="29" t="s">
        <v>48</v>
      </c>
      <c r="B41" s="30"/>
      <c r="C41" s="31"/>
      <c r="D41" s="32">
        <f aca="true" t="shared" si="9" ref="D41:M41">SUM(D42:D64)</f>
        <v>5786713</v>
      </c>
      <c r="E41" s="32">
        <f t="shared" si="9"/>
        <v>12222703</v>
      </c>
      <c r="F41" s="32">
        <f t="shared" si="9"/>
        <v>0</v>
      </c>
      <c r="G41" s="32">
        <f t="shared" si="9"/>
        <v>108853</v>
      </c>
      <c r="H41" s="32">
        <f t="shared" si="9"/>
        <v>0</v>
      </c>
      <c r="I41" s="32">
        <f t="shared" si="9"/>
        <v>91093093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109211362</v>
      </c>
      <c r="O41" s="45">
        <f t="shared" si="8"/>
        <v>455.57504943225905</v>
      </c>
      <c r="P41" s="10"/>
    </row>
    <row r="42" spans="1:16" ht="15">
      <c r="A42" s="12"/>
      <c r="B42" s="25">
        <v>341.3</v>
      </c>
      <c r="C42" s="20" t="s">
        <v>165</v>
      </c>
      <c r="D42" s="46">
        <v>177363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64">SUM(D42:M42)</f>
        <v>177363</v>
      </c>
      <c r="O42" s="47">
        <f t="shared" si="8"/>
        <v>0.7398695155221465</v>
      </c>
      <c r="P42" s="9"/>
    </row>
    <row r="43" spans="1:16" ht="15">
      <c r="A43" s="12"/>
      <c r="B43" s="25">
        <v>341.52</v>
      </c>
      <c r="C43" s="20" t="s">
        <v>184</v>
      </c>
      <c r="D43" s="46">
        <v>409854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409854</v>
      </c>
      <c r="O43" s="47">
        <f t="shared" si="8"/>
        <v>1.7097054087651529</v>
      </c>
      <c r="P43" s="9"/>
    </row>
    <row r="44" spans="1:16" ht="15">
      <c r="A44" s="12"/>
      <c r="B44" s="25">
        <v>341.53</v>
      </c>
      <c r="C44" s="20" t="s">
        <v>185</v>
      </c>
      <c r="D44" s="46">
        <v>768386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768386</v>
      </c>
      <c r="O44" s="47">
        <f t="shared" si="8"/>
        <v>3.205321163681264</v>
      </c>
      <c r="P44" s="9"/>
    </row>
    <row r="45" spans="1:16" ht="15">
      <c r="A45" s="12"/>
      <c r="B45" s="25">
        <v>341.9</v>
      </c>
      <c r="C45" s="20" t="s">
        <v>166</v>
      </c>
      <c r="D45" s="46">
        <v>2782170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2782170</v>
      </c>
      <c r="O45" s="47">
        <f t="shared" si="8"/>
        <v>11.605818406320655</v>
      </c>
      <c r="P45" s="9"/>
    </row>
    <row r="46" spans="1:16" ht="15">
      <c r="A46" s="12"/>
      <c r="B46" s="25">
        <v>342.1</v>
      </c>
      <c r="C46" s="20" t="s">
        <v>52</v>
      </c>
      <c r="D46" s="46">
        <v>63716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63716</v>
      </c>
      <c r="O46" s="47">
        <f t="shared" si="8"/>
        <v>0.2657912081494398</v>
      </c>
      <c r="P46" s="9"/>
    </row>
    <row r="47" spans="1:16" ht="15">
      <c r="A47" s="12"/>
      <c r="B47" s="25">
        <v>342.2</v>
      </c>
      <c r="C47" s="20" t="s">
        <v>53</v>
      </c>
      <c r="D47" s="46">
        <v>1873</v>
      </c>
      <c r="E47" s="46">
        <v>5380946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5382819</v>
      </c>
      <c r="O47" s="47">
        <f t="shared" si="8"/>
        <v>22.454422205721627</v>
      </c>
      <c r="P47" s="9"/>
    </row>
    <row r="48" spans="1:16" ht="15">
      <c r="A48" s="12"/>
      <c r="B48" s="25">
        <v>342.4</v>
      </c>
      <c r="C48" s="20" t="s">
        <v>117</v>
      </c>
      <c r="D48" s="46">
        <v>8620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8620</v>
      </c>
      <c r="O48" s="47">
        <f t="shared" si="8"/>
        <v>0.035958318385463164</v>
      </c>
      <c r="P48" s="9"/>
    </row>
    <row r="49" spans="1:16" ht="15">
      <c r="A49" s="12"/>
      <c r="B49" s="25">
        <v>342.5</v>
      </c>
      <c r="C49" s="20" t="s">
        <v>186</v>
      </c>
      <c r="D49" s="46">
        <v>0</v>
      </c>
      <c r="E49" s="46">
        <v>27182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27182</v>
      </c>
      <c r="O49" s="47">
        <f t="shared" si="8"/>
        <v>0.11338967637513453</v>
      </c>
      <c r="P49" s="9"/>
    </row>
    <row r="50" spans="1:16" ht="15">
      <c r="A50" s="12"/>
      <c r="B50" s="25">
        <v>342.9</v>
      </c>
      <c r="C50" s="20" t="s">
        <v>54</v>
      </c>
      <c r="D50" s="46">
        <v>0</v>
      </c>
      <c r="E50" s="46">
        <v>965574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965574</v>
      </c>
      <c r="O50" s="47">
        <f t="shared" si="8"/>
        <v>4.027890639991323</v>
      </c>
      <c r="P50" s="9"/>
    </row>
    <row r="51" spans="1:16" ht="15">
      <c r="A51" s="12"/>
      <c r="B51" s="25">
        <v>343.3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25577554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25577554</v>
      </c>
      <c r="O51" s="47">
        <f t="shared" si="8"/>
        <v>106.69673204795555</v>
      </c>
      <c r="P51" s="9"/>
    </row>
    <row r="52" spans="1:16" ht="15">
      <c r="A52" s="12"/>
      <c r="B52" s="25">
        <v>343.4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18066424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18066424</v>
      </c>
      <c r="O52" s="47">
        <f t="shared" si="8"/>
        <v>75.36406337340753</v>
      </c>
      <c r="P52" s="9"/>
    </row>
    <row r="53" spans="1:16" ht="15">
      <c r="A53" s="12"/>
      <c r="B53" s="25">
        <v>343.5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44613404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44613404</v>
      </c>
      <c r="O53" s="47">
        <f t="shared" si="8"/>
        <v>186.10475467416424</v>
      </c>
      <c r="P53" s="9"/>
    </row>
    <row r="54" spans="1:16" ht="15">
      <c r="A54" s="12"/>
      <c r="B54" s="25">
        <v>343.6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2835559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2835559</v>
      </c>
      <c r="O54" s="47">
        <f t="shared" si="8"/>
        <v>11.828530547884633</v>
      </c>
      <c r="P54" s="9"/>
    </row>
    <row r="55" spans="1:16" ht="15">
      <c r="A55" s="12"/>
      <c r="B55" s="25">
        <v>343.9</v>
      </c>
      <c r="C55" s="20" t="s">
        <v>128</v>
      </c>
      <c r="D55" s="46">
        <v>0</v>
      </c>
      <c r="E55" s="46">
        <v>2782796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2782796</v>
      </c>
      <c r="O55" s="47">
        <f t="shared" si="8"/>
        <v>11.608429764477187</v>
      </c>
      <c r="P55" s="9"/>
    </row>
    <row r="56" spans="1:16" ht="15">
      <c r="A56" s="12"/>
      <c r="B56" s="25">
        <v>344.3</v>
      </c>
      <c r="C56" s="20" t="s">
        <v>168</v>
      </c>
      <c r="D56" s="46">
        <v>0</v>
      </c>
      <c r="E56" s="46">
        <v>621417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621417</v>
      </c>
      <c r="O56" s="47">
        <f t="shared" si="8"/>
        <v>2.5922401782064224</v>
      </c>
      <c r="P56" s="9"/>
    </row>
    <row r="57" spans="1:16" ht="15">
      <c r="A57" s="12"/>
      <c r="B57" s="25">
        <v>344.5</v>
      </c>
      <c r="C57" s="20" t="s">
        <v>169</v>
      </c>
      <c r="D57" s="46">
        <v>65579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65579</v>
      </c>
      <c r="O57" s="47">
        <f t="shared" si="8"/>
        <v>0.2735627101392446</v>
      </c>
      <c r="P57" s="9"/>
    </row>
    <row r="58" spans="1:16" ht="15">
      <c r="A58" s="12"/>
      <c r="B58" s="25">
        <v>345.1</v>
      </c>
      <c r="C58" s="20" t="s">
        <v>61</v>
      </c>
      <c r="D58" s="46">
        <v>0</v>
      </c>
      <c r="E58" s="46">
        <v>2363694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2363694</v>
      </c>
      <c r="O58" s="47">
        <f t="shared" si="8"/>
        <v>9.860146336172733</v>
      </c>
      <c r="P58" s="9"/>
    </row>
    <row r="59" spans="1:16" ht="15">
      <c r="A59" s="12"/>
      <c r="B59" s="25">
        <v>347.1</v>
      </c>
      <c r="C59" s="20" t="s">
        <v>62</v>
      </c>
      <c r="D59" s="46">
        <v>16129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16129</v>
      </c>
      <c r="O59" s="47">
        <f t="shared" si="8"/>
        <v>0.06728210176788113</v>
      </c>
      <c r="P59" s="9"/>
    </row>
    <row r="60" spans="1:16" ht="15">
      <c r="A60" s="12"/>
      <c r="B60" s="25">
        <v>347.2</v>
      </c>
      <c r="C60" s="20" t="s">
        <v>63</v>
      </c>
      <c r="D60" s="46">
        <v>457377</v>
      </c>
      <c r="E60" s="46">
        <v>7697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465074</v>
      </c>
      <c r="O60" s="47">
        <f t="shared" si="8"/>
        <v>1.9400555643620527</v>
      </c>
      <c r="P60" s="9"/>
    </row>
    <row r="61" spans="1:16" ht="15">
      <c r="A61" s="12"/>
      <c r="B61" s="25">
        <v>347.3</v>
      </c>
      <c r="C61" s="20" t="s">
        <v>187</v>
      </c>
      <c r="D61" s="46">
        <v>389576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389576</v>
      </c>
      <c r="O61" s="47">
        <f t="shared" si="8"/>
        <v>1.6251157590876097</v>
      </c>
      <c r="P61" s="9"/>
    </row>
    <row r="62" spans="1:16" ht="15">
      <c r="A62" s="12"/>
      <c r="B62" s="25">
        <v>347.4</v>
      </c>
      <c r="C62" s="20" t="s">
        <v>64</v>
      </c>
      <c r="D62" s="46">
        <v>506180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506180</v>
      </c>
      <c r="O62" s="47">
        <f t="shared" si="8"/>
        <v>2.1115291879760725</v>
      </c>
      <c r="P62" s="9"/>
    </row>
    <row r="63" spans="1:16" ht="15">
      <c r="A63" s="12"/>
      <c r="B63" s="25">
        <v>347.8</v>
      </c>
      <c r="C63" s="20" t="s">
        <v>100</v>
      </c>
      <c r="D63" s="46">
        <v>139890</v>
      </c>
      <c r="E63" s="46">
        <v>22379</v>
      </c>
      <c r="F63" s="46">
        <v>0</v>
      </c>
      <c r="G63" s="46">
        <v>108853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271122</v>
      </c>
      <c r="O63" s="47">
        <f t="shared" si="8"/>
        <v>1.1309850576918263</v>
      </c>
      <c r="P63" s="9"/>
    </row>
    <row r="64" spans="1:16" ht="15">
      <c r="A64" s="12"/>
      <c r="B64" s="25">
        <v>349</v>
      </c>
      <c r="C64" s="20" t="s">
        <v>148</v>
      </c>
      <c r="D64" s="46">
        <v>0</v>
      </c>
      <c r="E64" s="46">
        <v>51018</v>
      </c>
      <c r="F64" s="46">
        <v>0</v>
      </c>
      <c r="G64" s="46">
        <v>0</v>
      </c>
      <c r="H64" s="46">
        <v>0</v>
      </c>
      <c r="I64" s="46">
        <v>152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51170</v>
      </c>
      <c r="O64" s="47">
        <f t="shared" si="8"/>
        <v>0.2134555860538457</v>
      </c>
      <c r="P64" s="9"/>
    </row>
    <row r="65" spans="1:16" ht="15.75">
      <c r="A65" s="29" t="s">
        <v>49</v>
      </c>
      <c r="B65" s="30"/>
      <c r="C65" s="31"/>
      <c r="D65" s="32">
        <f aca="true" t="shared" si="11" ref="D65:M65">SUM(D66:D68)</f>
        <v>2446086</v>
      </c>
      <c r="E65" s="32">
        <f t="shared" si="11"/>
        <v>845544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58993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0">SUM(D65:M65)</f>
        <v>3350623</v>
      </c>
      <c r="O65" s="45">
        <f t="shared" si="8"/>
        <v>13.977119329890456</v>
      </c>
      <c r="P65" s="10"/>
    </row>
    <row r="66" spans="1:16" ht="15">
      <c r="A66" s="13"/>
      <c r="B66" s="39">
        <v>351.9</v>
      </c>
      <c r="C66" s="21" t="s">
        <v>149</v>
      </c>
      <c r="D66" s="46">
        <v>0</v>
      </c>
      <c r="E66" s="46">
        <v>845544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845544</v>
      </c>
      <c r="O66" s="47">
        <f t="shared" si="8"/>
        <v>3.5271856567190327</v>
      </c>
      <c r="P66" s="9"/>
    </row>
    <row r="67" spans="1:16" ht="15">
      <c r="A67" s="13"/>
      <c r="B67" s="39">
        <v>352</v>
      </c>
      <c r="C67" s="21" t="s">
        <v>70</v>
      </c>
      <c r="D67" s="46">
        <v>8891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8891</v>
      </c>
      <c r="O67" s="47">
        <f t="shared" si="8"/>
        <v>0.03708879452031937</v>
      </c>
      <c r="P67" s="9"/>
    </row>
    <row r="68" spans="1:16" ht="15">
      <c r="A68" s="13"/>
      <c r="B68" s="39">
        <v>354</v>
      </c>
      <c r="C68" s="21" t="s">
        <v>71</v>
      </c>
      <c r="D68" s="46">
        <v>2437195</v>
      </c>
      <c r="E68" s="46">
        <v>0</v>
      </c>
      <c r="F68" s="46">
        <v>0</v>
      </c>
      <c r="G68" s="46">
        <v>0</v>
      </c>
      <c r="H68" s="46">
        <v>0</v>
      </c>
      <c r="I68" s="46">
        <v>58993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2496188</v>
      </c>
      <c r="O68" s="47">
        <f t="shared" si="8"/>
        <v>10.412844878651104</v>
      </c>
      <c r="P68" s="9"/>
    </row>
    <row r="69" spans="1:16" ht="15.75">
      <c r="A69" s="29" t="s">
        <v>3</v>
      </c>
      <c r="B69" s="30"/>
      <c r="C69" s="31"/>
      <c r="D69" s="32">
        <f aca="true" t="shared" si="13" ref="D69:M69">SUM(D70:D80)</f>
        <v>4204383</v>
      </c>
      <c r="E69" s="32">
        <f t="shared" si="13"/>
        <v>269353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3105824</v>
      </c>
      <c r="J69" s="32">
        <f t="shared" si="13"/>
        <v>0</v>
      </c>
      <c r="K69" s="32">
        <f t="shared" si="13"/>
        <v>58445045</v>
      </c>
      <c r="L69" s="32">
        <f t="shared" si="13"/>
        <v>0</v>
      </c>
      <c r="M69" s="32">
        <f t="shared" si="13"/>
        <v>0</v>
      </c>
      <c r="N69" s="32">
        <f t="shared" si="12"/>
        <v>66024605</v>
      </c>
      <c r="O69" s="45">
        <f aca="true" t="shared" si="14" ref="O69:O86">(N69/O$88)</f>
        <v>275.4215507963391</v>
      </c>
      <c r="P69" s="10"/>
    </row>
    <row r="70" spans="1:16" ht="15">
      <c r="A70" s="12"/>
      <c r="B70" s="25">
        <v>361.1</v>
      </c>
      <c r="C70" s="20" t="s">
        <v>72</v>
      </c>
      <c r="D70" s="46">
        <v>131624</v>
      </c>
      <c r="E70" s="46">
        <v>41362</v>
      </c>
      <c r="F70" s="46">
        <v>0</v>
      </c>
      <c r="G70" s="46">
        <v>0</v>
      </c>
      <c r="H70" s="46">
        <v>0</v>
      </c>
      <c r="I70" s="46">
        <v>1852393</v>
      </c>
      <c r="J70" s="46">
        <v>0</v>
      </c>
      <c r="K70" s="46">
        <v>9598119</v>
      </c>
      <c r="L70" s="46">
        <v>0</v>
      </c>
      <c r="M70" s="46">
        <v>0</v>
      </c>
      <c r="N70" s="46">
        <f t="shared" si="12"/>
        <v>11623498</v>
      </c>
      <c r="O70" s="47">
        <f t="shared" si="14"/>
        <v>48.48740624556778</v>
      </c>
      <c r="P70" s="9"/>
    </row>
    <row r="71" spans="1:16" ht="15">
      <c r="A71" s="12"/>
      <c r="B71" s="25">
        <v>361.2</v>
      </c>
      <c r="C71" s="20" t="s">
        <v>171</v>
      </c>
      <c r="D71" s="46">
        <v>469397</v>
      </c>
      <c r="E71" s="46">
        <v>0</v>
      </c>
      <c r="F71" s="46">
        <v>0</v>
      </c>
      <c r="G71" s="46">
        <v>0</v>
      </c>
      <c r="H71" s="46">
        <v>0</v>
      </c>
      <c r="I71" s="46">
        <v>290838</v>
      </c>
      <c r="J71" s="46">
        <v>0</v>
      </c>
      <c r="K71" s="46">
        <v>7009261</v>
      </c>
      <c r="L71" s="46">
        <v>0</v>
      </c>
      <c r="M71" s="46">
        <v>0</v>
      </c>
      <c r="N71" s="46">
        <f aca="true" t="shared" si="15" ref="N71:N80">SUM(D71:M71)</f>
        <v>7769496</v>
      </c>
      <c r="O71" s="47">
        <f t="shared" si="14"/>
        <v>32.4104420954272</v>
      </c>
      <c r="P71" s="9"/>
    </row>
    <row r="72" spans="1:16" ht="15">
      <c r="A72" s="12"/>
      <c r="B72" s="25">
        <v>361.3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492097</v>
      </c>
      <c r="J72" s="46">
        <v>0</v>
      </c>
      <c r="K72" s="46">
        <v>-18765014</v>
      </c>
      <c r="L72" s="46">
        <v>0</v>
      </c>
      <c r="M72" s="46">
        <v>0</v>
      </c>
      <c r="N72" s="46">
        <f t="shared" si="15"/>
        <v>-18272917</v>
      </c>
      <c r="O72" s="47">
        <f t="shared" si="14"/>
        <v>-76.22544864468009</v>
      </c>
      <c r="P72" s="9"/>
    </row>
    <row r="73" spans="1:16" ht="15">
      <c r="A73" s="12"/>
      <c r="B73" s="25">
        <v>361.4</v>
      </c>
      <c r="C73" s="20" t="s">
        <v>150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20560668</v>
      </c>
      <c r="L73" s="46">
        <v>0</v>
      </c>
      <c r="M73" s="46">
        <v>0</v>
      </c>
      <c r="N73" s="46">
        <f t="shared" si="15"/>
        <v>20560668</v>
      </c>
      <c r="O73" s="47">
        <f t="shared" si="14"/>
        <v>85.76879885867797</v>
      </c>
      <c r="P73" s="9"/>
    </row>
    <row r="74" spans="1:16" ht="15">
      <c r="A74" s="12"/>
      <c r="B74" s="25">
        <v>362</v>
      </c>
      <c r="C74" s="20" t="s">
        <v>74</v>
      </c>
      <c r="D74" s="46">
        <v>1067378</v>
      </c>
      <c r="E74" s="46">
        <v>0</v>
      </c>
      <c r="F74" s="46">
        <v>0</v>
      </c>
      <c r="G74" s="46">
        <v>0</v>
      </c>
      <c r="H74" s="46">
        <v>0</v>
      </c>
      <c r="I74" s="46">
        <v>470496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1537874</v>
      </c>
      <c r="O74" s="47">
        <f t="shared" si="14"/>
        <v>6.4152393188777</v>
      </c>
      <c r="P74" s="9"/>
    </row>
    <row r="75" spans="1:16" ht="15">
      <c r="A75" s="12"/>
      <c r="B75" s="25">
        <v>364</v>
      </c>
      <c r="C75" s="20" t="s">
        <v>157</v>
      </c>
      <c r="D75" s="46">
        <v>141860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141860</v>
      </c>
      <c r="O75" s="47">
        <f t="shared" si="14"/>
        <v>0.591768798858678</v>
      </c>
      <c r="P75" s="9"/>
    </row>
    <row r="76" spans="1:16" ht="15">
      <c r="A76" s="12"/>
      <c r="B76" s="25">
        <v>365</v>
      </c>
      <c r="C76" s="20" t="s">
        <v>172</v>
      </c>
      <c r="D76" s="46">
        <v>3971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3971</v>
      </c>
      <c r="O76" s="47">
        <f t="shared" si="14"/>
        <v>0.01656502114949817</v>
      </c>
      <c r="P76" s="9"/>
    </row>
    <row r="77" spans="1:16" ht="15">
      <c r="A77" s="12"/>
      <c r="B77" s="25">
        <v>366</v>
      </c>
      <c r="C77" s="20" t="s">
        <v>76</v>
      </c>
      <c r="D77" s="46">
        <v>615997</v>
      </c>
      <c r="E77" s="46">
        <v>135199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751196</v>
      </c>
      <c r="O77" s="47">
        <f t="shared" si="14"/>
        <v>3.1336131018429683</v>
      </c>
      <c r="P77" s="9"/>
    </row>
    <row r="78" spans="1:16" ht="15">
      <c r="A78" s="12"/>
      <c r="B78" s="25">
        <v>368</v>
      </c>
      <c r="C78" s="20" t="s">
        <v>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40042011</v>
      </c>
      <c r="L78" s="46">
        <v>0</v>
      </c>
      <c r="M78" s="46">
        <v>0</v>
      </c>
      <c r="N78" s="46">
        <f t="shared" si="15"/>
        <v>40042011</v>
      </c>
      <c r="O78" s="47">
        <f t="shared" si="14"/>
        <v>167.03519493413202</v>
      </c>
      <c r="P78" s="9"/>
    </row>
    <row r="79" spans="1:16" ht="15">
      <c r="A79" s="12"/>
      <c r="B79" s="25">
        <v>369.4</v>
      </c>
      <c r="C79" s="20" t="s">
        <v>173</v>
      </c>
      <c r="D79" s="46">
        <v>1224190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1224190</v>
      </c>
      <c r="O79" s="47">
        <f t="shared" si="14"/>
        <v>5.106706935533659</v>
      </c>
      <c r="P79" s="9"/>
    </row>
    <row r="80" spans="1:16" ht="15">
      <c r="A80" s="12"/>
      <c r="B80" s="25">
        <v>369.9</v>
      </c>
      <c r="C80" s="20" t="s">
        <v>79</v>
      </c>
      <c r="D80" s="46">
        <v>549966</v>
      </c>
      <c r="E80" s="46">
        <v>92792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642758</v>
      </c>
      <c r="O80" s="47">
        <f t="shared" si="14"/>
        <v>2.6812641309516856</v>
      </c>
      <c r="P80" s="9"/>
    </row>
    <row r="81" spans="1:16" ht="15.75">
      <c r="A81" s="29" t="s">
        <v>50</v>
      </c>
      <c r="B81" s="30"/>
      <c r="C81" s="31"/>
      <c r="D81" s="32">
        <f aca="true" t="shared" si="16" ref="D81:M81">SUM(D82:D85)</f>
        <v>4600925</v>
      </c>
      <c r="E81" s="32">
        <f t="shared" si="16"/>
        <v>825045</v>
      </c>
      <c r="F81" s="32">
        <f t="shared" si="16"/>
        <v>0</v>
      </c>
      <c r="G81" s="32">
        <f t="shared" si="16"/>
        <v>75811</v>
      </c>
      <c r="H81" s="32">
        <f t="shared" si="16"/>
        <v>0</v>
      </c>
      <c r="I81" s="32">
        <f t="shared" si="16"/>
        <v>1278920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aca="true" t="shared" si="17" ref="N81:N86">SUM(D81:M81)</f>
        <v>6780701</v>
      </c>
      <c r="O81" s="45">
        <f t="shared" si="14"/>
        <v>28.28568508522372</v>
      </c>
      <c r="P81" s="9"/>
    </row>
    <row r="82" spans="1:16" ht="15">
      <c r="A82" s="12"/>
      <c r="B82" s="25">
        <v>381</v>
      </c>
      <c r="C82" s="20" t="s">
        <v>80</v>
      </c>
      <c r="D82" s="46">
        <v>0</v>
      </c>
      <c r="E82" s="46">
        <v>825045</v>
      </c>
      <c r="F82" s="46">
        <v>0</v>
      </c>
      <c r="G82" s="46">
        <v>75811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900856</v>
      </c>
      <c r="O82" s="47">
        <f t="shared" si="14"/>
        <v>3.7579195901919724</v>
      </c>
      <c r="P82" s="9"/>
    </row>
    <row r="83" spans="1:16" ht="15">
      <c r="A83" s="12"/>
      <c r="B83" s="25">
        <v>383</v>
      </c>
      <c r="C83" s="20" t="s">
        <v>179</v>
      </c>
      <c r="D83" s="46">
        <v>4600925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4600925</v>
      </c>
      <c r="O83" s="47">
        <f t="shared" si="14"/>
        <v>19.192752438240962</v>
      </c>
      <c r="P83" s="9"/>
    </row>
    <row r="84" spans="1:16" ht="15">
      <c r="A84" s="12"/>
      <c r="B84" s="25">
        <v>389.7</v>
      </c>
      <c r="C84" s="20" t="s">
        <v>151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1269139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1269139</v>
      </c>
      <c r="O84" s="47">
        <f t="shared" si="14"/>
        <v>5.294211628469644</v>
      </c>
      <c r="P84" s="9"/>
    </row>
    <row r="85" spans="1:16" ht="15.75" thickBot="1">
      <c r="A85" s="12"/>
      <c r="B85" s="25">
        <v>389.8</v>
      </c>
      <c r="C85" s="20" t="s">
        <v>137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9781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9781</v>
      </c>
      <c r="O85" s="47">
        <f t="shared" si="14"/>
        <v>0.04080142832113865</v>
      </c>
      <c r="P85" s="9"/>
    </row>
    <row r="86" spans="1:119" ht="16.5" thickBot="1">
      <c r="A86" s="14" t="s">
        <v>67</v>
      </c>
      <c r="B86" s="23"/>
      <c r="C86" s="22"/>
      <c r="D86" s="15">
        <f aca="true" t="shared" si="18" ref="D86:M86">SUM(D5,D14,D20,D41,D65,D69,D81)</f>
        <v>157060439</v>
      </c>
      <c r="E86" s="15">
        <f t="shared" si="18"/>
        <v>49968349</v>
      </c>
      <c r="F86" s="15">
        <f t="shared" si="18"/>
        <v>8054333</v>
      </c>
      <c r="G86" s="15">
        <f t="shared" si="18"/>
        <v>4490342</v>
      </c>
      <c r="H86" s="15">
        <f t="shared" si="18"/>
        <v>0</v>
      </c>
      <c r="I86" s="15">
        <f t="shared" si="18"/>
        <v>99258090</v>
      </c>
      <c r="J86" s="15">
        <f t="shared" si="18"/>
        <v>0</v>
      </c>
      <c r="K86" s="15">
        <f t="shared" si="18"/>
        <v>58445045</v>
      </c>
      <c r="L86" s="15">
        <f t="shared" si="18"/>
        <v>0</v>
      </c>
      <c r="M86" s="15">
        <f t="shared" si="18"/>
        <v>0</v>
      </c>
      <c r="N86" s="15">
        <f t="shared" si="17"/>
        <v>377276598</v>
      </c>
      <c r="O86" s="38">
        <f t="shared" si="14"/>
        <v>1573.808820216751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188</v>
      </c>
      <c r="M88" s="48"/>
      <c r="N88" s="48"/>
      <c r="O88" s="43">
        <v>239722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customHeight="1" thickBot="1">
      <c r="A90" s="52" t="s">
        <v>105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80346309</v>
      </c>
      <c r="E5" s="27">
        <f t="shared" si="0"/>
        <v>7757462</v>
      </c>
      <c r="F5" s="27">
        <f t="shared" si="0"/>
        <v>5843528</v>
      </c>
      <c r="G5" s="27">
        <f t="shared" si="0"/>
        <v>0</v>
      </c>
      <c r="H5" s="27">
        <f t="shared" si="0"/>
        <v>0</v>
      </c>
      <c r="I5" s="27">
        <f t="shared" si="0"/>
        <v>3670891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97618190</v>
      </c>
      <c r="O5" s="33">
        <f aca="true" t="shared" si="1" ref="O5:O36">(N5/O$88)</f>
        <v>408.60501619883973</v>
      </c>
      <c r="P5" s="6"/>
    </row>
    <row r="6" spans="1:16" ht="15">
      <c r="A6" s="12"/>
      <c r="B6" s="25">
        <v>311</v>
      </c>
      <c r="C6" s="20" t="s">
        <v>2</v>
      </c>
      <c r="D6" s="46">
        <v>57462494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57462494</v>
      </c>
      <c r="O6" s="47">
        <f t="shared" si="1"/>
        <v>240.52344436724067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3851252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3851252</v>
      </c>
      <c r="O7" s="47">
        <f t="shared" si="1"/>
        <v>16.12036533197157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3906210</v>
      </c>
      <c r="F8" s="46">
        <v>5843528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9749738</v>
      </c>
      <c r="O8" s="47">
        <f t="shared" si="1"/>
        <v>40.809933614057414</v>
      </c>
      <c r="P8" s="9"/>
    </row>
    <row r="9" spans="1:16" ht="15">
      <c r="A9" s="12"/>
      <c r="B9" s="25">
        <v>314.1</v>
      </c>
      <c r="C9" s="20" t="s">
        <v>13</v>
      </c>
      <c r="D9" s="46">
        <v>14377296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14377296</v>
      </c>
      <c r="O9" s="47">
        <f t="shared" si="1"/>
        <v>60.17971922011168</v>
      </c>
      <c r="P9" s="9"/>
    </row>
    <row r="10" spans="1:16" ht="15">
      <c r="A10" s="12"/>
      <c r="B10" s="25">
        <v>314.3</v>
      </c>
      <c r="C10" s="20" t="s">
        <v>14</v>
      </c>
      <c r="D10" s="46">
        <v>2678945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2678945</v>
      </c>
      <c r="O10" s="47">
        <f t="shared" si="1"/>
        <v>11.2133851807824</v>
      </c>
      <c r="P10" s="9"/>
    </row>
    <row r="11" spans="1:16" ht="15">
      <c r="A11" s="12"/>
      <c r="B11" s="25">
        <v>314.4</v>
      </c>
      <c r="C11" s="20" t="s">
        <v>16</v>
      </c>
      <c r="D11" s="46">
        <v>450702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450702</v>
      </c>
      <c r="O11" s="47">
        <f t="shared" si="1"/>
        <v>1.8865244070889806</v>
      </c>
      <c r="P11" s="9"/>
    </row>
    <row r="12" spans="1:16" ht="15">
      <c r="A12" s="12"/>
      <c r="B12" s="25">
        <v>314.9</v>
      </c>
      <c r="C12" s="20" t="s">
        <v>123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3670891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3670891</v>
      </c>
      <c r="O12" s="47">
        <f t="shared" si="1"/>
        <v>15.36541987225101</v>
      </c>
      <c r="P12" s="9"/>
    </row>
    <row r="13" spans="1:16" ht="15">
      <c r="A13" s="12"/>
      <c r="B13" s="25">
        <v>315</v>
      </c>
      <c r="C13" s="20" t="s">
        <v>161</v>
      </c>
      <c r="D13" s="46">
        <v>5376872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5376872</v>
      </c>
      <c r="O13" s="47">
        <f t="shared" si="1"/>
        <v>22.50622420533599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SUM(D15:D22)</f>
        <v>22718730</v>
      </c>
      <c r="E14" s="32">
        <f t="shared" si="3"/>
        <v>10915409</v>
      </c>
      <c r="F14" s="32">
        <f t="shared" si="3"/>
        <v>1088561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34722700</v>
      </c>
      <c r="O14" s="45">
        <f t="shared" si="1"/>
        <v>145.34042677873305</v>
      </c>
      <c r="P14" s="10"/>
    </row>
    <row r="15" spans="1:16" ht="15">
      <c r="A15" s="12"/>
      <c r="B15" s="25">
        <v>322</v>
      </c>
      <c r="C15" s="20" t="s">
        <v>0</v>
      </c>
      <c r="D15" s="46">
        <v>1018096</v>
      </c>
      <c r="E15" s="46">
        <v>9944945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10963041</v>
      </c>
      <c r="O15" s="47">
        <f t="shared" si="1"/>
        <v>45.88851263676927</v>
      </c>
      <c r="P15" s="9"/>
    </row>
    <row r="16" spans="1:16" ht="15">
      <c r="A16" s="12"/>
      <c r="B16" s="25">
        <v>323.1</v>
      </c>
      <c r="C16" s="20" t="s">
        <v>20</v>
      </c>
      <c r="D16" s="46">
        <v>9308971</v>
      </c>
      <c r="E16" s="46">
        <v>0</v>
      </c>
      <c r="F16" s="46">
        <v>1088561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10397532</v>
      </c>
      <c r="O16" s="47">
        <f t="shared" si="1"/>
        <v>43.5214352088269</v>
      </c>
      <c r="P16" s="9"/>
    </row>
    <row r="17" spans="1:16" ht="15">
      <c r="A17" s="12"/>
      <c r="B17" s="25">
        <v>323.3</v>
      </c>
      <c r="C17" s="20" t="s">
        <v>97</v>
      </c>
      <c r="D17" s="46">
        <v>5289817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5289817</v>
      </c>
      <c r="O17" s="47">
        <f t="shared" si="1"/>
        <v>22.141834026772035</v>
      </c>
      <c r="P17" s="9"/>
    </row>
    <row r="18" spans="1:16" ht="15">
      <c r="A18" s="12"/>
      <c r="B18" s="25">
        <v>323.4</v>
      </c>
      <c r="C18" s="20" t="s">
        <v>21</v>
      </c>
      <c r="D18" s="46">
        <v>327585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327585</v>
      </c>
      <c r="O18" s="47">
        <f t="shared" si="1"/>
        <v>1.3711878311972072</v>
      </c>
      <c r="P18" s="9"/>
    </row>
    <row r="19" spans="1:16" ht="15">
      <c r="A19" s="12"/>
      <c r="B19" s="25">
        <v>323.9</v>
      </c>
      <c r="C19" s="20" t="s">
        <v>22</v>
      </c>
      <c r="D19" s="46">
        <v>175976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175976</v>
      </c>
      <c r="O19" s="47">
        <f t="shared" si="1"/>
        <v>0.7365909604614367</v>
      </c>
      <c r="P19" s="9"/>
    </row>
    <row r="20" spans="1:16" ht="15">
      <c r="A20" s="12"/>
      <c r="B20" s="25">
        <v>324.12</v>
      </c>
      <c r="C20" s="20" t="s">
        <v>178</v>
      </c>
      <c r="D20" s="46">
        <v>0</v>
      </c>
      <c r="E20" s="46">
        <v>215911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215911</v>
      </c>
      <c r="O20" s="47">
        <f t="shared" si="1"/>
        <v>0.9037487547403581</v>
      </c>
      <c r="P20" s="9"/>
    </row>
    <row r="21" spans="1:16" ht="15">
      <c r="A21" s="12"/>
      <c r="B21" s="25">
        <v>324.61</v>
      </c>
      <c r="C21" s="20" t="s">
        <v>142</v>
      </c>
      <c r="D21" s="46">
        <v>0</v>
      </c>
      <c r="E21" s="46">
        <v>754553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754553</v>
      </c>
      <c r="O21" s="47">
        <f t="shared" si="1"/>
        <v>3.15836772621868</v>
      </c>
      <c r="P21" s="9"/>
    </row>
    <row r="22" spans="1:16" ht="15">
      <c r="A22" s="12"/>
      <c r="B22" s="25">
        <v>329</v>
      </c>
      <c r="C22" s="20" t="s">
        <v>24</v>
      </c>
      <c r="D22" s="46">
        <v>6598285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6598285</v>
      </c>
      <c r="O22" s="47">
        <f t="shared" si="1"/>
        <v>27.618749633747164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SUM(D24:D45)</f>
        <v>31388243</v>
      </c>
      <c r="E23" s="32">
        <f t="shared" si="5"/>
        <v>7634623</v>
      </c>
      <c r="F23" s="32">
        <f t="shared" si="5"/>
        <v>0</v>
      </c>
      <c r="G23" s="32">
        <f t="shared" si="5"/>
        <v>5881269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44904135</v>
      </c>
      <c r="O23" s="45">
        <f t="shared" si="1"/>
        <v>187.95733468393428</v>
      </c>
      <c r="P23" s="10"/>
    </row>
    <row r="24" spans="1:16" ht="15">
      <c r="A24" s="12"/>
      <c r="B24" s="25">
        <v>331.2</v>
      </c>
      <c r="C24" s="20" t="s">
        <v>126</v>
      </c>
      <c r="D24" s="46">
        <v>0</v>
      </c>
      <c r="E24" s="46">
        <v>565626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565626</v>
      </c>
      <c r="O24" s="47">
        <f t="shared" si="1"/>
        <v>2.367567160305727</v>
      </c>
      <c r="P24" s="9"/>
    </row>
    <row r="25" spans="1:16" ht="15">
      <c r="A25" s="12"/>
      <c r="B25" s="25">
        <v>331.62</v>
      </c>
      <c r="C25" s="20" t="s">
        <v>29</v>
      </c>
      <c r="D25" s="46">
        <v>0</v>
      </c>
      <c r="E25" s="46">
        <v>2533216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2533216</v>
      </c>
      <c r="O25" s="47">
        <f t="shared" si="1"/>
        <v>10.603400500615304</v>
      </c>
      <c r="P25" s="9"/>
    </row>
    <row r="26" spans="1:16" ht="15">
      <c r="A26" s="12"/>
      <c r="B26" s="25">
        <v>334.2</v>
      </c>
      <c r="C26" s="20" t="s">
        <v>93</v>
      </c>
      <c r="D26" s="46">
        <v>0</v>
      </c>
      <c r="E26" s="46">
        <v>34118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34118</v>
      </c>
      <c r="O26" s="47">
        <f t="shared" si="1"/>
        <v>0.1428093057520531</v>
      </c>
      <c r="P26" s="9"/>
    </row>
    <row r="27" spans="1:16" ht="15">
      <c r="A27" s="12"/>
      <c r="B27" s="25">
        <v>334.5</v>
      </c>
      <c r="C27" s="20" t="s">
        <v>32</v>
      </c>
      <c r="D27" s="46">
        <v>0</v>
      </c>
      <c r="E27" s="46">
        <v>0</v>
      </c>
      <c r="F27" s="46">
        <v>0</v>
      </c>
      <c r="G27" s="46">
        <v>1225783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8">SUM(D27:M27)</f>
        <v>1225783</v>
      </c>
      <c r="O27" s="47">
        <f t="shared" si="1"/>
        <v>5.1308171414698664</v>
      </c>
      <c r="P27" s="9"/>
    </row>
    <row r="28" spans="1:16" ht="15">
      <c r="A28" s="12"/>
      <c r="B28" s="25">
        <v>334.61</v>
      </c>
      <c r="C28" s="20" t="s">
        <v>162</v>
      </c>
      <c r="D28" s="46">
        <v>0</v>
      </c>
      <c r="E28" s="46">
        <v>547426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547426</v>
      </c>
      <c r="O28" s="47">
        <f t="shared" si="1"/>
        <v>2.2913865704503027</v>
      </c>
      <c r="P28" s="9"/>
    </row>
    <row r="29" spans="1:16" ht="15">
      <c r="A29" s="12"/>
      <c r="B29" s="25">
        <v>334.62</v>
      </c>
      <c r="C29" s="20" t="s">
        <v>163</v>
      </c>
      <c r="D29" s="46">
        <v>1470546</v>
      </c>
      <c r="E29" s="46">
        <v>37740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1508286</v>
      </c>
      <c r="O29" s="47">
        <f t="shared" si="1"/>
        <v>6.313303140147171</v>
      </c>
      <c r="P29" s="9"/>
    </row>
    <row r="30" spans="1:16" ht="15">
      <c r="A30" s="12"/>
      <c r="B30" s="25">
        <v>334.69</v>
      </c>
      <c r="C30" s="20" t="s">
        <v>111</v>
      </c>
      <c r="D30" s="46">
        <v>0</v>
      </c>
      <c r="E30" s="46">
        <v>1766554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1766554</v>
      </c>
      <c r="O30" s="47">
        <f t="shared" si="1"/>
        <v>7.394347567662595</v>
      </c>
      <c r="P30" s="9"/>
    </row>
    <row r="31" spans="1:16" ht="15">
      <c r="A31" s="12"/>
      <c r="B31" s="25">
        <v>334.7</v>
      </c>
      <c r="C31" s="20" t="s">
        <v>33</v>
      </c>
      <c r="D31" s="46">
        <v>0</v>
      </c>
      <c r="E31" s="46">
        <v>69101</v>
      </c>
      <c r="F31" s="46">
        <v>0</v>
      </c>
      <c r="G31" s="46">
        <v>1800000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1869101</v>
      </c>
      <c r="O31" s="47">
        <f t="shared" si="1"/>
        <v>7.823583334030958</v>
      </c>
      <c r="P31" s="9"/>
    </row>
    <row r="32" spans="1:16" ht="15">
      <c r="A32" s="12"/>
      <c r="B32" s="25">
        <v>334.9</v>
      </c>
      <c r="C32" s="20" t="s">
        <v>112</v>
      </c>
      <c r="D32" s="46">
        <v>0</v>
      </c>
      <c r="E32" s="46">
        <v>11621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11621</v>
      </c>
      <c r="O32" s="47">
        <f t="shared" si="1"/>
        <v>0.048642562346697026</v>
      </c>
      <c r="P32" s="9"/>
    </row>
    <row r="33" spans="1:16" ht="15">
      <c r="A33" s="12"/>
      <c r="B33" s="25">
        <v>335.12</v>
      </c>
      <c r="C33" s="20" t="s">
        <v>144</v>
      </c>
      <c r="D33" s="46">
        <v>10393175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10393175</v>
      </c>
      <c r="O33" s="47">
        <f t="shared" si="1"/>
        <v>43.50319791047525</v>
      </c>
      <c r="P33" s="9"/>
    </row>
    <row r="34" spans="1:16" ht="15">
      <c r="A34" s="12"/>
      <c r="B34" s="25">
        <v>335.14</v>
      </c>
      <c r="C34" s="20" t="s">
        <v>145</v>
      </c>
      <c r="D34" s="46">
        <v>11475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11475</v>
      </c>
      <c r="O34" s="47">
        <f t="shared" si="1"/>
        <v>0.04803144332917549</v>
      </c>
      <c r="P34" s="9"/>
    </row>
    <row r="35" spans="1:16" ht="15">
      <c r="A35" s="12"/>
      <c r="B35" s="25">
        <v>335.15</v>
      </c>
      <c r="C35" s="20" t="s">
        <v>146</v>
      </c>
      <c r="D35" s="46">
        <v>168560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168560</v>
      </c>
      <c r="O35" s="47">
        <f t="shared" si="1"/>
        <v>0.705549462968699</v>
      </c>
      <c r="P35" s="9"/>
    </row>
    <row r="36" spans="1:16" ht="15">
      <c r="A36" s="12"/>
      <c r="B36" s="25">
        <v>335.18</v>
      </c>
      <c r="C36" s="20" t="s">
        <v>147</v>
      </c>
      <c r="D36" s="46">
        <v>18622139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18622139</v>
      </c>
      <c r="O36" s="47">
        <f t="shared" si="1"/>
        <v>77.94755677965392</v>
      </c>
      <c r="P36" s="9"/>
    </row>
    <row r="37" spans="1:16" ht="15">
      <c r="A37" s="12"/>
      <c r="B37" s="25">
        <v>335.19</v>
      </c>
      <c r="C37" s="20" t="s">
        <v>136</v>
      </c>
      <c r="D37" s="46">
        <v>83812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83812</v>
      </c>
      <c r="O37" s="47">
        <f aca="true" t="shared" si="7" ref="O37:O68">(N37/O$88)</f>
        <v>0.3508158020309243</v>
      </c>
      <c r="P37" s="9"/>
    </row>
    <row r="38" spans="1:16" ht="15">
      <c r="A38" s="12"/>
      <c r="B38" s="25">
        <v>335.22</v>
      </c>
      <c r="C38" s="20" t="s">
        <v>164</v>
      </c>
      <c r="D38" s="46">
        <v>0</v>
      </c>
      <c r="E38" s="46">
        <v>894761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894761</v>
      </c>
      <c r="O38" s="47">
        <f t="shared" si="7"/>
        <v>3.7452428988807314</v>
      </c>
      <c r="P38" s="9"/>
    </row>
    <row r="39" spans="1:16" ht="15">
      <c r="A39" s="12"/>
      <c r="B39" s="25">
        <v>337.2</v>
      </c>
      <c r="C39" s="20" t="s">
        <v>39</v>
      </c>
      <c r="D39" s="46">
        <v>186642</v>
      </c>
      <c r="E39" s="46">
        <v>24560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6">SUM(D39:M39)</f>
        <v>211202</v>
      </c>
      <c r="O39" s="47">
        <f t="shared" si="7"/>
        <v>0.884038073551941</v>
      </c>
      <c r="P39" s="9"/>
    </row>
    <row r="40" spans="1:16" ht="15">
      <c r="A40" s="12"/>
      <c r="B40" s="25">
        <v>337.3</v>
      </c>
      <c r="C40" s="20" t="s">
        <v>114</v>
      </c>
      <c r="D40" s="46">
        <v>0</v>
      </c>
      <c r="E40" s="46">
        <v>162715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162715</v>
      </c>
      <c r="O40" s="47">
        <f t="shared" si="7"/>
        <v>0.6810837735343608</v>
      </c>
      <c r="P40" s="9"/>
    </row>
    <row r="41" spans="1:16" ht="15">
      <c r="A41" s="12"/>
      <c r="B41" s="25">
        <v>337.4</v>
      </c>
      <c r="C41" s="20" t="s">
        <v>40</v>
      </c>
      <c r="D41" s="46">
        <v>0</v>
      </c>
      <c r="E41" s="46">
        <v>0</v>
      </c>
      <c r="F41" s="46">
        <v>0</v>
      </c>
      <c r="G41" s="46">
        <v>2855486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2855486</v>
      </c>
      <c r="O41" s="47">
        <f t="shared" si="7"/>
        <v>11.952341088126712</v>
      </c>
      <c r="P41" s="9"/>
    </row>
    <row r="42" spans="1:16" ht="15">
      <c r="A42" s="12"/>
      <c r="B42" s="25">
        <v>337.6</v>
      </c>
      <c r="C42" s="20" t="s">
        <v>115</v>
      </c>
      <c r="D42" s="46">
        <v>0</v>
      </c>
      <c r="E42" s="46">
        <v>891871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891871</v>
      </c>
      <c r="O42" s="47">
        <f t="shared" si="7"/>
        <v>3.7331460909311613</v>
      </c>
      <c r="P42" s="9"/>
    </row>
    <row r="43" spans="1:16" ht="15">
      <c r="A43" s="12"/>
      <c r="B43" s="25">
        <v>337.7</v>
      </c>
      <c r="C43" s="20" t="s">
        <v>41</v>
      </c>
      <c r="D43" s="46">
        <v>2969</v>
      </c>
      <c r="E43" s="46">
        <v>34458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37427</v>
      </c>
      <c r="O43" s="47">
        <f t="shared" si="7"/>
        <v>0.15665994156697613</v>
      </c>
      <c r="P43" s="9"/>
    </row>
    <row r="44" spans="1:16" ht="15">
      <c r="A44" s="12"/>
      <c r="B44" s="25">
        <v>338</v>
      </c>
      <c r="C44" s="20" t="s">
        <v>116</v>
      </c>
      <c r="D44" s="46">
        <v>0</v>
      </c>
      <c r="E44" s="46">
        <v>60856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60856</v>
      </c>
      <c r="O44" s="47">
        <f t="shared" si="7"/>
        <v>0.2547278008924012</v>
      </c>
      <c r="P44" s="9"/>
    </row>
    <row r="45" spans="1:16" ht="15">
      <c r="A45" s="12"/>
      <c r="B45" s="25">
        <v>339</v>
      </c>
      <c r="C45" s="20" t="s">
        <v>43</v>
      </c>
      <c r="D45" s="46">
        <v>448925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448925</v>
      </c>
      <c r="O45" s="47">
        <f t="shared" si="7"/>
        <v>1.8790863352113383</v>
      </c>
      <c r="P45" s="9"/>
    </row>
    <row r="46" spans="1:16" ht="15.75">
      <c r="A46" s="29" t="s">
        <v>48</v>
      </c>
      <c r="B46" s="30"/>
      <c r="C46" s="31"/>
      <c r="D46" s="32">
        <f aca="true" t="shared" si="9" ref="D46:M46">SUM(D47:D62)</f>
        <v>3921867</v>
      </c>
      <c r="E46" s="32">
        <f t="shared" si="9"/>
        <v>5238427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88008489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97168783</v>
      </c>
      <c r="O46" s="45">
        <f t="shared" si="7"/>
        <v>406.7239123337212</v>
      </c>
      <c r="P46" s="10"/>
    </row>
    <row r="47" spans="1:16" ht="15">
      <c r="A47" s="12"/>
      <c r="B47" s="25">
        <v>341.3</v>
      </c>
      <c r="C47" s="20" t="s">
        <v>165</v>
      </c>
      <c r="D47" s="46">
        <v>2450705</v>
      </c>
      <c r="E47" s="46">
        <v>317530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0" ref="N47:N62">SUM(D47:M47)</f>
        <v>2768235</v>
      </c>
      <c r="O47" s="47">
        <f t="shared" si="7"/>
        <v>11.587130503210467</v>
      </c>
      <c r="P47" s="9"/>
    </row>
    <row r="48" spans="1:16" ht="15">
      <c r="A48" s="12"/>
      <c r="B48" s="25">
        <v>341.9</v>
      </c>
      <c r="C48" s="20" t="s">
        <v>166</v>
      </c>
      <c r="D48" s="46">
        <v>473379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473379</v>
      </c>
      <c r="O48" s="47">
        <f t="shared" si="7"/>
        <v>1.9814445848995001</v>
      </c>
      <c r="P48" s="9"/>
    </row>
    <row r="49" spans="1:16" ht="15">
      <c r="A49" s="12"/>
      <c r="B49" s="25">
        <v>342.1</v>
      </c>
      <c r="C49" s="20" t="s">
        <v>52</v>
      </c>
      <c r="D49" s="46">
        <v>67846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67846</v>
      </c>
      <c r="O49" s="47">
        <f t="shared" si="7"/>
        <v>0.28398617029291856</v>
      </c>
      <c r="P49" s="9"/>
    </row>
    <row r="50" spans="1:16" ht="15">
      <c r="A50" s="12"/>
      <c r="B50" s="25">
        <v>342.2</v>
      </c>
      <c r="C50" s="20" t="s">
        <v>53</v>
      </c>
      <c r="D50" s="46">
        <v>0</v>
      </c>
      <c r="E50" s="46">
        <v>1629749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1629749</v>
      </c>
      <c r="O50" s="47">
        <f t="shared" si="7"/>
        <v>6.82171649100483</v>
      </c>
      <c r="P50" s="9"/>
    </row>
    <row r="51" spans="1:16" ht="15">
      <c r="A51" s="12"/>
      <c r="B51" s="25">
        <v>342.6</v>
      </c>
      <c r="C51" s="20" t="s">
        <v>167</v>
      </c>
      <c r="D51" s="46">
        <v>0</v>
      </c>
      <c r="E51" s="46">
        <v>2895949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2895949</v>
      </c>
      <c r="O51" s="47">
        <f t="shared" si="7"/>
        <v>12.121708956660779</v>
      </c>
      <c r="P51" s="9"/>
    </row>
    <row r="52" spans="1:16" ht="15">
      <c r="A52" s="12"/>
      <c r="B52" s="25">
        <v>343.3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38588674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38588674</v>
      </c>
      <c r="O52" s="47">
        <f t="shared" si="7"/>
        <v>161.5224146735536</v>
      </c>
      <c r="P52" s="9"/>
    </row>
    <row r="53" spans="1:16" ht="15">
      <c r="A53" s="12"/>
      <c r="B53" s="25">
        <v>343.4</v>
      </c>
      <c r="C53" s="20" t="s">
        <v>56</v>
      </c>
      <c r="D53" s="46">
        <v>17165</v>
      </c>
      <c r="E53" s="46">
        <v>0</v>
      </c>
      <c r="F53" s="46">
        <v>0</v>
      </c>
      <c r="G53" s="46">
        <v>0</v>
      </c>
      <c r="H53" s="46">
        <v>0</v>
      </c>
      <c r="I53" s="46">
        <v>4965726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4982891</v>
      </c>
      <c r="O53" s="47">
        <f t="shared" si="7"/>
        <v>20.857119536554126</v>
      </c>
      <c r="P53" s="9"/>
    </row>
    <row r="54" spans="1:16" ht="15">
      <c r="A54" s="12"/>
      <c r="B54" s="25">
        <v>343.5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43222383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43222383</v>
      </c>
      <c r="O54" s="47">
        <f t="shared" si="7"/>
        <v>180.917946807531</v>
      </c>
      <c r="P54" s="9"/>
    </row>
    <row r="55" spans="1:16" ht="15">
      <c r="A55" s="12"/>
      <c r="B55" s="25">
        <v>344.3</v>
      </c>
      <c r="C55" s="20" t="s">
        <v>168</v>
      </c>
      <c r="D55" s="46">
        <v>0</v>
      </c>
      <c r="E55" s="46">
        <v>258161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258161</v>
      </c>
      <c r="O55" s="47">
        <f t="shared" si="7"/>
        <v>1.0805965526190218</v>
      </c>
      <c r="P55" s="9"/>
    </row>
    <row r="56" spans="1:16" ht="15">
      <c r="A56" s="12"/>
      <c r="B56" s="25">
        <v>344.5</v>
      </c>
      <c r="C56" s="20" t="s">
        <v>169</v>
      </c>
      <c r="D56" s="46">
        <v>45699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45699</v>
      </c>
      <c r="O56" s="47">
        <f t="shared" si="7"/>
        <v>0.19128443823093602</v>
      </c>
      <c r="P56" s="9"/>
    </row>
    <row r="57" spans="1:16" ht="15">
      <c r="A57" s="12"/>
      <c r="B57" s="25">
        <v>347.1</v>
      </c>
      <c r="C57" s="20" t="s">
        <v>62</v>
      </c>
      <c r="D57" s="46">
        <v>15504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15504</v>
      </c>
      <c r="O57" s="47">
        <f t="shared" si="7"/>
        <v>0.06489581676475266</v>
      </c>
      <c r="P57" s="9"/>
    </row>
    <row r="58" spans="1:16" ht="15">
      <c r="A58" s="12"/>
      <c r="B58" s="25">
        <v>347.2</v>
      </c>
      <c r="C58" s="20" t="s">
        <v>63</v>
      </c>
      <c r="D58" s="46">
        <v>281280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281280</v>
      </c>
      <c r="O58" s="47">
        <f t="shared" si="7"/>
        <v>1.1773668304688873</v>
      </c>
      <c r="P58" s="9"/>
    </row>
    <row r="59" spans="1:16" ht="15">
      <c r="A59" s="12"/>
      <c r="B59" s="25">
        <v>347.5</v>
      </c>
      <c r="C59" s="20" t="s">
        <v>65</v>
      </c>
      <c r="D59" s="46">
        <v>404279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404279</v>
      </c>
      <c r="O59" s="47">
        <f t="shared" si="7"/>
        <v>1.6922094882506091</v>
      </c>
      <c r="P59" s="9"/>
    </row>
    <row r="60" spans="1:16" ht="15">
      <c r="A60" s="12"/>
      <c r="B60" s="25">
        <v>347.8</v>
      </c>
      <c r="C60" s="20" t="s">
        <v>100</v>
      </c>
      <c r="D60" s="46">
        <v>105770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105770</v>
      </c>
      <c r="O60" s="47">
        <f t="shared" si="7"/>
        <v>0.4427264279674851</v>
      </c>
      <c r="P60" s="9"/>
    </row>
    <row r="61" spans="1:16" ht="15">
      <c r="A61" s="12"/>
      <c r="B61" s="25">
        <v>347.9</v>
      </c>
      <c r="C61" s="20" t="s">
        <v>66</v>
      </c>
      <c r="D61" s="46">
        <v>23491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23491</v>
      </c>
      <c r="O61" s="47">
        <f t="shared" si="7"/>
        <v>0.09832737562053695</v>
      </c>
      <c r="P61" s="9"/>
    </row>
    <row r="62" spans="1:16" ht="15">
      <c r="A62" s="12"/>
      <c r="B62" s="25">
        <v>349</v>
      </c>
      <c r="C62" s="20" t="s">
        <v>148</v>
      </c>
      <c r="D62" s="46">
        <v>36749</v>
      </c>
      <c r="E62" s="46">
        <v>137038</v>
      </c>
      <c r="F62" s="46">
        <v>0</v>
      </c>
      <c r="G62" s="46">
        <v>0</v>
      </c>
      <c r="H62" s="46">
        <v>0</v>
      </c>
      <c r="I62" s="46">
        <v>1231706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1405493</v>
      </c>
      <c r="O62" s="47">
        <f t="shared" si="7"/>
        <v>5.883037680091752</v>
      </c>
      <c r="P62" s="9"/>
    </row>
    <row r="63" spans="1:16" ht="15.75">
      <c r="A63" s="29" t="s">
        <v>49</v>
      </c>
      <c r="B63" s="30"/>
      <c r="C63" s="31"/>
      <c r="D63" s="32">
        <f aca="true" t="shared" si="11" ref="D63:M63">SUM(D64:D68)</f>
        <v>2382027</v>
      </c>
      <c r="E63" s="32">
        <f t="shared" si="11"/>
        <v>339098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61020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70">SUM(D63:M63)</f>
        <v>2782145</v>
      </c>
      <c r="O63" s="45">
        <f t="shared" si="7"/>
        <v>11.645354239742828</v>
      </c>
      <c r="P63" s="10"/>
    </row>
    <row r="64" spans="1:16" ht="15">
      <c r="A64" s="13"/>
      <c r="B64" s="39">
        <v>351.5</v>
      </c>
      <c r="C64" s="21" t="s">
        <v>170</v>
      </c>
      <c r="D64" s="46">
        <v>594572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594572</v>
      </c>
      <c r="O64" s="47">
        <f t="shared" si="7"/>
        <v>2.488727784149414</v>
      </c>
      <c r="P64" s="9"/>
    </row>
    <row r="65" spans="1:16" ht="15">
      <c r="A65" s="13"/>
      <c r="B65" s="39">
        <v>351.9</v>
      </c>
      <c r="C65" s="21" t="s">
        <v>149</v>
      </c>
      <c r="D65" s="46">
        <v>0</v>
      </c>
      <c r="E65" s="46">
        <v>329599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329599</v>
      </c>
      <c r="O65" s="47">
        <f t="shared" si="7"/>
        <v>1.3796179250416483</v>
      </c>
      <c r="P65" s="9"/>
    </row>
    <row r="66" spans="1:16" ht="15">
      <c r="A66" s="13"/>
      <c r="B66" s="39">
        <v>352</v>
      </c>
      <c r="C66" s="21" t="s">
        <v>70</v>
      </c>
      <c r="D66" s="46">
        <v>10583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10583</v>
      </c>
      <c r="O66" s="47">
        <f t="shared" si="7"/>
        <v>0.04429775727692063</v>
      </c>
      <c r="P66" s="9"/>
    </row>
    <row r="67" spans="1:16" ht="15">
      <c r="A67" s="13"/>
      <c r="B67" s="39">
        <v>354</v>
      </c>
      <c r="C67" s="21" t="s">
        <v>71</v>
      </c>
      <c r="D67" s="46">
        <v>1766608</v>
      </c>
      <c r="E67" s="46">
        <v>9499</v>
      </c>
      <c r="F67" s="46">
        <v>0</v>
      </c>
      <c r="G67" s="46">
        <v>0</v>
      </c>
      <c r="H67" s="46">
        <v>0</v>
      </c>
      <c r="I67" s="46">
        <v>61020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1837127</v>
      </c>
      <c r="O67" s="47">
        <f t="shared" si="7"/>
        <v>7.689748269193742</v>
      </c>
      <c r="P67" s="9"/>
    </row>
    <row r="68" spans="1:16" ht="15">
      <c r="A68" s="13"/>
      <c r="B68" s="39">
        <v>359</v>
      </c>
      <c r="C68" s="21" t="s">
        <v>102</v>
      </c>
      <c r="D68" s="46">
        <v>10264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10264</v>
      </c>
      <c r="O68" s="47">
        <f t="shared" si="7"/>
        <v>0.042962504081103026</v>
      </c>
      <c r="P68" s="9"/>
    </row>
    <row r="69" spans="1:16" ht="15.75">
      <c r="A69" s="29" t="s">
        <v>3</v>
      </c>
      <c r="B69" s="30"/>
      <c r="C69" s="31"/>
      <c r="D69" s="32">
        <f aca="true" t="shared" si="13" ref="D69:M69">SUM(D70:D80)</f>
        <v>4196255</v>
      </c>
      <c r="E69" s="32">
        <f t="shared" si="13"/>
        <v>3121950</v>
      </c>
      <c r="F69" s="32">
        <f t="shared" si="13"/>
        <v>500000</v>
      </c>
      <c r="G69" s="32">
        <f t="shared" si="13"/>
        <v>649943</v>
      </c>
      <c r="H69" s="32">
        <f t="shared" si="13"/>
        <v>0</v>
      </c>
      <c r="I69" s="32">
        <f t="shared" si="13"/>
        <v>711577</v>
      </c>
      <c r="J69" s="32">
        <f t="shared" si="13"/>
        <v>0</v>
      </c>
      <c r="K69" s="32">
        <f t="shared" si="13"/>
        <v>104880855</v>
      </c>
      <c r="L69" s="32">
        <f t="shared" si="13"/>
        <v>0</v>
      </c>
      <c r="M69" s="32">
        <f t="shared" si="13"/>
        <v>0</v>
      </c>
      <c r="N69" s="32">
        <f t="shared" si="12"/>
        <v>114060580</v>
      </c>
      <c r="O69" s="45">
        <f aca="true" t="shared" si="14" ref="O69:O86">(N69/O$88)</f>
        <v>477.42869580504464</v>
      </c>
      <c r="P69" s="10"/>
    </row>
    <row r="70" spans="1:16" ht="15">
      <c r="A70" s="12"/>
      <c r="B70" s="25">
        <v>361.1</v>
      </c>
      <c r="C70" s="20" t="s">
        <v>72</v>
      </c>
      <c r="D70" s="46">
        <v>70044</v>
      </c>
      <c r="E70" s="46">
        <v>331</v>
      </c>
      <c r="F70" s="46">
        <v>0</v>
      </c>
      <c r="G70" s="46">
        <v>0</v>
      </c>
      <c r="H70" s="46">
        <v>0</v>
      </c>
      <c r="I70" s="46">
        <v>220039</v>
      </c>
      <c r="J70" s="46">
        <v>0</v>
      </c>
      <c r="K70" s="46">
        <v>7571449</v>
      </c>
      <c r="L70" s="46">
        <v>0</v>
      </c>
      <c r="M70" s="46">
        <v>0</v>
      </c>
      <c r="N70" s="46">
        <f t="shared" si="12"/>
        <v>7861863</v>
      </c>
      <c r="O70" s="47">
        <f t="shared" si="14"/>
        <v>32.907767071567896</v>
      </c>
      <c r="P70" s="9"/>
    </row>
    <row r="71" spans="1:16" ht="15">
      <c r="A71" s="12"/>
      <c r="B71" s="25">
        <v>361.2</v>
      </c>
      <c r="C71" s="20" t="s">
        <v>171</v>
      </c>
      <c r="D71" s="46">
        <v>134655</v>
      </c>
      <c r="E71" s="46">
        <v>0</v>
      </c>
      <c r="F71" s="46">
        <v>0</v>
      </c>
      <c r="G71" s="46">
        <v>0</v>
      </c>
      <c r="H71" s="46">
        <v>0</v>
      </c>
      <c r="I71" s="46">
        <v>127035</v>
      </c>
      <c r="J71" s="46">
        <v>0</v>
      </c>
      <c r="K71" s="46">
        <v>7733471</v>
      </c>
      <c r="L71" s="46">
        <v>0</v>
      </c>
      <c r="M71" s="46">
        <v>0</v>
      </c>
      <c r="N71" s="46">
        <f aca="true" t="shared" si="15" ref="N71:N80">SUM(D71:M71)</f>
        <v>7995161</v>
      </c>
      <c r="O71" s="47">
        <f t="shared" si="14"/>
        <v>33.46571873456506</v>
      </c>
      <c r="P71" s="9"/>
    </row>
    <row r="72" spans="1:16" ht="15">
      <c r="A72" s="12"/>
      <c r="B72" s="25">
        <v>361.3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-215998</v>
      </c>
      <c r="J72" s="46">
        <v>0</v>
      </c>
      <c r="K72" s="46">
        <v>26408122</v>
      </c>
      <c r="L72" s="46">
        <v>0</v>
      </c>
      <c r="M72" s="46">
        <v>0</v>
      </c>
      <c r="N72" s="46">
        <f t="shared" si="15"/>
        <v>26192124</v>
      </c>
      <c r="O72" s="47">
        <f t="shared" si="14"/>
        <v>109.63359647727557</v>
      </c>
      <c r="P72" s="9"/>
    </row>
    <row r="73" spans="1:16" ht="15">
      <c r="A73" s="12"/>
      <c r="B73" s="25">
        <v>361.4</v>
      </c>
      <c r="C73" s="20" t="s">
        <v>150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22450251</v>
      </c>
      <c r="L73" s="46">
        <v>0</v>
      </c>
      <c r="M73" s="46">
        <v>0</v>
      </c>
      <c r="N73" s="46">
        <f t="shared" si="15"/>
        <v>22450251</v>
      </c>
      <c r="O73" s="47">
        <f t="shared" si="14"/>
        <v>93.97106393309502</v>
      </c>
      <c r="P73" s="9"/>
    </row>
    <row r="74" spans="1:16" ht="15">
      <c r="A74" s="12"/>
      <c r="B74" s="25">
        <v>362</v>
      </c>
      <c r="C74" s="20" t="s">
        <v>74</v>
      </c>
      <c r="D74" s="46">
        <v>1502201</v>
      </c>
      <c r="E74" s="46">
        <v>2296677</v>
      </c>
      <c r="F74" s="46">
        <v>500000</v>
      </c>
      <c r="G74" s="46">
        <v>500000</v>
      </c>
      <c r="H74" s="46">
        <v>0</v>
      </c>
      <c r="I74" s="46">
        <v>453280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5252158</v>
      </c>
      <c r="O74" s="47">
        <f t="shared" si="14"/>
        <v>21.98420299197174</v>
      </c>
      <c r="P74" s="9"/>
    </row>
    <row r="75" spans="1:16" ht="15">
      <c r="A75" s="12"/>
      <c r="B75" s="25">
        <v>364</v>
      </c>
      <c r="C75" s="20" t="s">
        <v>157</v>
      </c>
      <c r="D75" s="46">
        <v>165426</v>
      </c>
      <c r="E75" s="46">
        <v>0</v>
      </c>
      <c r="F75" s="46">
        <v>0</v>
      </c>
      <c r="G75" s="46">
        <v>0</v>
      </c>
      <c r="H75" s="46">
        <v>0</v>
      </c>
      <c r="I75" s="46">
        <v>43575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209001</v>
      </c>
      <c r="O75" s="47">
        <f t="shared" si="14"/>
        <v>0.874825245075469</v>
      </c>
      <c r="P75" s="9"/>
    </row>
    <row r="76" spans="1:16" ht="15">
      <c r="A76" s="12"/>
      <c r="B76" s="25">
        <v>365</v>
      </c>
      <c r="C76" s="20" t="s">
        <v>172</v>
      </c>
      <c r="D76" s="46">
        <v>5317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5317</v>
      </c>
      <c r="O76" s="47">
        <f t="shared" si="14"/>
        <v>0.022255615179191817</v>
      </c>
      <c r="P76" s="9"/>
    </row>
    <row r="77" spans="1:16" ht="15">
      <c r="A77" s="12"/>
      <c r="B77" s="25">
        <v>366</v>
      </c>
      <c r="C77" s="20" t="s">
        <v>76</v>
      </c>
      <c r="D77" s="46">
        <v>294070</v>
      </c>
      <c r="E77" s="46">
        <v>67656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361726</v>
      </c>
      <c r="O77" s="47">
        <f t="shared" si="14"/>
        <v>1.5140934091232534</v>
      </c>
      <c r="P77" s="9"/>
    </row>
    <row r="78" spans="1:16" ht="15">
      <c r="A78" s="12"/>
      <c r="B78" s="25">
        <v>368</v>
      </c>
      <c r="C78" s="20" t="s">
        <v>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40932292</v>
      </c>
      <c r="L78" s="46">
        <v>0</v>
      </c>
      <c r="M78" s="46">
        <v>0</v>
      </c>
      <c r="N78" s="46">
        <f t="shared" si="15"/>
        <v>40932292</v>
      </c>
      <c r="O78" s="47">
        <f t="shared" si="14"/>
        <v>171.3322059722234</v>
      </c>
      <c r="P78" s="9"/>
    </row>
    <row r="79" spans="1:16" ht="15">
      <c r="A79" s="12"/>
      <c r="B79" s="25">
        <v>369.4</v>
      </c>
      <c r="C79" s="20" t="s">
        <v>173</v>
      </c>
      <c r="D79" s="46">
        <v>1219557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1219557</v>
      </c>
      <c r="O79" s="47">
        <f t="shared" si="14"/>
        <v>5.104756682544599</v>
      </c>
      <c r="P79" s="9"/>
    </row>
    <row r="80" spans="1:16" ht="15">
      <c r="A80" s="12"/>
      <c r="B80" s="25">
        <v>369.9</v>
      </c>
      <c r="C80" s="20" t="s">
        <v>79</v>
      </c>
      <c r="D80" s="46">
        <v>804985</v>
      </c>
      <c r="E80" s="46">
        <v>757286</v>
      </c>
      <c r="F80" s="46">
        <v>0</v>
      </c>
      <c r="G80" s="46">
        <v>149943</v>
      </c>
      <c r="H80" s="46">
        <v>0</v>
      </c>
      <c r="I80" s="46">
        <v>83646</v>
      </c>
      <c r="J80" s="46">
        <v>0</v>
      </c>
      <c r="K80" s="46">
        <v>-214730</v>
      </c>
      <c r="L80" s="46">
        <v>0</v>
      </c>
      <c r="M80" s="46">
        <v>0</v>
      </c>
      <c r="N80" s="46">
        <f t="shared" si="15"/>
        <v>1581130</v>
      </c>
      <c r="O80" s="47">
        <f t="shared" si="14"/>
        <v>6.618209672423464</v>
      </c>
      <c r="P80" s="9"/>
    </row>
    <row r="81" spans="1:16" ht="15.75">
      <c r="A81" s="29" t="s">
        <v>50</v>
      </c>
      <c r="B81" s="30"/>
      <c r="C81" s="31"/>
      <c r="D81" s="32">
        <f aca="true" t="shared" si="16" ref="D81:M81">SUM(D82:D85)</f>
        <v>3517760</v>
      </c>
      <c r="E81" s="32">
        <f t="shared" si="16"/>
        <v>1234144</v>
      </c>
      <c r="F81" s="32">
        <f t="shared" si="16"/>
        <v>0</v>
      </c>
      <c r="G81" s="32">
        <f t="shared" si="16"/>
        <v>6586</v>
      </c>
      <c r="H81" s="32">
        <f t="shared" si="16"/>
        <v>0</v>
      </c>
      <c r="I81" s="32">
        <f t="shared" si="16"/>
        <v>399575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aca="true" t="shared" si="17" ref="N81:N86">SUM(D81:M81)</f>
        <v>5158065</v>
      </c>
      <c r="O81" s="45">
        <f t="shared" si="14"/>
        <v>21.59035352816589</v>
      </c>
      <c r="P81" s="9"/>
    </row>
    <row r="82" spans="1:16" ht="15">
      <c r="A82" s="12"/>
      <c r="B82" s="25">
        <v>381</v>
      </c>
      <c r="C82" s="20" t="s">
        <v>80</v>
      </c>
      <c r="D82" s="46">
        <v>0</v>
      </c>
      <c r="E82" s="46">
        <v>1234144</v>
      </c>
      <c r="F82" s="46">
        <v>0</v>
      </c>
      <c r="G82" s="46">
        <v>6586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1240730</v>
      </c>
      <c r="O82" s="47">
        <f t="shared" si="14"/>
        <v>5.193381497325308</v>
      </c>
      <c r="P82" s="9"/>
    </row>
    <row r="83" spans="1:16" ht="15">
      <c r="A83" s="12"/>
      <c r="B83" s="25">
        <v>383</v>
      </c>
      <c r="C83" s="20" t="s">
        <v>179</v>
      </c>
      <c r="D83" s="46">
        <v>3517760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3517760</v>
      </c>
      <c r="O83" s="47">
        <f t="shared" si="14"/>
        <v>14.724452295044912</v>
      </c>
      <c r="P83" s="9"/>
    </row>
    <row r="84" spans="1:16" ht="15">
      <c r="A84" s="12"/>
      <c r="B84" s="25">
        <v>389.3</v>
      </c>
      <c r="C84" s="20" t="s">
        <v>180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366407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366407</v>
      </c>
      <c r="O84" s="47">
        <f t="shared" si="14"/>
        <v>1.5336868894042008</v>
      </c>
      <c r="P84" s="9"/>
    </row>
    <row r="85" spans="1:16" ht="15.75" thickBot="1">
      <c r="A85" s="12"/>
      <c r="B85" s="25">
        <v>389.4</v>
      </c>
      <c r="C85" s="20" t="s">
        <v>174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33168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33168</v>
      </c>
      <c r="O85" s="47">
        <f t="shared" si="14"/>
        <v>0.13883284639146778</v>
      </c>
      <c r="P85" s="9"/>
    </row>
    <row r="86" spans="1:119" ht="16.5" thickBot="1">
      <c r="A86" s="14" t="s">
        <v>67</v>
      </c>
      <c r="B86" s="23"/>
      <c r="C86" s="22"/>
      <c r="D86" s="15">
        <f aca="true" t="shared" si="18" ref="D86:M86">SUM(D5,D14,D23,D46,D63,D69,D81)</f>
        <v>148471191</v>
      </c>
      <c r="E86" s="15">
        <f t="shared" si="18"/>
        <v>36241113</v>
      </c>
      <c r="F86" s="15">
        <f t="shared" si="18"/>
        <v>7432089</v>
      </c>
      <c r="G86" s="15">
        <f t="shared" si="18"/>
        <v>6537798</v>
      </c>
      <c r="H86" s="15">
        <f t="shared" si="18"/>
        <v>0</v>
      </c>
      <c r="I86" s="15">
        <f t="shared" si="18"/>
        <v>92851552</v>
      </c>
      <c r="J86" s="15">
        <f t="shared" si="18"/>
        <v>0</v>
      </c>
      <c r="K86" s="15">
        <f t="shared" si="18"/>
        <v>104880855</v>
      </c>
      <c r="L86" s="15">
        <f t="shared" si="18"/>
        <v>0</v>
      </c>
      <c r="M86" s="15">
        <f t="shared" si="18"/>
        <v>0</v>
      </c>
      <c r="N86" s="15">
        <f t="shared" si="17"/>
        <v>396414598</v>
      </c>
      <c r="O86" s="38">
        <f t="shared" si="14"/>
        <v>1659.2910935681816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181</v>
      </c>
      <c r="M88" s="48"/>
      <c r="N88" s="48"/>
      <c r="O88" s="43">
        <v>238906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customHeight="1" thickBot="1">
      <c r="A90" s="52" t="s">
        <v>105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73781627</v>
      </c>
      <c r="E5" s="27">
        <f t="shared" si="0"/>
        <v>8109196</v>
      </c>
      <c r="F5" s="27">
        <f t="shared" si="0"/>
        <v>3733797</v>
      </c>
      <c r="G5" s="27">
        <f t="shared" si="0"/>
        <v>0</v>
      </c>
      <c r="H5" s="27">
        <f t="shared" si="0"/>
        <v>0</v>
      </c>
      <c r="I5" s="27">
        <f t="shared" si="0"/>
        <v>3849779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89474399</v>
      </c>
      <c r="O5" s="33">
        <f aca="true" t="shared" si="1" ref="O5:O36">(N5/O$90)</f>
        <v>378.9457592518868</v>
      </c>
      <c r="P5" s="6"/>
    </row>
    <row r="6" spans="1:16" ht="15">
      <c r="A6" s="12"/>
      <c r="B6" s="25">
        <v>311</v>
      </c>
      <c r="C6" s="20" t="s">
        <v>2</v>
      </c>
      <c r="D6" s="46">
        <v>51435680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51435680</v>
      </c>
      <c r="O6" s="47">
        <f t="shared" si="1"/>
        <v>217.84256757329086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3998521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3998521</v>
      </c>
      <c r="O7" s="47">
        <f t="shared" si="1"/>
        <v>16.934705269488468</v>
      </c>
      <c r="P7" s="9"/>
    </row>
    <row r="8" spans="1:16" ht="15">
      <c r="A8" s="12"/>
      <c r="B8" s="25">
        <v>312.51</v>
      </c>
      <c r="C8" s="20" t="s">
        <v>160</v>
      </c>
      <c r="D8" s="46">
        <v>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230</v>
      </c>
      <c r="O8" s="47">
        <f t="shared" si="1"/>
        <v>0.0009741057285887326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4110675</v>
      </c>
      <c r="F9" s="46">
        <v>3733797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7844472</v>
      </c>
      <c r="O9" s="47">
        <f t="shared" si="1"/>
        <v>33.223239621538745</v>
      </c>
      <c r="P9" s="9"/>
    </row>
    <row r="10" spans="1:16" ht="15">
      <c r="A10" s="12"/>
      <c r="B10" s="25">
        <v>314.1</v>
      </c>
      <c r="C10" s="20" t="s">
        <v>13</v>
      </c>
      <c r="D10" s="46">
        <v>14139043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14139043</v>
      </c>
      <c r="O10" s="47">
        <f t="shared" si="1"/>
        <v>59.882272969836606</v>
      </c>
      <c r="P10" s="9"/>
    </row>
    <row r="11" spans="1:16" ht="15">
      <c r="A11" s="12"/>
      <c r="B11" s="25">
        <v>314.3</v>
      </c>
      <c r="C11" s="20" t="s">
        <v>14</v>
      </c>
      <c r="D11" s="46">
        <v>2221259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2221259</v>
      </c>
      <c r="O11" s="47">
        <f t="shared" si="1"/>
        <v>9.407570072083823</v>
      </c>
      <c r="P11" s="9"/>
    </row>
    <row r="12" spans="1:16" ht="15">
      <c r="A12" s="12"/>
      <c r="B12" s="25">
        <v>314.4</v>
      </c>
      <c r="C12" s="20" t="s">
        <v>16</v>
      </c>
      <c r="D12" s="46">
        <v>528918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528918</v>
      </c>
      <c r="O12" s="47">
        <f t="shared" si="1"/>
        <v>2.2400958858856317</v>
      </c>
      <c r="P12" s="9"/>
    </row>
    <row r="13" spans="1:16" ht="15">
      <c r="A13" s="12"/>
      <c r="B13" s="25">
        <v>314.9</v>
      </c>
      <c r="C13" s="20" t="s">
        <v>123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3849779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3849779</v>
      </c>
      <c r="O13" s="47">
        <f t="shared" si="1"/>
        <v>16.304746859567835</v>
      </c>
      <c r="P13" s="9"/>
    </row>
    <row r="14" spans="1:16" ht="15">
      <c r="A14" s="12"/>
      <c r="B14" s="25">
        <v>315</v>
      </c>
      <c r="C14" s="20" t="s">
        <v>161</v>
      </c>
      <c r="D14" s="46">
        <v>5456497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5456497</v>
      </c>
      <c r="O14" s="47">
        <f t="shared" si="1"/>
        <v>23.109586894466233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SUM(D16:D24)</f>
        <v>22267207</v>
      </c>
      <c r="E15" s="32">
        <f t="shared" si="3"/>
        <v>11407891</v>
      </c>
      <c r="F15" s="32">
        <f t="shared" si="3"/>
        <v>1088561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34763659</v>
      </c>
      <c r="O15" s="45">
        <f t="shared" si="1"/>
        <v>147.23251903741414</v>
      </c>
      <c r="P15" s="10"/>
    </row>
    <row r="16" spans="1:16" ht="15">
      <c r="A16" s="12"/>
      <c r="B16" s="25">
        <v>322</v>
      </c>
      <c r="C16" s="20" t="s">
        <v>0</v>
      </c>
      <c r="D16" s="46">
        <v>948805</v>
      </c>
      <c r="E16" s="46">
        <v>9217996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10166801</v>
      </c>
      <c r="O16" s="47">
        <f t="shared" si="1"/>
        <v>43.05886563270285</v>
      </c>
      <c r="P16" s="9"/>
    </row>
    <row r="17" spans="1:16" ht="15">
      <c r="A17" s="12"/>
      <c r="B17" s="25">
        <v>323.1</v>
      </c>
      <c r="C17" s="20" t="s">
        <v>20</v>
      </c>
      <c r="D17" s="46">
        <v>9527424</v>
      </c>
      <c r="E17" s="46">
        <v>0</v>
      </c>
      <c r="F17" s="46">
        <v>1088561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10615985</v>
      </c>
      <c r="O17" s="47">
        <f t="shared" si="1"/>
        <v>44.96126870918285</v>
      </c>
      <c r="P17" s="9"/>
    </row>
    <row r="18" spans="1:16" ht="15">
      <c r="A18" s="12"/>
      <c r="B18" s="25">
        <v>323.3</v>
      </c>
      <c r="C18" s="20" t="s">
        <v>97</v>
      </c>
      <c r="D18" s="46">
        <v>5140307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5140307</v>
      </c>
      <c r="O18" s="47">
        <f t="shared" si="1"/>
        <v>21.77044563219462</v>
      </c>
      <c r="P18" s="9"/>
    </row>
    <row r="19" spans="1:16" ht="15">
      <c r="A19" s="12"/>
      <c r="B19" s="25">
        <v>323.4</v>
      </c>
      <c r="C19" s="20" t="s">
        <v>21</v>
      </c>
      <c r="D19" s="46">
        <v>279797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279797</v>
      </c>
      <c r="O19" s="47">
        <f t="shared" si="1"/>
        <v>1.1850080893127897</v>
      </c>
      <c r="P19" s="9"/>
    </row>
    <row r="20" spans="1:16" ht="15">
      <c r="A20" s="12"/>
      <c r="B20" s="25">
        <v>323.9</v>
      </c>
      <c r="C20" s="20" t="s">
        <v>22</v>
      </c>
      <c r="D20" s="46">
        <v>144119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144119</v>
      </c>
      <c r="O20" s="47">
        <f t="shared" si="1"/>
        <v>0.610378884775998</v>
      </c>
      <c r="P20" s="9"/>
    </row>
    <row r="21" spans="1:16" ht="15">
      <c r="A21" s="12"/>
      <c r="B21" s="25">
        <v>324.11</v>
      </c>
      <c r="C21" s="20" t="s">
        <v>141</v>
      </c>
      <c r="D21" s="46">
        <v>0</v>
      </c>
      <c r="E21" s="46">
        <v>261013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261013</v>
      </c>
      <c r="O21" s="47">
        <f t="shared" si="1"/>
        <v>1.1054532979831777</v>
      </c>
      <c r="P21" s="9"/>
    </row>
    <row r="22" spans="1:16" ht="15">
      <c r="A22" s="12"/>
      <c r="B22" s="25">
        <v>324.61</v>
      </c>
      <c r="C22" s="20" t="s">
        <v>142</v>
      </c>
      <c r="D22" s="46">
        <v>0</v>
      </c>
      <c r="E22" s="46">
        <v>1928882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1928882</v>
      </c>
      <c r="O22" s="47">
        <f t="shared" si="1"/>
        <v>8.16928263465953</v>
      </c>
      <c r="P22" s="9"/>
    </row>
    <row r="23" spans="1:16" ht="15">
      <c r="A23" s="12"/>
      <c r="B23" s="25">
        <v>325.1</v>
      </c>
      <c r="C23" s="20" t="s">
        <v>23</v>
      </c>
      <c r="D23" s="46">
        <v>2360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2360</v>
      </c>
      <c r="O23" s="47">
        <f t="shared" si="1"/>
        <v>0.009995171823780038</v>
      </c>
      <c r="P23" s="9"/>
    </row>
    <row r="24" spans="1:16" ht="15">
      <c r="A24" s="12"/>
      <c r="B24" s="25">
        <v>329</v>
      </c>
      <c r="C24" s="20" t="s">
        <v>24</v>
      </c>
      <c r="D24" s="46">
        <v>6224395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6224395</v>
      </c>
      <c r="O24" s="47">
        <f t="shared" si="1"/>
        <v>26.36182098477854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SUM(D26:D48)</f>
        <v>29854901</v>
      </c>
      <c r="E25" s="32">
        <f t="shared" si="6"/>
        <v>16163071</v>
      </c>
      <c r="F25" s="32">
        <f t="shared" si="6"/>
        <v>0</v>
      </c>
      <c r="G25" s="32">
        <f t="shared" si="6"/>
        <v>1691342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47709314</v>
      </c>
      <c r="O25" s="45">
        <f t="shared" si="1"/>
        <v>202.06050467147224</v>
      </c>
      <c r="P25" s="10"/>
    </row>
    <row r="26" spans="1:16" ht="15">
      <c r="A26" s="12"/>
      <c r="B26" s="25">
        <v>331.2</v>
      </c>
      <c r="C26" s="20" t="s">
        <v>126</v>
      </c>
      <c r="D26" s="46">
        <v>0</v>
      </c>
      <c r="E26" s="46">
        <v>519865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519865</v>
      </c>
      <c r="O26" s="47">
        <f t="shared" si="1"/>
        <v>2.2017542373599195</v>
      </c>
      <c r="P26" s="9"/>
    </row>
    <row r="27" spans="1:16" ht="15">
      <c r="A27" s="12"/>
      <c r="B27" s="25">
        <v>331.62</v>
      </c>
      <c r="C27" s="20" t="s">
        <v>29</v>
      </c>
      <c r="D27" s="46">
        <v>0</v>
      </c>
      <c r="E27" s="46">
        <v>5778171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5778171</v>
      </c>
      <c r="O27" s="47">
        <f t="shared" si="1"/>
        <v>24.47195422550124</v>
      </c>
      <c r="P27" s="9"/>
    </row>
    <row r="28" spans="1:16" ht="15">
      <c r="A28" s="12"/>
      <c r="B28" s="25">
        <v>331.69</v>
      </c>
      <c r="C28" s="20" t="s">
        <v>109</v>
      </c>
      <c r="D28" s="46">
        <v>0</v>
      </c>
      <c r="E28" s="46">
        <v>471351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471351</v>
      </c>
      <c r="O28" s="47">
        <f t="shared" si="1"/>
        <v>1.996285692504468</v>
      </c>
      <c r="P28" s="9"/>
    </row>
    <row r="29" spans="1:16" ht="15">
      <c r="A29" s="12"/>
      <c r="B29" s="25">
        <v>334.2</v>
      </c>
      <c r="C29" s="20" t="s">
        <v>93</v>
      </c>
      <c r="D29" s="46">
        <v>0</v>
      </c>
      <c r="E29" s="46">
        <v>57341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57341</v>
      </c>
      <c r="O29" s="47">
        <f t="shared" si="1"/>
        <v>0.24285302862176744</v>
      </c>
      <c r="P29" s="9"/>
    </row>
    <row r="30" spans="1:16" ht="15">
      <c r="A30" s="12"/>
      <c r="B30" s="25">
        <v>334.5</v>
      </c>
      <c r="C30" s="20" t="s">
        <v>32</v>
      </c>
      <c r="D30" s="46">
        <v>0</v>
      </c>
      <c r="E30" s="46">
        <v>402050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1">SUM(D30:M30)</f>
        <v>402050</v>
      </c>
      <c r="O30" s="47">
        <f t="shared" si="1"/>
        <v>1.7027791659960867</v>
      </c>
      <c r="P30" s="9"/>
    </row>
    <row r="31" spans="1:16" ht="15">
      <c r="A31" s="12"/>
      <c r="B31" s="25">
        <v>334.61</v>
      </c>
      <c r="C31" s="20" t="s">
        <v>162</v>
      </c>
      <c r="D31" s="46">
        <v>0</v>
      </c>
      <c r="E31" s="46">
        <v>568405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568405</v>
      </c>
      <c r="O31" s="47">
        <f t="shared" si="1"/>
        <v>2.407332898515124</v>
      </c>
      <c r="P31" s="9"/>
    </row>
    <row r="32" spans="1:16" ht="15">
      <c r="A32" s="12"/>
      <c r="B32" s="25">
        <v>334.62</v>
      </c>
      <c r="C32" s="20" t="s">
        <v>163</v>
      </c>
      <c r="D32" s="46">
        <v>1321571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1321571</v>
      </c>
      <c r="O32" s="47">
        <f t="shared" si="1"/>
        <v>5.597173399290173</v>
      </c>
      <c r="P32" s="9"/>
    </row>
    <row r="33" spans="1:16" ht="15">
      <c r="A33" s="12"/>
      <c r="B33" s="25">
        <v>334.69</v>
      </c>
      <c r="C33" s="20" t="s">
        <v>111</v>
      </c>
      <c r="D33" s="46">
        <v>0</v>
      </c>
      <c r="E33" s="46">
        <v>1074857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1074857</v>
      </c>
      <c r="O33" s="47">
        <f t="shared" si="1"/>
        <v>4.552279830929128</v>
      </c>
      <c r="P33" s="9"/>
    </row>
    <row r="34" spans="1:16" ht="15">
      <c r="A34" s="12"/>
      <c r="B34" s="25">
        <v>334.7</v>
      </c>
      <c r="C34" s="20" t="s">
        <v>33</v>
      </c>
      <c r="D34" s="46">
        <v>0</v>
      </c>
      <c r="E34" s="46">
        <v>20517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20517</v>
      </c>
      <c r="O34" s="47">
        <f t="shared" si="1"/>
        <v>0.08689446623241316</v>
      </c>
      <c r="P34" s="9"/>
    </row>
    <row r="35" spans="1:16" ht="15">
      <c r="A35" s="12"/>
      <c r="B35" s="25">
        <v>334.9</v>
      </c>
      <c r="C35" s="20" t="s">
        <v>112</v>
      </c>
      <c r="D35" s="46">
        <v>0</v>
      </c>
      <c r="E35" s="46">
        <v>9076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9076</v>
      </c>
      <c r="O35" s="47">
        <f t="shared" si="1"/>
        <v>0.03843905909857103</v>
      </c>
      <c r="P35" s="9"/>
    </row>
    <row r="36" spans="1:16" ht="15">
      <c r="A36" s="12"/>
      <c r="B36" s="25">
        <v>335.12</v>
      </c>
      <c r="C36" s="20" t="s">
        <v>144</v>
      </c>
      <c r="D36" s="46">
        <v>10227112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10227112</v>
      </c>
      <c r="O36" s="47">
        <f t="shared" si="1"/>
        <v>43.3142973309503</v>
      </c>
      <c r="P36" s="9"/>
    </row>
    <row r="37" spans="1:16" ht="15">
      <c r="A37" s="12"/>
      <c r="B37" s="25">
        <v>335.14</v>
      </c>
      <c r="C37" s="20" t="s">
        <v>145</v>
      </c>
      <c r="D37" s="46">
        <v>13038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13038</v>
      </c>
      <c r="O37" s="47">
        <f aca="true" t="shared" si="8" ref="O37:O68">(N37/O$90)</f>
        <v>0.0552190890840865</v>
      </c>
      <c r="P37" s="9"/>
    </row>
    <row r="38" spans="1:16" ht="15">
      <c r="A38" s="12"/>
      <c r="B38" s="25">
        <v>335.15</v>
      </c>
      <c r="C38" s="20" t="s">
        <v>146</v>
      </c>
      <c r="D38" s="46">
        <v>184339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184339</v>
      </c>
      <c r="O38" s="47">
        <f t="shared" si="8"/>
        <v>0.7807203300100799</v>
      </c>
      <c r="P38" s="9"/>
    </row>
    <row r="39" spans="1:16" ht="15">
      <c r="A39" s="12"/>
      <c r="B39" s="25">
        <v>335.18</v>
      </c>
      <c r="C39" s="20" t="s">
        <v>147</v>
      </c>
      <c r="D39" s="46">
        <v>17682684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17682684</v>
      </c>
      <c r="O39" s="47">
        <f t="shared" si="8"/>
        <v>74.89045122271445</v>
      </c>
      <c r="P39" s="9"/>
    </row>
    <row r="40" spans="1:16" ht="15">
      <c r="A40" s="12"/>
      <c r="B40" s="25">
        <v>335.19</v>
      </c>
      <c r="C40" s="20" t="s">
        <v>136</v>
      </c>
      <c r="D40" s="46">
        <v>93100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93100</v>
      </c>
      <c r="O40" s="47">
        <f t="shared" si="8"/>
        <v>0.3943010579635261</v>
      </c>
      <c r="P40" s="9"/>
    </row>
    <row r="41" spans="1:16" ht="15">
      <c r="A41" s="12"/>
      <c r="B41" s="25">
        <v>335.22</v>
      </c>
      <c r="C41" s="20" t="s">
        <v>164</v>
      </c>
      <c r="D41" s="46">
        <v>0</v>
      </c>
      <c r="E41" s="46">
        <v>642203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642203</v>
      </c>
      <c r="O41" s="47">
        <f t="shared" si="8"/>
        <v>2.7198853096385642</v>
      </c>
      <c r="P41" s="9"/>
    </row>
    <row r="42" spans="1:16" ht="15">
      <c r="A42" s="12"/>
      <c r="B42" s="25">
        <v>337.2</v>
      </c>
      <c r="C42" s="20" t="s">
        <v>39</v>
      </c>
      <c r="D42" s="46">
        <v>0</v>
      </c>
      <c r="E42" s="46">
        <v>29943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9">SUM(D42:M42)</f>
        <v>29943</v>
      </c>
      <c r="O42" s="47">
        <f t="shared" si="8"/>
        <v>0.12681586013535834</v>
      </c>
      <c r="P42" s="9"/>
    </row>
    <row r="43" spans="1:16" ht="15">
      <c r="A43" s="12"/>
      <c r="B43" s="25">
        <v>337.3</v>
      </c>
      <c r="C43" s="20" t="s">
        <v>114</v>
      </c>
      <c r="D43" s="46">
        <v>0</v>
      </c>
      <c r="E43" s="46">
        <v>99216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99216</v>
      </c>
      <c r="O43" s="47">
        <f t="shared" si="8"/>
        <v>0.42020379985938994</v>
      </c>
      <c r="P43" s="9"/>
    </row>
    <row r="44" spans="1:16" ht="15">
      <c r="A44" s="12"/>
      <c r="B44" s="25">
        <v>337.4</v>
      </c>
      <c r="C44" s="20" t="s">
        <v>40</v>
      </c>
      <c r="D44" s="46">
        <v>0</v>
      </c>
      <c r="E44" s="46">
        <v>39656</v>
      </c>
      <c r="F44" s="46">
        <v>0</v>
      </c>
      <c r="G44" s="46">
        <v>1691342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1730998</v>
      </c>
      <c r="O44" s="47">
        <f t="shared" si="8"/>
        <v>7.331195947720169</v>
      </c>
      <c r="P44" s="9"/>
    </row>
    <row r="45" spans="1:16" ht="15">
      <c r="A45" s="12"/>
      <c r="B45" s="25">
        <v>337.6</v>
      </c>
      <c r="C45" s="20" t="s">
        <v>115</v>
      </c>
      <c r="D45" s="46">
        <v>0</v>
      </c>
      <c r="E45" s="46">
        <v>6320270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6320270</v>
      </c>
      <c r="O45" s="47">
        <f t="shared" si="8"/>
        <v>26.767874840119603</v>
      </c>
      <c r="P45" s="9"/>
    </row>
    <row r="46" spans="1:16" ht="15">
      <c r="A46" s="12"/>
      <c r="B46" s="25">
        <v>337.7</v>
      </c>
      <c r="C46" s="20" t="s">
        <v>41</v>
      </c>
      <c r="D46" s="46">
        <v>0</v>
      </c>
      <c r="E46" s="46">
        <v>60000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60000</v>
      </c>
      <c r="O46" s="47">
        <f t="shared" si="8"/>
        <v>0.2541145378927128</v>
      </c>
      <c r="P46" s="9"/>
    </row>
    <row r="47" spans="1:16" ht="15">
      <c r="A47" s="12"/>
      <c r="B47" s="25">
        <v>338</v>
      </c>
      <c r="C47" s="20" t="s">
        <v>116</v>
      </c>
      <c r="D47" s="46">
        <v>0</v>
      </c>
      <c r="E47" s="46">
        <v>70150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70150</v>
      </c>
      <c r="O47" s="47">
        <f t="shared" si="8"/>
        <v>0.2971022472195634</v>
      </c>
      <c r="P47" s="9"/>
    </row>
    <row r="48" spans="1:16" ht="15">
      <c r="A48" s="12"/>
      <c r="B48" s="25">
        <v>339</v>
      </c>
      <c r="C48" s="20" t="s">
        <v>43</v>
      </c>
      <c r="D48" s="46">
        <v>333057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333057</v>
      </c>
      <c r="O48" s="47">
        <f t="shared" si="8"/>
        <v>1.4105770941155544</v>
      </c>
      <c r="P48" s="9"/>
    </row>
    <row r="49" spans="1:16" ht="15.75">
      <c r="A49" s="29" t="s">
        <v>48</v>
      </c>
      <c r="B49" s="30"/>
      <c r="C49" s="31"/>
      <c r="D49" s="32">
        <f aca="true" t="shared" si="10" ref="D49:M49">SUM(D50:D65)</f>
        <v>4151230</v>
      </c>
      <c r="E49" s="32">
        <f t="shared" si="10"/>
        <v>5138981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83207468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92497679</v>
      </c>
      <c r="O49" s="45">
        <f t="shared" si="8"/>
        <v>391.7500825872248</v>
      </c>
      <c r="P49" s="10"/>
    </row>
    <row r="50" spans="1:16" ht="15">
      <c r="A50" s="12"/>
      <c r="B50" s="25">
        <v>341.3</v>
      </c>
      <c r="C50" s="20" t="s">
        <v>165</v>
      </c>
      <c r="D50" s="46">
        <v>2686793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1" ref="N50:N65">SUM(D50:M50)</f>
        <v>2686793</v>
      </c>
      <c r="O50" s="47">
        <f t="shared" si="8"/>
        <v>11.379219360139594</v>
      </c>
      <c r="P50" s="9"/>
    </row>
    <row r="51" spans="1:16" ht="15">
      <c r="A51" s="12"/>
      <c r="B51" s="25">
        <v>341.9</v>
      </c>
      <c r="C51" s="20" t="s">
        <v>166</v>
      </c>
      <c r="D51" s="46">
        <v>447847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447847</v>
      </c>
      <c r="O51" s="47">
        <f t="shared" si="8"/>
        <v>1.8967405575272962</v>
      </c>
      <c r="P51" s="9"/>
    </row>
    <row r="52" spans="1:16" ht="15">
      <c r="A52" s="12"/>
      <c r="B52" s="25">
        <v>342.1</v>
      </c>
      <c r="C52" s="20" t="s">
        <v>52</v>
      </c>
      <c r="D52" s="46">
        <v>86005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86005</v>
      </c>
      <c r="O52" s="47">
        <f t="shared" si="8"/>
        <v>0.3642520138577128</v>
      </c>
      <c r="P52" s="9"/>
    </row>
    <row r="53" spans="1:16" ht="15">
      <c r="A53" s="12"/>
      <c r="B53" s="25">
        <v>342.2</v>
      </c>
      <c r="C53" s="20" t="s">
        <v>53</v>
      </c>
      <c r="D53" s="46">
        <v>0</v>
      </c>
      <c r="E53" s="46">
        <v>1367861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1367861</v>
      </c>
      <c r="O53" s="47">
        <f t="shared" si="8"/>
        <v>5.793222765274401</v>
      </c>
      <c r="P53" s="9"/>
    </row>
    <row r="54" spans="1:16" ht="15">
      <c r="A54" s="12"/>
      <c r="B54" s="25">
        <v>342.6</v>
      </c>
      <c r="C54" s="20" t="s">
        <v>167</v>
      </c>
      <c r="D54" s="46">
        <v>0</v>
      </c>
      <c r="E54" s="46">
        <v>3291040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3291040</v>
      </c>
      <c r="O54" s="47">
        <f t="shared" si="8"/>
        <v>13.938351813107229</v>
      </c>
      <c r="P54" s="9"/>
    </row>
    <row r="55" spans="1:16" ht="15">
      <c r="A55" s="12"/>
      <c r="B55" s="25">
        <v>343.3</v>
      </c>
      <c r="C55" s="20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24406125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24406125</v>
      </c>
      <c r="O55" s="47">
        <f t="shared" si="8"/>
        <v>103.36585293544644</v>
      </c>
      <c r="P55" s="9"/>
    </row>
    <row r="56" spans="1:16" ht="15">
      <c r="A56" s="12"/>
      <c r="B56" s="25">
        <v>343.4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16305723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16305723</v>
      </c>
      <c r="O56" s="47">
        <f t="shared" si="8"/>
        <v>69.05868775252632</v>
      </c>
      <c r="P56" s="9"/>
    </row>
    <row r="57" spans="1:16" ht="15">
      <c r="A57" s="12"/>
      <c r="B57" s="25">
        <v>343.5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41417152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41417152</v>
      </c>
      <c r="O57" s="47">
        <f t="shared" si="8"/>
        <v>175.4116740218708</v>
      </c>
      <c r="P57" s="9"/>
    </row>
    <row r="58" spans="1:16" ht="15">
      <c r="A58" s="12"/>
      <c r="B58" s="25">
        <v>344.3</v>
      </c>
      <c r="C58" s="20" t="s">
        <v>168</v>
      </c>
      <c r="D58" s="46">
        <v>0</v>
      </c>
      <c r="E58" s="46">
        <v>304003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304003</v>
      </c>
      <c r="O58" s="47">
        <f t="shared" si="8"/>
        <v>1.2875263643833064</v>
      </c>
      <c r="P58" s="9"/>
    </row>
    <row r="59" spans="1:16" ht="15">
      <c r="A59" s="12"/>
      <c r="B59" s="25">
        <v>344.5</v>
      </c>
      <c r="C59" s="20" t="s">
        <v>169</v>
      </c>
      <c r="D59" s="46">
        <v>53654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53654</v>
      </c>
      <c r="O59" s="47">
        <f t="shared" si="8"/>
        <v>0.22723769026826024</v>
      </c>
      <c r="P59" s="9"/>
    </row>
    <row r="60" spans="1:16" ht="15">
      <c r="A60" s="12"/>
      <c r="B60" s="25">
        <v>345.1</v>
      </c>
      <c r="C60" s="20" t="s">
        <v>61</v>
      </c>
      <c r="D60" s="46">
        <v>9150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9150</v>
      </c>
      <c r="O60" s="47">
        <f t="shared" si="8"/>
        <v>0.03875246702863871</v>
      </c>
      <c r="P60" s="9"/>
    </row>
    <row r="61" spans="1:16" ht="15">
      <c r="A61" s="12"/>
      <c r="B61" s="25">
        <v>347.1</v>
      </c>
      <c r="C61" s="20" t="s">
        <v>62</v>
      </c>
      <c r="D61" s="46">
        <v>19093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19093</v>
      </c>
      <c r="O61" s="47">
        <f t="shared" si="8"/>
        <v>0.08086348119975943</v>
      </c>
      <c r="P61" s="9"/>
    </row>
    <row r="62" spans="1:16" ht="15">
      <c r="A62" s="12"/>
      <c r="B62" s="25">
        <v>347.2</v>
      </c>
      <c r="C62" s="20" t="s">
        <v>63</v>
      </c>
      <c r="D62" s="46">
        <v>324410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324410</v>
      </c>
      <c r="O62" s="47">
        <f t="shared" si="8"/>
        <v>1.3739549539629161</v>
      </c>
      <c r="P62" s="9"/>
    </row>
    <row r="63" spans="1:16" ht="15">
      <c r="A63" s="12"/>
      <c r="B63" s="25">
        <v>347.5</v>
      </c>
      <c r="C63" s="20" t="s">
        <v>65</v>
      </c>
      <c r="D63" s="46">
        <v>390674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390674</v>
      </c>
      <c r="O63" s="47">
        <f t="shared" si="8"/>
        <v>1.6545990496116283</v>
      </c>
      <c r="P63" s="9"/>
    </row>
    <row r="64" spans="1:16" ht="15">
      <c r="A64" s="12"/>
      <c r="B64" s="25">
        <v>347.8</v>
      </c>
      <c r="C64" s="20" t="s">
        <v>100</v>
      </c>
      <c r="D64" s="46">
        <v>102689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102689</v>
      </c>
      <c r="O64" s="47">
        <f t="shared" si="8"/>
        <v>0.4349127963610798</v>
      </c>
      <c r="P64" s="9"/>
    </row>
    <row r="65" spans="1:16" ht="15">
      <c r="A65" s="12"/>
      <c r="B65" s="25">
        <v>349</v>
      </c>
      <c r="C65" s="20" t="s">
        <v>148</v>
      </c>
      <c r="D65" s="46">
        <v>30915</v>
      </c>
      <c r="E65" s="46">
        <v>176077</v>
      </c>
      <c r="F65" s="46">
        <v>0</v>
      </c>
      <c r="G65" s="46">
        <v>0</v>
      </c>
      <c r="H65" s="46">
        <v>0</v>
      </c>
      <c r="I65" s="46">
        <v>1078468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1285460</v>
      </c>
      <c r="O65" s="47">
        <f t="shared" si="8"/>
        <v>5.444234564659444</v>
      </c>
      <c r="P65" s="9"/>
    </row>
    <row r="66" spans="1:16" ht="15.75">
      <c r="A66" s="29" t="s">
        <v>49</v>
      </c>
      <c r="B66" s="30"/>
      <c r="C66" s="31"/>
      <c r="D66" s="32">
        <f aca="true" t="shared" si="12" ref="D66:M66">SUM(D67:D71)</f>
        <v>1676950</v>
      </c>
      <c r="E66" s="32">
        <f t="shared" si="12"/>
        <v>353165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61020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aca="true" t="shared" si="13" ref="N66:N73">SUM(D66:M66)</f>
        <v>2091135</v>
      </c>
      <c r="O66" s="45">
        <f t="shared" si="8"/>
        <v>8.8564634032713</v>
      </c>
      <c r="P66" s="10"/>
    </row>
    <row r="67" spans="1:16" ht="15">
      <c r="A67" s="13"/>
      <c r="B67" s="39">
        <v>351.5</v>
      </c>
      <c r="C67" s="21" t="s">
        <v>170</v>
      </c>
      <c r="D67" s="46">
        <v>644493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644493</v>
      </c>
      <c r="O67" s="47">
        <f t="shared" si="8"/>
        <v>2.72958401450147</v>
      </c>
      <c r="P67" s="9"/>
    </row>
    <row r="68" spans="1:16" ht="15">
      <c r="A68" s="13"/>
      <c r="B68" s="39">
        <v>351.9</v>
      </c>
      <c r="C68" s="21" t="s">
        <v>149</v>
      </c>
      <c r="D68" s="46">
        <v>0</v>
      </c>
      <c r="E68" s="46">
        <v>353165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353165</v>
      </c>
      <c r="O68" s="47">
        <f t="shared" si="8"/>
        <v>1.4957393462479989</v>
      </c>
      <c r="P68" s="9"/>
    </row>
    <row r="69" spans="1:16" ht="15">
      <c r="A69" s="13"/>
      <c r="B69" s="39">
        <v>352</v>
      </c>
      <c r="C69" s="21" t="s">
        <v>70</v>
      </c>
      <c r="D69" s="46">
        <v>11704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11704</v>
      </c>
      <c r="O69" s="47">
        <f aca="true" t="shared" si="14" ref="O69:O88">(N69/O$90)</f>
        <v>0.04956927585827185</v>
      </c>
      <c r="P69" s="9"/>
    </row>
    <row r="70" spans="1:16" ht="15">
      <c r="A70" s="13"/>
      <c r="B70" s="39">
        <v>354</v>
      </c>
      <c r="C70" s="21" t="s">
        <v>71</v>
      </c>
      <c r="D70" s="46">
        <v>986603</v>
      </c>
      <c r="E70" s="46">
        <v>0</v>
      </c>
      <c r="F70" s="46">
        <v>0</v>
      </c>
      <c r="G70" s="46">
        <v>0</v>
      </c>
      <c r="H70" s="46">
        <v>0</v>
      </c>
      <c r="I70" s="46">
        <v>61020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1047623</v>
      </c>
      <c r="O70" s="47">
        <f t="shared" si="14"/>
        <v>4.436937242179625</v>
      </c>
      <c r="P70" s="9"/>
    </row>
    <row r="71" spans="1:16" ht="15">
      <c r="A71" s="13"/>
      <c r="B71" s="39">
        <v>359</v>
      </c>
      <c r="C71" s="21" t="s">
        <v>102</v>
      </c>
      <c r="D71" s="46">
        <v>34150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34150</v>
      </c>
      <c r="O71" s="47">
        <f t="shared" si="14"/>
        <v>0.14463352448393574</v>
      </c>
      <c r="P71" s="9"/>
    </row>
    <row r="72" spans="1:16" ht="15.75">
      <c r="A72" s="29" t="s">
        <v>3</v>
      </c>
      <c r="B72" s="30"/>
      <c r="C72" s="31"/>
      <c r="D72" s="32">
        <f aca="true" t="shared" si="15" ref="D72:M72">SUM(D73:D83)</f>
        <v>3329725</v>
      </c>
      <c r="E72" s="32">
        <f t="shared" si="15"/>
        <v>2654582</v>
      </c>
      <c r="F72" s="32">
        <f t="shared" si="15"/>
        <v>0</v>
      </c>
      <c r="G72" s="32">
        <f t="shared" si="15"/>
        <v>0</v>
      </c>
      <c r="H72" s="32">
        <f t="shared" si="15"/>
        <v>0</v>
      </c>
      <c r="I72" s="32">
        <f t="shared" si="15"/>
        <v>1554447</v>
      </c>
      <c r="J72" s="32">
        <f t="shared" si="15"/>
        <v>0</v>
      </c>
      <c r="K72" s="32">
        <f t="shared" si="15"/>
        <v>110459865</v>
      </c>
      <c r="L72" s="32">
        <f t="shared" si="15"/>
        <v>0</v>
      </c>
      <c r="M72" s="32">
        <f t="shared" si="15"/>
        <v>0</v>
      </c>
      <c r="N72" s="32">
        <f t="shared" si="13"/>
        <v>117998619</v>
      </c>
      <c r="O72" s="45">
        <f t="shared" si="14"/>
        <v>499.7527423193881</v>
      </c>
      <c r="P72" s="10"/>
    </row>
    <row r="73" spans="1:16" ht="15">
      <c r="A73" s="12"/>
      <c r="B73" s="25">
        <v>361.1</v>
      </c>
      <c r="C73" s="20" t="s">
        <v>72</v>
      </c>
      <c r="D73" s="46">
        <v>0</v>
      </c>
      <c r="E73" s="46">
        <v>6657</v>
      </c>
      <c r="F73" s="46">
        <v>0</v>
      </c>
      <c r="G73" s="46">
        <v>0</v>
      </c>
      <c r="H73" s="46">
        <v>0</v>
      </c>
      <c r="I73" s="46">
        <v>543642</v>
      </c>
      <c r="J73" s="46">
        <v>0</v>
      </c>
      <c r="K73" s="46">
        <v>6939615</v>
      </c>
      <c r="L73" s="46">
        <v>0</v>
      </c>
      <c r="M73" s="46">
        <v>0</v>
      </c>
      <c r="N73" s="46">
        <f t="shared" si="13"/>
        <v>7489914</v>
      </c>
      <c r="O73" s="47">
        <f t="shared" si="14"/>
        <v>31.72160058276934</v>
      </c>
      <c r="P73" s="9"/>
    </row>
    <row r="74" spans="1:16" ht="15">
      <c r="A74" s="12"/>
      <c r="B74" s="25">
        <v>361.2</v>
      </c>
      <c r="C74" s="20" t="s">
        <v>171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131469</v>
      </c>
      <c r="J74" s="46">
        <v>0</v>
      </c>
      <c r="K74" s="46">
        <v>7826426</v>
      </c>
      <c r="L74" s="46">
        <v>0</v>
      </c>
      <c r="M74" s="46">
        <v>0</v>
      </c>
      <c r="N74" s="46">
        <f aca="true" t="shared" si="16" ref="N74:N83">SUM(D74:M74)</f>
        <v>7957895</v>
      </c>
      <c r="O74" s="47">
        <f t="shared" si="14"/>
        <v>33.703613508728836</v>
      </c>
      <c r="P74" s="9"/>
    </row>
    <row r="75" spans="1:16" ht="15">
      <c r="A75" s="12"/>
      <c r="B75" s="25">
        <v>361.3</v>
      </c>
      <c r="C75" s="20" t="s">
        <v>73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-121594</v>
      </c>
      <c r="J75" s="46">
        <v>0</v>
      </c>
      <c r="K75" s="46">
        <v>30590493</v>
      </c>
      <c r="L75" s="46">
        <v>0</v>
      </c>
      <c r="M75" s="46">
        <v>0</v>
      </c>
      <c r="N75" s="46">
        <f t="shared" si="16"/>
        <v>30468899</v>
      </c>
      <c r="O75" s="47">
        <f t="shared" si="14"/>
        <v>129.04316982474566</v>
      </c>
      <c r="P75" s="9"/>
    </row>
    <row r="76" spans="1:16" ht="15">
      <c r="A76" s="12"/>
      <c r="B76" s="25">
        <v>361.4</v>
      </c>
      <c r="C76" s="20" t="s">
        <v>150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27464701</v>
      </c>
      <c r="L76" s="46">
        <v>0</v>
      </c>
      <c r="M76" s="46">
        <v>0</v>
      </c>
      <c r="N76" s="46">
        <f t="shared" si="16"/>
        <v>27464701</v>
      </c>
      <c r="O76" s="47">
        <f t="shared" si="14"/>
        <v>116.31966338294214</v>
      </c>
      <c r="P76" s="9"/>
    </row>
    <row r="77" spans="1:16" ht="15">
      <c r="A77" s="12"/>
      <c r="B77" s="25">
        <v>362</v>
      </c>
      <c r="C77" s="20" t="s">
        <v>74</v>
      </c>
      <c r="D77" s="46">
        <v>1850298</v>
      </c>
      <c r="E77" s="46">
        <v>2273456</v>
      </c>
      <c r="F77" s="46">
        <v>0</v>
      </c>
      <c r="G77" s="46">
        <v>0</v>
      </c>
      <c r="H77" s="46">
        <v>0</v>
      </c>
      <c r="I77" s="46">
        <v>453280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4577034</v>
      </c>
      <c r="O77" s="47">
        <f t="shared" si="14"/>
        <v>19.384847997153916</v>
      </c>
      <c r="P77" s="9"/>
    </row>
    <row r="78" spans="1:16" ht="15">
      <c r="A78" s="12"/>
      <c r="B78" s="25">
        <v>364</v>
      </c>
      <c r="C78" s="20" t="s">
        <v>157</v>
      </c>
      <c r="D78" s="46">
        <v>77140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77140</v>
      </c>
      <c r="O78" s="47">
        <f t="shared" si="14"/>
        <v>0.32670659088406445</v>
      </c>
      <c r="P78" s="9"/>
    </row>
    <row r="79" spans="1:16" ht="15">
      <c r="A79" s="12"/>
      <c r="B79" s="25">
        <v>365</v>
      </c>
      <c r="C79" s="20" t="s">
        <v>172</v>
      </c>
      <c r="D79" s="46">
        <v>2104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2104</v>
      </c>
      <c r="O79" s="47">
        <f t="shared" si="14"/>
        <v>0.008910949795437797</v>
      </c>
      <c r="P79" s="9"/>
    </row>
    <row r="80" spans="1:16" ht="15">
      <c r="A80" s="12"/>
      <c r="B80" s="25">
        <v>366</v>
      </c>
      <c r="C80" s="20" t="s">
        <v>76</v>
      </c>
      <c r="D80" s="46">
        <v>191925</v>
      </c>
      <c r="E80" s="46">
        <v>115829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307754</v>
      </c>
      <c r="O80" s="47">
        <f t="shared" si="14"/>
        <v>1.3034127582438992</v>
      </c>
      <c r="P80" s="9"/>
    </row>
    <row r="81" spans="1:16" ht="15">
      <c r="A81" s="12"/>
      <c r="B81" s="25">
        <v>368</v>
      </c>
      <c r="C81" s="20" t="s">
        <v>77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38155010</v>
      </c>
      <c r="L81" s="46">
        <v>0</v>
      </c>
      <c r="M81" s="46">
        <v>0</v>
      </c>
      <c r="N81" s="46">
        <f t="shared" si="16"/>
        <v>38155010</v>
      </c>
      <c r="O81" s="47">
        <f t="shared" si="14"/>
        <v>161.59571224069728</v>
      </c>
      <c r="P81" s="9"/>
    </row>
    <row r="82" spans="1:16" ht="15">
      <c r="A82" s="12"/>
      <c r="B82" s="25">
        <v>369.4</v>
      </c>
      <c r="C82" s="20" t="s">
        <v>173</v>
      </c>
      <c r="D82" s="46">
        <v>1099151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1099151</v>
      </c>
      <c r="O82" s="47">
        <f t="shared" si="14"/>
        <v>4.655170807321887</v>
      </c>
      <c r="P82" s="9"/>
    </row>
    <row r="83" spans="1:16" ht="15">
      <c r="A83" s="12"/>
      <c r="B83" s="25">
        <v>369.9</v>
      </c>
      <c r="C83" s="20" t="s">
        <v>79</v>
      </c>
      <c r="D83" s="46">
        <v>109107</v>
      </c>
      <c r="E83" s="46">
        <v>258640</v>
      </c>
      <c r="F83" s="46">
        <v>0</v>
      </c>
      <c r="G83" s="46">
        <v>0</v>
      </c>
      <c r="H83" s="46">
        <v>0</v>
      </c>
      <c r="I83" s="46">
        <v>547650</v>
      </c>
      <c r="J83" s="46">
        <v>0</v>
      </c>
      <c r="K83" s="46">
        <v>-516380</v>
      </c>
      <c r="L83" s="46">
        <v>0</v>
      </c>
      <c r="M83" s="46">
        <v>0</v>
      </c>
      <c r="N83" s="46">
        <f t="shared" si="16"/>
        <v>399017</v>
      </c>
      <c r="O83" s="47">
        <f t="shared" si="14"/>
        <v>1.68993367610561</v>
      </c>
      <c r="P83" s="9"/>
    </row>
    <row r="84" spans="1:16" ht="15.75">
      <c r="A84" s="29" t="s">
        <v>50</v>
      </c>
      <c r="B84" s="30"/>
      <c r="C84" s="31"/>
      <c r="D84" s="32">
        <f aca="true" t="shared" si="17" ref="D84:M84">SUM(D85:D87)</f>
        <v>0</v>
      </c>
      <c r="E84" s="32">
        <f t="shared" si="17"/>
        <v>602015</v>
      </c>
      <c r="F84" s="32">
        <f t="shared" si="17"/>
        <v>0</v>
      </c>
      <c r="G84" s="32">
        <f t="shared" si="17"/>
        <v>9150</v>
      </c>
      <c r="H84" s="32">
        <f t="shared" si="17"/>
        <v>0</v>
      </c>
      <c r="I84" s="32">
        <f t="shared" si="17"/>
        <v>1311351</v>
      </c>
      <c r="J84" s="32">
        <f t="shared" si="17"/>
        <v>0</v>
      </c>
      <c r="K84" s="32">
        <f t="shared" si="17"/>
        <v>0</v>
      </c>
      <c r="L84" s="32">
        <f t="shared" si="17"/>
        <v>0</v>
      </c>
      <c r="M84" s="32">
        <f t="shared" si="17"/>
        <v>0</v>
      </c>
      <c r="N84" s="32">
        <f>SUM(D84:M84)</f>
        <v>1922516</v>
      </c>
      <c r="O84" s="45">
        <f t="shared" si="14"/>
        <v>8.142321082189111</v>
      </c>
      <c r="P84" s="9"/>
    </row>
    <row r="85" spans="1:16" ht="15">
      <c r="A85" s="12"/>
      <c r="B85" s="25">
        <v>381</v>
      </c>
      <c r="C85" s="20" t="s">
        <v>80</v>
      </c>
      <c r="D85" s="46">
        <v>0</v>
      </c>
      <c r="E85" s="46">
        <v>602015</v>
      </c>
      <c r="F85" s="46">
        <v>0</v>
      </c>
      <c r="G85" s="46">
        <v>9150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611165</v>
      </c>
      <c r="O85" s="47">
        <f t="shared" si="14"/>
        <v>2.588431859186664</v>
      </c>
      <c r="P85" s="9"/>
    </row>
    <row r="86" spans="1:16" ht="15">
      <c r="A86" s="12"/>
      <c r="B86" s="25">
        <v>389.4</v>
      </c>
      <c r="C86" s="20" t="s">
        <v>174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15182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15182</v>
      </c>
      <c r="O86" s="47">
        <f t="shared" si="14"/>
        <v>0.06429944857145277</v>
      </c>
      <c r="P86" s="9"/>
    </row>
    <row r="87" spans="1:16" ht="15.75" thickBot="1">
      <c r="A87" s="12"/>
      <c r="B87" s="25">
        <v>389.9</v>
      </c>
      <c r="C87" s="20" t="s">
        <v>175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1296169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1296169</v>
      </c>
      <c r="O87" s="47">
        <f t="shared" si="14"/>
        <v>5.489589774430995</v>
      </c>
      <c r="P87" s="9"/>
    </row>
    <row r="88" spans="1:119" ht="16.5" thickBot="1">
      <c r="A88" s="14" t="s">
        <v>67</v>
      </c>
      <c r="B88" s="23"/>
      <c r="C88" s="22"/>
      <c r="D88" s="15">
        <f aca="true" t="shared" si="18" ref="D88:M88">SUM(D5,D15,D25,D49,D66,D72,D84)</f>
        <v>135061640</v>
      </c>
      <c r="E88" s="15">
        <f t="shared" si="18"/>
        <v>44428901</v>
      </c>
      <c r="F88" s="15">
        <f t="shared" si="18"/>
        <v>4822358</v>
      </c>
      <c r="G88" s="15">
        <f t="shared" si="18"/>
        <v>1700492</v>
      </c>
      <c r="H88" s="15">
        <f t="shared" si="18"/>
        <v>0</v>
      </c>
      <c r="I88" s="15">
        <f t="shared" si="18"/>
        <v>89984065</v>
      </c>
      <c r="J88" s="15">
        <f t="shared" si="18"/>
        <v>0</v>
      </c>
      <c r="K88" s="15">
        <f t="shared" si="18"/>
        <v>110459865</v>
      </c>
      <c r="L88" s="15">
        <f t="shared" si="18"/>
        <v>0</v>
      </c>
      <c r="M88" s="15">
        <f t="shared" si="18"/>
        <v>0</v>
      </c>
      <c r="N88" s="15">
        <f>SUM(D88:M88)</f>
        <v>386457321</v>
      </c>
      <c r="O88" s="38">
        <f t="shared" si="14"/>
        <v>1636.7403923528466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176</v>
      </c>
      <c r="M90" s="48"/>
      <c r="N90" s="48"/>
      <c r="O90" s="43">
        <v>236114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customHeight="1" thickBot="1">
      <c r="A92" s="52" t="s">
        <v>105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75721220</v>
      </c>
      <c r="E5" s="27">
        <f t="shared" si="0"/>
        <v>9749893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85471113</v>
      </c>
      <c r="O5" s="33">
        <f aca="true" t="shared" si="2" ref="O5:O47">(N5/O$49)</f>
        <v>366.15150943962027</v>
      </c>
      <c r="P5" s="6"/>
    </row>
    <row r="6" spans="1:16" ht="15">
      <c r="A6" s="12"/>
      <c r="B6" s="25">
        <v>311</v>
      </c>
      <c r="C6" s="20" t="s">
        <v>2</v>
      </c>
      <c r="D6" s="46">
        <v>47012819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47012819</v>
      </c>
      <c r="O6" s="47">
        <f t="shared" si="2"/>
        <v>201.39921004493834</v>
      </c>
      <c r="P6" s="9"/>
    </row>
    <row r="7" spans="1:16" ht="15">
      <c r="A7" s="12"/>
      <c r="B7" s="25">
        <v>314.1</v>
      </c>
      <c r="C7" s="20" t="s">
        <v>13</v>
      </c>
      <c r="D7" s="46">
        <v>22087571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22087571</v>
      </c>
      <c r="O7" s="47">
        <f t="shared" si="2"/>
        <v>94.62141275151973</v>
      </c>
      <c r="P7" s="9"/>
    </row>
    <row r="8" spans="1:16" ht="15">
      <c r="A8" s="12"/>
      <c r="B8" s="25">
        <v>316</v>
      </c>
      <c r="C8" s="20" t="s">
        <v>140</v>
      </c>
      <c r="D8" s="46">
        <v>6620830</v>
      </c>
      <c r="E8" s="46">
        <v>9749893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16370723</v>
      </c>
      <c r="O8" s="47">
        <f t="shared" si="2"/>
        <v>70.13088664316221</v>
      </c>
      <c r="P8" s="9"/>
    </row>
    <row r="9" spans="1:16" ht="15.75">
      <c r="A9" s="29" t="s">
        <v>19</v>
      </c>
      <c r="B9" s="30"/>
      <c r="C9" s="31"/>
      <c r="D9" s="32">
        <f aca="true" t="shared" si="3" ref="D9:M9">SUM(D10:D12)</f>
        <v>15182525</v>
      </c>
      <c r="E9" s="32">
        <f t="shared" si="3"/>
        <v>2553949</v>
      </c>
      <c r="F9" s="32">
        <f t="shared" si="3"/>
        <v>541256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18277730</v>
      </c>
      <c r="O9" s="45">
        <f t="shared" si="2"/>
        <v>78.30035428027982</v>
      </c>
      <c r="P9" s="10"/>
    </row>
    <row r="10" spans="1:16" ht="15">
      <c r="A10" s="12"/>
      <c r="B10" s="25">
        <v>323.1</v>
      </c>
      <c r="C10" s="20" t="s">
        <v>20</v>
      </c>
      <c r="D10" s="46">
        <v>15182525</v>
      </c>
      <c r="E10" s="46">
        <v>0</v>
      </c>
      <c r="F10" s="46">
        <v>541256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15723781</v>
      </c>
      <c r="O10" s="47">
        <f t="shared" si="2"/>
        <v>67.35943812090082</v>
      </c>
      <c r="P10" s="9"/>
    </row>
    <row r="11" spans="1:16" ht="15">
      <c r="A11" s="12"/>
      <c r="B11" s="25">
        <v>324.11</v>
      </c>
      <c r="C11" s="20" t="s">
        <v>141</v>
      </c>
      <c r="D11" s="46">
        <v>0</v>
      </c>
      <c r="E11" s="46">
        <v>335029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335029</v>
      </c>
      <c r="O11" s="47">
        <f t="shared" si="2"/>
        <v>1.435237821883126</v>
      </c>
      <c r="P11" s="9"/>
    </row>
    <row r="12" spans="1:16" ht="15">
      <c r="A12" s="12"/>
      <c r="B12" s="25">
        <v>324.61</v>
      </c>
      <c r="C12" s="20" t="s">
        <v>142</v>
      </c>
      <c r="D12" s="46">
        <v>0</v>
      </c>
      <c r="E12" s="46">
        <v>2218920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2218920</v>
      </c>
      <c r="O12" s="47">
        <f t="shared" si="2"/>
        <v>9.505678337495876</v>
      </c>
      <c r="P12" s="9"/>
    </row>
    <row r="13" spans="1:16" ht="15.75">
      <c r="A13" s="29" t="s">
        <v>26</v>
      </c>
      <c r="B13" s="30"/>
      <c r="C13" s="31"/>
      <c r="D13" s="32">
        <f aca="true" t="shared" si="4" ref="D13:M13">SUM(D14:D24)</f>
        <v>27687192</v>
      </c>
      <c r="E13" s="32">
        <f t="shared" si="4"/>
        <v>24790715</v>
      </c>
      <c r="F13" s="32">
        <f t="shared" si="4"/>
        <v>5875196</v>
      </c>
      <c r="G13" s="32">
        <f t="shared" si="4"/>
        <v>3155183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61508286</v>
      </c>
      <c r="O13" s="45">
        <f t="shared" si="2"/>
        <v>263.4966478316933</v>
      </c>
      <c r="P13" s="10"/>
    </row>
    <row r="14" spans="1:16" ht="15">
      <c r="A14" s="12"/>
      <c r="B14" s="25">
        <v>331.2</v>
      </c>
      <c r="C14" s="20" t="s">
        <v>126</v>
      </c>
      <c r="D14" s="46">
        <v>0</v>
      </c>
      <c r="E14" s="46">
        <v>9981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9981</v>
      </c>
      <c r="O14" s="47">
        <f t="shared" si="2"/>
        <v>0.04275781708513437</v>
      </c>
      <c r="P14" s="9"/>
    </row>
    <row r="15" spans="1:16" ht="15">
      <c r="A15" s="12"/>
      <c r="B15" s="25">
        <v>331.42</v>
      </c>
      <c r="C15" s="20" t="s">
        <v>143</v>
      </c>
      <c r="D15" s="46">
        <v>0</v>
      </c>
      <c r="E15" s="46">
        <v>0</v>
      </c>
      <c r="F15" s="46">
        <v>0</v>
      </c>
      <c r="G15" s="46">
        <v>10805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10805</v>
      </c>
      <c r="O15" s="47">
        <f t="shared" si="2"/>
        <v>0.04628776811991552</v>
      </c>
      <c r="P15" s="9"/>
    </row>
    <row r="16" spans="1:16" ht="15">
      <c r="A16" s="12"/>
      <c r="B16" s="25">
        <v>335.12</v>
      </c>
      <c r="C16" s="20" t="s">
        <v>144</v>
      </c>
      <c r="D16" s="46">
        <v>9657202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9657202</v>
      </c>
      <c r="O16" s="47">
        <f t="shared" si="2"/>
        <v>41.370691981784766</v>
      </c>
      <c r="P16" s="9"/>
    </row>
    <row r="17" spans="1:16" ht="15">
      <c r="A17" s="12"/>
      <c r="B17" s="25">
        <v>335.14</v>
      </c>
      <c r="C17" s="20" t="s">
        <v>145</v>
      </c>
      <c r="D17" s="46">
        <v>11665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11665</v>
      </c>
      <c r="O17" s="47">
        <f t="shared" si="2"/>
        <v>0.04997194031641042</v>
      </c>
      <c r="P17" s="9"/>
    </row>
    <row r="18" spans="1:16" ht="15">
      <c r="A18" s="12"/>
      <c r="B18" s="25">
        <v>335.15</v>
      </c>
      <c r="C18" s="20" t="s">
        <v>146</v>
      </c>
      <c r="D18" s="46">
        <v>188504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188504</v>
      </c>
      <c r="O18" s="47">
        <f t="shared" si="2"/>
        <v>0.8075362741024115</v>
      </c>
      <c r="P18" s="9"/>
    </row>
    <row r="19" spans="1:16" ht="15">
      <c r="A19" s="12"/>
      <c r="B19" s="25">
        <v>335.18</v>
      </c>
      <c r="C19" s="20" t="s">
        <v>147</v>
      </c>
      <c r="D19" s="46">
        <v>17719796</v>
      </c>
      <c r="E19" s="46">
        <v>3367963</v>
      </c>
      <c r="F19" s="46">
        <v>5875196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26962955</v>
      </c>
      <c r="O19" s="47">
        <f t="shared" si="2"/>
        <v>115.50717342598027</v>
      </c>
      <c r="P19" s="9"/>
    </row>
    <row r="20" spans="1:16" ht="15">
      <c r="A20" s="12"/>
      <c r="B20" s="25">
        <v>335.9</v>
      </c>
      <c r="C20" s="20" t="s">
        <v>113</v>
      </c>
      <c r="D20" s="46">
        <v>110025</v>
      </c>
      <c r="E20" s="46">
        <v>9210765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9320790</v>
      </c>
      <c r="O20" s="47">
        <f t="shared" si="2"/>
        <v>39.92952949693914</v>
      </c>
      <c r="P20" s="9"/>
    </row>
    <row r="21" spans="1:16" ht="15">
      <c r="A21" s="12"/>
      <c r="B21" s="25">
        <v>337.2</v>
      </c>
      <c r="C21" s="20" t="s">
        <v>39</v>
      </c>
      <c r="D21" s="46">
        <v>0</v>
      </c>
      <c r="E21" s="46">
        <v>6880866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6880866</v>
      </c>
      <c r="O21" s="47">
        <f t="shared" si="2"/>
        <v>29.477087447682614</v>
      </c>
      <c r="P21" s="9"/>
    </row>
    <row r="22" spans="1:16" ht="15">
      <c r="A22" s="12"/>
      <c r="B22" s="25">
        <v>337.4</v>
      </c>
      <c r="C22" s="20" t="s">
        <v>40</v>
      </c>
      <c r="D22" s="46">
        <v>0</v>
      </c>
      <c r="E22" s="46">
        <v>378436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378436</v>
      </c>
      <c r="O22" s="47">
        <f t="shared" si="2"/>
        <v>1.6211899876194678</v>
      </c>
      <c r="P22" s="9"/>
    </row>
    <row r="23" spans="1:16" ht="15">
      <c r="A23" s="12"/>
      <c r="B23" s="25">
        <v>337.6</v>
      </c>
      <c r="C23" s="20" t="s">
        <v>115</v>
      </c>
      <c r="D23" s="46">
        <v>0</v>
      </c>
      <c r="E23" s="46">
        <v>4581261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4581261</v>
      </c>
      <c r="O23" s="47">
        <f t="shared" si="2"/>
        <v>19.625760931495815</v>
      </c>
      <c r="P23" s="9"/>
    </row>
    <row r="24" spans="1:16" ht="15">
      <c r="A24" s="12"/>
      <c r="B24" s="25">
        <v>337.9</v>
      </c>
      <c r="C24" s="20" t="s">
        <v>42</v>
      </c>
      <c r="D24" s="46">
        <v>0</v>
      </c>
      <c r="E24" s="46">
        <v>361443</v>
      </c>
      <c r="F24" s="46">
        <v>0</v>
      </c>
      <c r="G24" s="46">
        <v>3144378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3505821</v>
      </c>
      <c r="O24" s="47">
        <f t="shared" si="2"/>
        <v>15.018660760567363</v>
      </c>
      <c r="P24" s="9"/>
    </row>
    <row r="25" spans="1:16" ht="15.75">
      <c r="A25" s="29" t="s">
        <v>48</v>
      </c>
      <c r="B25" s="30"/>
      <c r="C25" s="31"/>
      <c r="D25" s="32">
        <f aca="true" t="shared" si="5" ref="D25:M25">SUM(D26:D34)</f>
        <v>792102</v>
      </c>
      <c r="E25" s="32">
        <f t="shared" si="5"/>
        <v>3104706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86819463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90716271</v>
      </c>
      <c r="O25" s="45">
        <f t="shared" si="2"/>
        <v>388.6213527766235</v>
      </c>
      <c r="P25" s="10"/>
    </row>
    <row r="26" spans="1:16" ht="15">
      <c r="A26" s="12"/>
      <c r="B26" s="25">
        <v>342.1</v>
      </c>
      <c r="C26" s="20" t="s">
        <v>52</v>
      </c>
      <c r="D26" s="46">
        <v>0</v>
      </c>
      <c r="E26" s="46">
        <v>775513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4">SUM(D26:M26)</f>
        <v>775513</v>
      </c>
      <c r="O26" s="47">
        <f t="shared" si="2"/>
        <v>3.322236549558542</v>
      </c>
      <c r="P26" s="9"/>
    </row>
    <row r="27" spans="1:16" ht="15">
      <c r="A27" s="12"/>
      <c r="B27" s="25">
        <v>342.9</v>
      </c>
      <c r="C27" s="20" t="s">
        <v>54</v>
      </c>
      <c r="D27" s="46">
        <v>755137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755137</v>
      </c>
      <c r="O27" s="47">
        <f t="shared" si="2"/>
        <v>3.2349473720285653</v>
      </c>
      <c r="P27" s="9"/>
    </row>
    <row r="28" spans="1:16" ht="15">
      <c r="A28" s="12"/>
      <c r="B28" s="25">
        <v>343.3</v>
      </c>
      <c r="C28" s="20" t="s">
        <v>55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20623705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20623705</v>
      </c>
      <c r="O28" s="47">
        <f t="shared" si="2"/>
        <v>88.35032622059623</v>
      </c>
      <c r="P28" s="9"/>
    </row>
    <row r="29" spans="1:16" ht="15">
      <c r="A29" s="12"/>
      <c r="B29" s="25">
        <v>343.4</v>
      </c>
      <c r="C29" s="20" t="s">
        <v>56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15031579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15031579</v>
      </c>
      <c r="O29" s="47">
        <f t="shared" si="2"/>
        <v>64.39409932699598</v>
      </c>
      <c r="P29" s="9"/>
    </row>
    <row r="30" spans="1:16" ht="15">
      <c r="A30" s="12"/>
      <c r="B30" s="25">
        <v>343.5</v>
      </c>
      <c r="C30" s="20" t="s">
        <v>57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39306298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39306298</v>
      </c>
      <c r="O30" s="47">
        <f t="shared" si="2"/>
        <v>168.3850816729569</v>
      </c>
      <c r="P30" s="9"/>
    </row>
    <row r="31" spans="1:16" ht="15">
      <c r="A31" s="12"/>
      <c r="B31" s="25">
        <v>345.1</v>
      </c>
      <c r="C31" s="20" t="s">
        <v>61</v>
      </c>
      <c r="D31" s="46">
        <v>0</v>
      </c>
      <c r="E31" s="46">
        <v>2329193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2329193</v>
      </c>
      <c r="O31" s="47">
        <f t="shared" si="2"/>
        <v>9.978079175430855</v>
      </c>
      <c r="P31" s="9"/>
    </row>
    <row r="32" spans="1:16" ht="15">
      <c r="A32" s="12"/>
      <c r="B32" s="25">
        <v>345.9</v>
      </c>
      <c r="C32" s="20" t="s">
        <v>156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8327351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8327351</v>
      </c>
      <c r="O32" s="47">
        <f t="shared" si="2"/>
        <v>35.67371514494647</v>
      </c>
      <c r="P32" s="9"/>
    </row>
    <row r="33" spans="1:16" ht="15">
      <c r="A33" s="12"/>
      <c r="B33" s="25">
        <v>347.1</v>
      </c>
      <c r="C33" s="20" t="s">
        <v>62</v>
      </c>
      <c r="D33" s="46">
        <v>36965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36965</v>
      </c>
      <c r="O33" s="47">
        <f t="shared" si="2"/>
        <v>0.15835514563189979</v>
      </c>
      <c r="P33" s="9"/>
    </row>
    <row r="34" spans="1:16" ht="15">
      <c r="A34" s="12"/>
      <c r="B34" s="25">
        <v>349</v>
      </c>
      <c r="C34" s="20" t="s">
        <v>148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3530530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3530530</v>
      </c>
      <c r="O34" s="47">
        <f t="shared" si="2"/>
        <v>15.124512168478052</v>
      </c>
      <c r="P34" s="9"/>
    </row>
    <row r="35" spans="1:16" ht="15.75">
      <c r="A35" s="29" t="s">
        <v>49</v>
      </c>
      <c r="B35" s="30"/>
      <c r="C35" s="31"/>
      <c r="D35" s="32">
        <f aca="true" t="shared" si="7" ref="D35:M35">SUM(D36:D36)</f>
        <v>696447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aca="true" t="shared" si="8" ref="N35:N47">SUM(D35:M35)</f>
        <v>696447</v>
      </c>
      <c r="O35" s="45">
        <f t="shared" si="2"/>
        <v>2.9835240392235822</v>
      </c>
      <c r="P35" s="10"/>
    </row>
    <row r="36" spans="1:16" ht="15">
      <c r="A36" s="13"/>
      <c r="B36" s="39">
        <v>354</v>
      </c>
      <c r="C36" s="21" t="s">
        <v>71</v>
      </c>
      <c r="D36" s="46">
        <v>696447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696447</v>
      </c>
      <c r="O36" s="47">
        <f t="shared" si="2"/>
        <v>2.9835240392235822</v>
      </c>
      <c r="P36" s="9"/>
    </row>
    <row r="37" spans="1:16" ht="15.75">
      <c r="A37" s="29" t="s">
        <v>3</v>
      </c>
      <c r="B37" s="30"/>
      <c r="C37" s="31"/>
      <c r="D37" s="32">
        <f aca="true" t="shared" si="9" ref="D37:M37">SUM(D38:D42)</f>
        <v>9785064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2577601</v>
      </c>
      <c r="J37" s="32">
        <f t="shared" si="9"/>
        <v>0</v>
      </c>
      <c r="K37" s="32">
        <f t="shared" si="9"/>
        <v>85443451</v>
      </c>
      <c r="L37" s="32">
        <f t="shared" si="9"/>
        <v>0</v>
      </c>
      <c r="M37" s="32">
        <f t="shared" si="9"/>
        <v>0</v>
      </c>
      <c r="N37" s="32">
        <f t="shared" si="8"/>
        <v>97806116</v>
      </c>
      <c r="O37" s="45">
        <f t="shared" si="2"/>
        <v>418.9936897841332</v>
      </c>
      <c r="P37" s="10"/>
    </row>
    <row r="38" spans="1:16" ht="15">
      <c r="A38" s="12"/>
      <c r="B38" s="25">
        <v>361.1</v>
      </c>
      <c r="C38" s="20" t="s">
        <v>72</v>
      </c>
      <c r="D38" s="46">
        <v>9489</v>
      </c>
      <c r="E38" s="46">
        <v>0</v>
      </c>
      <c r="F38" s="46">
        <v>0</v>
      </c>
      <c r="G38" s="46">
        <v>0</v>
      </c>
      <c r="H38" s="46">
        <v>0</v>
      </c>
      <c r="I38" s="46">
        <v>2577601</v>
      </c>
      <c r="J38" s="46">
        <v>0</v>
      </c>
      <c r="K38" s="46">
        <v>14410068</v>
      </c>
      <c r="L38" s="46">
        <v>0</v>
      </c>
      <c r="M38" s="46">
        <v>0</v>
      </c>
      <c r="N38" s="46">
        <f t="shared" si="8"/>
        <v>16997158</v>
      </c>
      <c r="O38" s="47">
        <f t="shared" si="2"/>
        <v>72.81448479422184</v>
      </c>
      <c r="P38" s="9"/>
    </row>
    <row r="39" spans="1:16" ht="15">
      <c r="A39" s="12"/>
      <c r="B39" s="25">
        <v>361.3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36645008</v>
      </c>
      <c r="L39" s="46">
        <v>0</v>
      </c>
      <c r="M39" s="46">
        <v>0</v>
      </c>
      <c r="N39" s="46">
        <f t="shared" si="8"/>
        <v>36645008</v>
      </c>
      <c r="O39" s="47">
        <f t="shared" si="2"/>
        <v>156.98432513248025</v>
      </c>
      <c r="P39" s="9"/>
    </row>
    <row r="40" spans="1:16" ht="15">
      <c r="A40" s="12"/>
      <c r="B40" s="25">
        <v>364</v>
      </c>
      <c r="C40" s="20" t="s">
        <v>157</v>
      </c>
      <c r="D40" s="46">
        <v>69910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69910</v>
      </c>
      <c r="O40" s="47">
        <f t="shared" si="2"/>
        <v>0.2994889282057653</v>
      </c>
      <c r="P40" s="9"/>
    </row>
    <row r="41" spans="1:16" ht="15">
      <c r="A41" s="12"/>
      <c r="B41" s="25">
        <v>368</v>
      </c>
      <c r="C41" s="20" t="s">
        <v>77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34388375</v>
      </c>
      <c r="L41" s="46">
        <v>0</v>
      </c>
      <c r="M41" s="46">
        <v>0</v>
      </c>
      <c r="N41" s="46">
        <f t="shared" si="8"/>
        <v>34388375</v>
      </c>
      <c r="O41" s="47">
        <f t="shared" si="2"/>
        <v>147.31708727632576</v>
      </c>
      <c r="P41" s="9"/>
    </row>
    <row r="42" spans="1:16" ht="15">
      <c r="A42" s="12"/>
      <c r="B42" s="25">
        <v>369.9</v>
      </c>
      <c r="C42" s="20" t="s">
        <v>79</v>
      </c>
      <c r="D42" s="46">
        <v>9705665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9705665</v>
      </c>
      <c r="O42" s="47">
        <f t="shared" si="2"/>
        <v>41.57830365289957</v>
      </c>
      <c r="P42" s="9"/>
    </row>
    <row r="43" spans="1:16" ht="15.75">
      <c r="A43" s="29" t="s">
        <v>50</v>
      </c>
      <c r="B43" s="30"/>
      <c r="C43" s="31"/>
      <c r="D43" s="32">
        <f aca="true" t="shared" si="10" ref="D43:M43">SUM(D44:D46)</f>
        <v>44190612</v>
      </c>
      <c r="E43" s="32">
        <f t="shared" si="10"/>
        <v>1750138</v>
      </c>
      <c r="F43" s="32">
        <f t="shared" si="10"/>
        <v>0</v>
      </c>
      <c r="G43" s="32">
        <f t="shared" si="10"/>
        <v>851</v>
      </c>
      <c r="H43" s="32">
        <f t="shared" si="10"/>
        <v>0</v>
      </c>
      <c r="I43" s="32">
        <f t="shared" si="10"/>
        <v>429279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46370880</v>
      </c>
      <c r="O43" s="45">
        <f t="shared" si="2"/>
        <v>198.64919398023397</v>
      </c>
      <c r="P43" s="9"/>
    </row>
    <row r="44" spans="1:16" ht="15">
      <c r="A44" s="12"/>
      <c r="B44" s="25">
        <v>381</v>
      </c>
      <c r="C44" s="20" t="s">
        <v>80</v>
      </c>
      <c r="D44" s="46">
        <v>0</v>
      </c>
      <c r="E44" s="46">
        <v>775911</v>
      </c>
      <c r="F44" s="46">
        <v>0</v>
      </c>
      <c r="G44" s="46">
        <v>851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776762</v>
      </c>
      <c r="O44" s="47">
        <f t="shared" si="2"/>
        <v>3.327587167085777</v>
      </c>
      <c r="P44" s="9"/>
    </row>
    <row r="45" spans="1:16" ht="15">
      <c r="A45" s="12"/>
      <c r="B45" s="25">
        <v>384</v>
      </c>
      <c r="C45" s="20" t="s">
        <v>81</v>
      </c>
      <c r="D45" s="46">
        <v>44190612</v>
      </c>
      <c r="E45" s="46">
        <v>974227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45164839</v>
      </c>
      <c r="O45" s="47">
        <f t="shared" si="2"/>
        <v>193.48260942205619</v>
      </c>
      <c r="P45" s="9"/>
    </row>
    <row r="46" spans="1:16" ht="15.75" thickBot="1">
      <c r="A46" s="12"/>
      <c r="B46" s="25">
        <v>389.7</v>
      </c>
      <c r="C46" s="20" t="s">
        <v>151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429279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429279</v>
      </c>
      <c r="O46" s="47">
        <f t="shared" si="2"/>
        <v>1.8389973910920143</v>
      </c>
      <c r="P46" s="9"/>
    </row>
    <row r="47" spans="1:119" ht="16.5" thickBot="1">
      <c r="A47" s="14" t="s">
        <v>67</v>
      </c>
      <c r="B47" s="23"/>
      <c r="C47" s="22"/>
      <c r="D47" s="15">
        <f aca="true" t="shared" si="11" ref="D47:M47">SUM(D5,D9,D13,D25,D35,D37,D43)</f>
        <v>174055162</v>
      </c>
      <c r="E47" s="15">
        <f t="shared" si="11"/>
        <v>41949401</v>
      </c>
      <c r="F47" s="15">
        <f t="shared" si="11"/>
        <v>6416452</v>
      </c>
      <c r="G47" s="15">
        <f t="shared" si="11"/>
        <v>3156034</v>
      </c>
      <c r="H47" s="15">
        <f t="shared" si="11"/>
        <v>0</v>
      </c>
      <c r="I47" s="15">
        <f t="shared" si="11"/>
        <v>89826343</v>
      </c>
      <c r="J47" s="15">
        <f t="shared" si="11"/>
        <v>0</v>
      </c>
      <c r="K47" s="15">
        <f t="shared" si="11"/>
        <v>85443451</v>
      </c>
      <c r="L47" s="15">
        <f t="shared" si="11"/>
        <v>0</v>
      </c>
      <c r="M47" s="15">
        <f t="shared" si="11"/>
        <v>0</v>
      </c>
      <c r="N47" s="15">
        <f t="shared" si="8"/>
        <v>400846843</v>
      </c>
      <c r="O47" s="38">
        <f t="shared" si="2"/>
        <v>1717.1962721318077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158</v>
      </c>
      <c r="M49" s="48"/>
      <c r="N49" s="48"/>
      <c r="O49" s="43">
        <v>233431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105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70677041</v>
      </c>
      <c r="E5" s="27">
        <f t="shared" si="0"/>
        <v>4819891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75496932</v>
      </c>
      <c r="O5" s="33">
        <f aca="true" t="shared" si="2" ref="O5:O51">(N5/O$53)</f>
        <v>323.9405298251937</v>
      </c>
      <c r="P5" s="6"/>
    </row>
    <row r="6" spans="1:16" ht="15">
      <c r="A6" s="12"/>
      <c r="B6" s="25">
        <v>311</v>
      </c>
      <c r="C6" s="20" t="s">
        <v>2</v>
      </c>
      <c r="D6" s="46">
        <v>43735370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43735370</v>
      </c>
      <c r="O6" s="47">
        <f t="shared" si="2"/>
        <v>187.65873731002583</v>
      </c>
      <c r="P6" s="9"/>
    </row>
    <row r="7" spans="1:16" ht="15">
      <c r="A7" s="12"/>
      <c r="B7" s="25">
        <v>314.1</v>
      </c>
      <c r="C7" s="20" t="s">
        <v>13</v>
      </c>
      <c r="D7" s="46">
        <v>19381487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19381487</v>
      </c>
      <c r="O7" s="47">
        <f t="shared" si="2"/>
        <v>83.16164645710509</v>
      </c>
      <c r="P7" s="9"/>
    </row>
    <row r="8" spans="1:16" ht="15">
      <c r="A8" s="12"/>
      <c r="B8" s="25">
        <v>314.3</v>
      </c>
      <c r="C8" s="20" t="s">
        <v>14</v>
      </c>
      <c r="D8" s="46">
        <v>2441664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2441664</v>
      </c>
      <c r="O8" s="47">
        <f t="shared" si="2"/>
        <v>10.476636717040394</v>
      </c>
      <c r="P8" s="9"/>
    </row>
    <row r="9" spans="1:16" ht="15">
      <c r="A9" s="12"/>
      <c r="B9" s="25">
        <v>314.4</v>
      </c>
      <c r="C9" s="20" t="s">
        <v>16</v>
      </c>
      <c r="D9" s="46">
        <v>425431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425431</v>
      </c>
      <c r="O9" s="47">
        <f t="shared" si="2"/>
        <v>1.8254297213569155</v>
      </c>
      <c r="P9" s="9"/>
    </row>
    <row r="10" spans="1:16" ht="15">
      <c r="A10" s="12"/>
      <c r="B10" s="25">
        <v>316</v>
      </c>
      <c r="C10" s="20" t="s">
        <v>140</v>
      </c>
      <c r="D10" s="46">
        <v>4693089</v>
      </c>
      <c r="E10" s="46">
        <v>4819891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9512980</v>
      </c>
      <c r="O10" s="47">
        <f t="shared" si="2"/>
        <v>40.81807961966549</v>
      </c>
      <c r="P10" s="9"/>
    </row>
    <row r="11" spans="1:16" ht="15.75">
      <c r="A11" s="29" t="s">
        <v>19</v>
      </c>
      <c r="B11" s="30"/>
      <c r="C11" s="31"/>
      <c r="D11" s="32">
        <f aca="true" t="shared" si="3" ref="D11:M11">SUM(D12:D17)</f>
        <v>16584895</v>
      </c>
      <c r="E11" s="32">
        <f t="shared" si="3"/>
        <v>214629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16799524</v>
      </c>
      <c r="O11" s="45">
        <f t="shared" si="2"/>
        <v>72.08301796119422</v>
      </c>
      <c r="P11" s="10"/>
    </row>
    <row r="12" spans="1:16" ht="15">
      <c r="A12" s="12"/>
      <c r="B12" s="25">
        <v>323.1</v>
      </c>
      <c r="C12" s="20" t="s">
        <v>20</v>
      </c>
      <c r="D12" s="46">
        <v>10692680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7">SUM(D12:M12)</f>
        <v>10692680</v>
      </c>
      <c r="O12" s="47">
        <f t="shared" si="2"/>
        <v>45.87990972204344</v>
      </c>
      <c r="P12" s="9"/>
    </row>
    <row r="13" spans="1:16" ht="15">
      <c r="A13" s="12"/>
      <c r="B13" s="25">
        <v>323.3</v>
      </c>
      <c r="C13" s="20" t="s">
        <v>97</v>
      </c>
      <c r="D13" s="46">
        <v>5456117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5456117</v>
      </c>
      <c r="O13" s="47">
        <f t="shared" si="2"/>
        <v>23.410983531996326</v>
      </c>
      <c r="P13" s="9"/>
    </row>
    <row r="14" spans="1:16" ht="15">
      <c r="A14" s="12"/>
      <c r="B14" s="25">
        <v>323.4</v>
      </c>
      <c r="C14" s="20" t="s">
        <v>21</v>
      </c>
      <c r="D14" s="46">
        <v>289552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289552</v>
      </c>
      <c r="O14" s="47">
        <f t="shared" si="2"/>
        <v>1.2424031786079002</v>
      </c>
      <c r="P14" s="9"/>
    </row>
    <row r="15" spans="1:16" ht="15">
      <c r="A15" s="12"/>
      <c r="B15" s="25">
        <v>323.9</v>
      </c>
      <c r="C15" s="20" t="s">
        <v>22</v>
      </c>
      <c r="D15" s="46">
        <v>146546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146546</v>
      </c>
      <c r="O15" s="47">
        <f t="shared" si="2"/>
        <v>0.6287962653073483</v>
      </c>
      <c r="P15" s="9"/>
    </row>
    <row r="16" spans="1:16" ht="15">
      <c r="A16" s="12"/>
      <c r="B16" s="25">
        <v>324.11</v>
      </c>
      <c r="C16" s="20" t="s">
        <v>141</v>
      </c>
      <c r="D16" s="46">
        <v>0</v>
      </c>
      <c r="E16" s="46">
        <v>34629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34629</v>
      </c>
      <c r="O16" s="47">
        <f t="shared" si="2"/>
        <v>0.14858533069021446</v>
      </c>
      <c r="P16" s="9"/>
    </row>
    <row r="17" spans="1:16" ht="15">
      <c r="A17" s="12"/>
      <c r="B17" s="25">
        <v>324.61</v>
      </c>
      <c r="C17" s="20" t="s">
        <v>142</v>
      </c>
      <c r="D17" s="46">
        <v>0</v>
      </c>
      <c r="E17" s="46">
        <v>180000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180000</v>
      </c>
      <c r="O17" s="47">
        <f t="shared" si="2"/>
        <v>0.7723399325489793</v>
      </c>
      <c r="P17" s="9"/>
    </row>
    <row r="18" spans="1:16" ht="15.75">
      <c r="A18" s="29" t="s">
        <v>26</v>
      </c>
      <c r="B18" s="30"/>
      <c r="C18" s="31"/>
      <c r="D18" s="32">
        <f aca="true" t="shared" si="5" ref="D18:M18">SUM(D19:D29)</f>
        <v>26939103</v>
      </c>
      <c r="E18" s="32">
        <f t="shared" si="5"/>
        <v>24757233</v>
      </c>
      <c r="F18" s="32">
        <f t="shared" si="5"/>
        <v>7187018</v>
      </c>
      <c r="G18" s="32">
        <f t="shared" si="5"/>
        <v>5890594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aca="true" t="shared" si="6" ref="N18:N30">SUM(D18:M18)</f>
        <v>64773948</v>
      </c>
      <c r="O18" s="45">
        <f t="shared" si="2"/>
        <v>277.93059238472824</v>
      </c>
      <c r="P18" s="10"/>
    </row>
    <row r="19" spans="1:16" ht="15">
      <c r="A19" s="12"/>
      <c r="B19" s="25">
        <v>331.2</v>
      </c>
      <c r="C19" s="20" t="s">
        <v>126</v>
      </c>
      <c r="D19" s="46">
        <v>0</v>
      </c>
      <c r="E19" s="46">
        <v>6113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6113</v>
      </c>
      <c r="O19" s="47">
        <f t="shared" si="2"/>
        <v>0.026229522264843944</v>
      </c>
      <c r="P19" s="9"/>
    </row>
    <row r="20" spans="1:16" ht="15">
      <c r="A20" s="12"/>
      <c r="B20" s="25">
        <v>331.42</v>
      </c>
      <c r="C20" s="20" t="s">
        <v>143</v>
      </c>
      <c r="D20" s="46">
        <v>0</v>
      </c>
      <c r="E20" s="46">
        <v>0</v>
      </c>
      <c r="F20" s="46">
        <v>0</v>
      </c>
      <c r="G20" s="46">
        <v>91842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91842</v>
      </c>
      <c r="O20" s="47">
        <f t="shared" si="2"/>
        <v>0.3940735782509075</v>
      </c>
      <c r="P20" s="9"/>
    </row>
    <row r="21" spans="1:16" ht="15">
      <c r="A21" s="12"/>
      <c r="B21" s="25">
        <v>335.12</v>
      </c>
      <c r="C21" s="20" t="s">
        <v>144</v>
      </c>
      <c r="D21" s="46">
        <v>9392611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9392611</v>
      </c>
      <c r="O21" s="47">
        <f t="shared" si="2"/>
        <v>40.30160303443778</v>
      </c>
      <c r="P21" s="9"/>
    </row>
    <row r="22" spans="1:16" ht="15">
      <c r="A22" s="12"/>
      <c r="B22" s="25">
        <v>335.14</v>
      </c>
      <c r="C22" s="20" t="s">
        <v>145</v>
      </c>
      <c r="D22" s="46">
        <v>13386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13386</v>
      </c>
      <c r="O22" s="47">
        <f t="shared" si="2"/>
        <v>0.05743634631722575</v>
      </c>
      <c r="P22" s="9"/>
    </row>
    <row r="23" spans="1:16" ht="15">
      <c r="A23" s="12"/>
      <c r="B23" s="25">
        <v>335.15</v>
      </c>
      <c r="C23" s="20" t="s">
        <v>146</v>
      </c>
      <c r="D23" s="46">
        <v>183968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183968</v>
      </c>
      <c r="O23" s="47">
        <f t="shared" si="2"/>
        <v>0.7893657372842812</v>
      </c>
      <c r="P23" s="9"/>
    </row>
    <row r="24" spans="1:16" ht="15">
      <c r="A24" s="12"/>
      <c r="B24" s="25">
        <v>335.18</v>
      </c>
      <c r="C24" s="20" t="s">
        <v>147</v>
      </c>
      <c r="D24" s="46">
        <v>17228030</v>
      </c>
      <c r="E24" s="46">
        <v>1796754</v>
      </c>
      <c r="F24" s="46">
        <v>7187018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26211802</v>
      </c>
      <c r="O24" s="47">
        <f t="shared" si="2"/>
        <v>112.46900771481776</v>
      </c>
      <c r="P24" s="9"/>
    </row>
    <row r="25" spans="1:16" ht="15">
      <c r="A25" s="12"/>
      <c r="B25" s="25">
        <v>335.9</v>
      </c>
      <c r="C25" s="20" t="s">
        <v>113</v>
      </c>
      <c r="D25" s="46">
        <v>121108</v>
      </c>
      <c r="E25" s="46">
        <v>7060039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7181147</v>
      </c>
      <c r="O25" s="47">
        <f t="shared" si="2"/>
        <v>30.81270327557947</v>
      </c>
      <c r="P25" s="9"/>
    </row>
    <row r="26" spans="1:16" ht="15">
      <c r="A26" s="12"/>
      <c r="B26" s="25">
        <v>337.2</v>
      </c>
      <c r="C26" s="20" t="s">
        <v>39</v>
      </c>
      <c r="D26" s="46">
        <v>0</v>
      </c>
      <c r="E26" s="46">
        <v>5246240</v>
      </c>
      <c r="F26" s="46">
        <v>0</v>
      </c>
      <c r="G26" s="46">
        <v>727693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5973933</v>
      </c>
      <c r="O26" s="47">
        <f t="shared" si="2"/>
        <v>25.632816723734006</v>
      </c>
      <c r="P26" s="9"/>
    </row>
    <row r="27" spans="1:16" ht="15">
      <c r="A27" s="12"/>
      <c r="B27" s="25">
        <v>337.4</v>
      </c>
      <c r="C27" s="20" t="s">
        <v>40</v>
      </c>
      <c r="D27" s="46">
        <v>0</v>
      </c>
      <c r="E27" s="46">
        <v>1506436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1506436</v>
      </c>
      <c r="O27" s="47">
        <f t="shared" si="2"/>
        <v>6.463781547940856</v>
      </c>
      <c r="P27" s="9"/>
    </row>
    <row r="28" spans="1:16" ht="15">
      <c r="A28" s="12"/>
      <c r="B28" s="25">
        <v>337.6</v>
      </c>
      <c r="C28" s="20" t="s">
        <v>115</v>
      </c>
      <c r="D28" s="46">
        <v>0</v>
      </c>
      <c r="E28" s="46">
        <v>8687862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8687862</v>
      </c>
      <c r="O28" s="47">
        <f t="shared" si="2"/>
        <v>37.277681950415776</v>
      </c>
      <c r="P28" s="9"/>
    </row>
    <row r="29" spans="1:16" ht="15">
      <c r="A29" s="12"/>
      <c r="B29" s="25">
        <v>337.9</v>
      </c>
      <c r="C29" s="20" t="s">
        <v>42</v>
      </c>
      <c r="D29" s="46">
        <v>0</v>
      </c>
      <c r="E29" s="46">
        <v>453789</v>
      </c>
      <c r="F29" s="46">
        <v>0</v>
      </c>
      <c r="G29" s="46">
        <v>5071059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5524848</v>
      </c>
      <c r="O29" s="47">
        <f t="shared" si="2"/>
        <v>23.70589295368535</v>
      </c>
      <c r="P29" s="9"/>
    </row>
    <row r="30" spans="1:16" ht="15.75">
      <c r="A30" s="29" t="s">
        <v>48</v>
      </c>
      <c r="B30" s="30"/>
      <c r="C30" s="31"/>
      <c r="D30" s="32">
        <f aca="true" t="shared" si="7" ref="D30:M30">SUM(D31:D39)</f>
        <v>808234</v>
      </c>
      <c r="E30" s="32">
        <f t="shared" si="7"/>
        <v>3205515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78731750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82745499</v>
      </c>
      <c r="O30" s="45">
        <f t="shared" si="2"/>
        <v>355.0425173132868</v>
      </c>
      <c r="P30" s="10"/>
    </row>
    <row r="31" spans="1:16" ht="15">
      <c r="A31" s="12"/>
      <c r="B31" s="25">
        <v>342.1</v>
      </c>
      <c r="C31" s="20" t="s">
        <v>52</v>
      </c>
      <c r="D31" s="46">
        <v>0</v>
      </c>
      <c r="E31" s="46">
        <v>934838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9">SUM(D31:M31)</f>
        <v>934838</v>
      </c>
      <c r="O31" s="47">
        <f t="shared" si="2"/>
        <v>4.011181765912348</v>
      </c>
      <c r="P31" s="9"/>
    </row>
    <row r="32" spans="1:16" ht="15">
      <c r="A32" s="12"/>
      <c r="B32" s="25">
        <v>342.9</v>
      </c>
      <c r="C32" s="20" t="s">
        <v>54</v>
      </c>
      <c r="D32" s="46">
        <v>778110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778110</v>
      </c>
      <c r="O32" s="47">
        <f t="shared" si="2"/>
        <v>3.3386968050871455</v>
      </c>
      <c r="P32" s="9"/>
    </row>
    <row r="33" spans="1:16" ht="15">
      <c r="A33" s="12"/>
      <c r="B33" s="25">
        <v>343.3</v>
      </c>
      <c r="C33" s="20" t="s">
        <v>55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20075735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20075735</v>
      </c>
      <c r="O33" s="47">
        <f t="shared" si="2"/>
        <v>86.14051008761767</v>
      </c>
      <c r="P33" s="9"/>
    </row>
    <row r="34" spans="1:16" ht="15">
      <c r="A34" s="12"/>
      <c r="B34" s="25">
        <v>343.4</v>
      </c>
      <c r="C34" s="20" t="s">
        <v>56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15112046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15112046</v>
      </c>
      <c r="O34" s="47">
        <f t="shared" si="2"/>
        <v>64.8424254906504</v>
      </c>
      <c r="P34" s="9"/>
    </row>
    <row r="35" spans="1:16" ht="15">
      <c r="A35" s="12"/>
      <c r="B35" s="25">
        <v>343.5</v>
      </c>
      <c r="C35" s="20" t="s">
        <v>57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35065166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35065166</v>
      </c>
      <c r="O35" s="47">
        <f t="shared" si="2"/>
        <v>150.4568219069931</v>
      </c>
      <c r="P35" s="9"/>
    </row>
    <row r="36" spans="1:16" ht="15">
      <c r="A36" s="12"/>
      <c r="B36" s="25">
        <v>343.9</v>
      </c>
      <c r="C36" s="20" t="s">
        <v>128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4834574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4834574</v>
      </c>
      <c r="O36" s="47">
        <f t="shared" si="2"/>
        <v>20.744080872572493</v>
      </c>
      <c r="P36" s="9"/>
    </row>
    <row r="37" spans="1:16" ht="15">
      <c r="A37" s="12"/>
      <c r="B37" s="25">
        <v>345.1</v>
      </c>
      <c r="C37" s="20" t="s">
        <v>61</v>
      </c>
      <c r="D37" s="46">
        <v>0</v>
      </c>
      <c r="E37" s="46">
        <v>2270677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2270677</v>
      </c>
      <c r="O37" s="47">
        <f t="shared" si="2"/>
        <v>9.742969561225102</v>
      </c>
      <c r="P37" s="9"/>
    </row>
    <row r="38" spans="1:16" ht="15">
      <c r="A38" s="12"/>
      <c r="B38" s="25">
        <v>347.1</v>
      </c>
      <c r="C38" s="20" t="s">
        <v>62</v>
      </c>
      <c r="D38" s="46">
        <v>30124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30124</v>
      </c>
      <c r="O38" s="47">
        <f t="shared" si="2"/>
        <v>0.12925537848947471</v>
      </c>
      <c r="P38" s="9"/>
    </row>
    <row r="39" spans="1:16" ht="15">
      <c r="A39" s="12"/>
      <c r="B39" s="25">
        <v>349</v>
      </c>
      <c r="C39" s="20" t="s">
        <v>148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3644229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3644229</v>
      </c>
      <c r="O39" s="47">
        <f t="shared" si="2"/>
        <v>15.636575444739078</v>
      </c>
      <c r="P39" s="9"/>
    </row>
    <row r="40" spans="1:16" ht="15.75">
      <c r="A40" s="29" t="s">
        <v>49</v>
      </c>
      <c r="B40" s="30"/>
      <c r="C40" s="31"/>
      <c r="D40" s="32">
        <f aca="true" t="shared" si="9" ref="D40:M40">SUM(D41:D41)</f>
        <v>588120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1">SUM(D40:M40)</f>
        <v>588120</v>
      </c>
      <c r="O40" s="45">
        <f t="shared" si="2"/>
        <v>2.523492006281698</v>
      </c>
      <c r="P40" s="10"/>
    </row>
    <row r="41" spans="1:16" ht="15">
      <c r="A41" s="13"/>
      <c r="B41" s="39">
        <v>354</v>
      </c>
      <c r="C41" s="21" t="s">
        <v>71</v>
      </c>
      <c r="D41" s="46">
        <v>588120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588120</v>
      </c>
      <c r="O41" s="47">
        <f t="shared" si="2"/>
        <v>2.523492006281698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SUM(D43:D47)</f>
        <v>11679026</v>
      </c>
      <c r="E42" s="32">
        <f t="shared" si="11"/>
        <v>169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1174372</v>
      </c>
      <c r="J42" s="32">
        <f t="shared" si="11"/>
        <v>0</v>
      </c>
      <c r="K42" s="32">
        <f t="shared" si="11"/>
        <v>39399986</v>
      </c>
      <c r="L42" s="32">
        <f t="shared" si="11"/>
        <v>0</v>
      </c>
      <c r="M42" s="32">
        <f t="shared" si="11"/>
        <v>0</v>
      </c>
      <c r="N42" s="32">
        <f t="shared" si="10"/>
        <v>52253553</v>
      </c>
      <c r="O42" s="45">
        <f t="shared" si="2"/>
        <v>224.2083644414695</v>
      </c>
      <c r="P42" s="10"/>
    </row>
    <row r="43" spans="1:16" ht="15">
      <c r="A43" s="12"/>
      <c r="B43" s="25">
        <v>361.1</v>
      </c>
      <c r="C43" s="20" t="s">
        <v>72</v>
      </c>
      <c r="D43" s="46">
        <v>17487</v>
      </c>
      <c r="E43" s="46">
        <v>169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13855484</v>
      </c>
      <c r="L43" s="46">
        <v>0</v>
      </c>
      <c r="M43" s="46">
        <v>0</v>
      </c>
      <c r="N43" s="46">
        <f t="shared" si="10"/>
        <v>13873140</v>
      </c>
      <c r="O43" s="47">
        <f t="shared" si="2"/>
        <v>59.52655562134748</v>
      </c>
      <c r="P43" s="9"/>
    </row>
    <row r="44" spans="1:16" ht="15">
      <c r="A44" s="12"/>
      <c r="B44" s="25">
        <v>361.3</v>
      </c>
      <c r="C44" s="20" t="s">
        <v>73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1174372</v>
      </c>
      <c r="J44" s="46">
        <v>0</v>
      </c>
      <c r="K44" s="46">
        <v>-9620849</v>
      </c>
      <c r="L44" s="46">
        <v>0</v>
      </c>
      <c r="M44" s="46">
        <v>0</v>
      </c>
      <c r="N44" s="46">
        <f t="shared" si="10"/>
        <v>-8446477</v>
      </c>
      <c r="O44" s="47">
        <f t="shared" si="2"/>
        <v>-36.24195264698058</v>
      </c>
      <c r="P44" s="9"/>
    </row>
    <row r="45" spans="1:16" ht="15">
      <c r="A45" s="12"/>
      <c r="B45" s="25">
        <v>361.4</v>
      </c>
      <c r="C45" s="20" t="s">
        <v>150</v>
      </c>
      <c r="D45" s="46">
        <v>55529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55529</v>
      </c>
      <c r="O45" s="47">
        <f t="shared" si="2"/>
        <v>0.23826257841395704</v>
      </c>
      <c r="P45" s="9"/>
    </row>
    <row r="46" spans="1:16" ht="15">
      <c r="A46" s="12"/>
      <c r="B46" s="25">
        <v>368</v>
      </c>
      <c r="C46" s="20" t="s">
        <v>77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35165351</v>
      </c>
      <c r="L46" s="46">
        <v>0</v>
      </c>
      <c r="M46" s="46">
        <v>0</v>
      </c>
      <c r="N46" s="46">
        <f t="shared" si="10"/>
        <v>35165351</v>
      </c>
      <c r="O46" s="47">
        <f t="shared" si="2"/>
        <v>150.88669344111767</v>
      </c>
      <c r="P46" s="9"/>
    </row>
    <row r="47" spans="1:16" ht="15">
      <c r="A47" s="12"/>
      <c r="B47" s="25">
        <v>369.9</v>
      </c>
      <c r="C47" s="20" t="s">
        <v>79</v>
      </c>
      <c r="D47" s="46">
        <v>11606010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11606010</v>
      </c>
      <c r="O47" s="47">
        <f t="shared" si="2"/>
        <v>49.79880544757099</v>
      </c>
      <c r="P47" s="9"/>
    </row>
    <row r="48" spans="1:16" ht="15.75">
      <c r="A48" s="29" t="s">
        <v>50</v>
      </c>
      <c r="B48" s="30"/>
      <c r="C48" s="31"/>
      <c r="D48" s="32">
        <f aca="true" t="shared" si="12" ref="D48:M48">SUM(D49:D50)</f>
        <v>0</v>
      </c>
      <c r="E48" s="32">
        <f t="shared" si="12"/>
        <v>1426489</v>
      </c>
      <c r="F48" s="32">
        <f t="shared" si="12"/>
        <v>230405</v>
      </c>
      <c r="G48" s="32">
        <f t="shared" si="12"/>
        <v>490172</v>
      </c>
      <c r="H48" s="32">
        <f t="shared" si="12"/>
        <v>0</v>
      </c>
      <c r="I48" s="32">
        <f t="shared" si="12"/>
        <v>172378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2319444</v>
      </c>
      <c r="O48" s="45">
        <f t="shared" si="2"/>
        <v>9.952217902839637</v>
      </c>
      <c r="P48" s="9"/>
    </row>
    <row r="49" spans="1:16" ht="15">
      <c r="A49" s="12"/>
      <c r="B49" s="25">
        <v>381</v>
      </c>
      <c r="C49" s="20" t="s">
        <v>80</v>
      </c>
      <c r="D49" s="46">
        <v>0</v>
      </c>
      <c r="E49" s="46">
        <v>1426489</v>
      </c>
      <c r="F49" s="46">
        <v>230405</v>
      </c>
      <c r="G49" s="46">
        <v>490172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2147066</v>
      </c>
      <c r="O49" s="47">
        <f t="shared" si="2"/>
        <v>9.212582275656704</v>
      </c>
      <c r="P49" s="9"/>
    </row>
    <row r="50" spans="1:16" ht="15.75" thickBot="1">
      <c r="A50" s="12"/>
      <c r="B50" s="25">
        <v>389.7</v>
      </c>
      <c r="C50" s="20" t="s">
        <v>151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172378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172378</v>
      </c>
      <c r="O50" s="47">
        <f t="shared" si="2"/>
        <v>0.739635627182933</v>
      </c>
      <c r="P50" s="9"/>
    </row>
    <row r="51" spans="1:119" ht="16.5" thickBot="1">
      <c r="A51" s="14" t="s">
        <v>67</v>
      </c>
      <c r="B51" s="23"/>
      <c r="C51" s="22"/>
      <c r="D51" s="15">
        <f aca="true" t="shared" si="13" ref="D51:M51">SUM(D5,D11,D18,D30,D40,D42,D48)</f>
        <v>127276419</v>
      </c>
      <c r="E51" s="15">
        <f t="shared" si="13"/>
        <v>34423926</v>
      </c>
      <c r="F51" s="15">
        <f t="shared" si="13"/>
        <v>7417423</v>
      </c>
      <c r="G51" s="15">
        <f t="shared" si="13"/>
        <v>6380766</v>
      </c>
      <c r="H51" s="15">
        <f t="shared" si="13"/>
        <v>0</v>
      </c>
      <c r="I51" s="15">
        <f t="shared" si="13"/>
        <v>80078500</v>
      </c>
      <c r="J51" s="15">
        <f t="shared" si="13"/>
        <v>0</v>
      </c>
      <c r="K51" s="15">
        <f t="shared" si="13"/>
        <v>39399986</v>
      </c>
      <c r="L51" s="15">
        <f t="shared" si="13"/>
        <v>0</v>
      </c>
      <c r="M51" s="15">
        <f t="shared" si="13"/>
        <v>0</v>
      </c>
      <c r="N51" s="15">
        <f t="shared" si="10"/>
        <v>294977020</v>
      </c>
      <c r="O51" s="38">
        <f t="shared" si="2"/>
        <v>1265.6807318349938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154</v>
      </c>
      <c r="M53" s="48"/>
      <c r="N53" s="48"/>
      <c r="O53" s="43">
        <v>233058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105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68764801</v>
      </c>
      <c r="E5" s="27">
        <f t="shared" si="0"/>
        <v>4463322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73228123</v>
      </c>
      <c r="O5" s="33">
        <f aca="true" t="shared" si="2" ref="O5:O36">(N5/O$57)</f>
        <v>317.63187504337566</v>
      </c>
      <c r="P5" s="6"/>
    </row>
    <row r="6" spans="1:16" ht="15">
      <c r="A6" s="12"/>
      <c r="B6" s="25">
        <v>311</v>
      </c>
      <c r="C6" s="20" t="s">
        <v>2</v>
      </c>
      <c r="D6" s="46">
        <v>41424199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41424199</v>
      </c>
      <c r="O6" s="47">
        <f t="shared" si="2"/>
        <v>179.68023023804565</v>
      </c>
      <c r="P6" s="9"/>
    </row>
    <row r="7" spans="1:16" ht="15">
      <c r="A7" s="12"/>
      <c r="B7" s="25">
        <v>314.1</v>
      </c>
      <c r="C7" s="20" t="s">
        <v>13</v>
      </c>
      <c r="D7" s="46">
        <v>19604000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19604000</v>
      </c>
      <c r="O7" s="47">
        <f t="shared" si="2"/>
        <v>85.03365951835659</v>
      </c>
      <c r="P7" s="9"/>
    </row>
    <row r="8" spans="1:16" ht="15">
      <c r="A8" s="12"/>
      <c r="B8" s="25">
        <v>314.3</v>
      </c>
      <c r="C8" s="20" t="s">
        <v>14</v>
      </c>
      <c r="D8" s="46">
        <v>2426059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2426059</v>
      </c>
      <c r="O8" s="47">
        <f t="shared" si="2"/>
        <v>10.523192969671733</v>
      </c>
      <c r="P8" s="9"/>
    </row>
    <row r="9" spans="1:16" ht="15">
      <c r="A9" s="12"/>
      <c r="B9" s="25">
        <v>314.4</v>
      </c>
      <c r="C9" s="20" t="s">
        <v>16</v>
      </c>
      <c r="D9" s="46">
        <v>457339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457339</v>
      </c>
      <c r="O9" s="47">
        <f t="shared" si="2"/>
        <v>1.983738462072316</v>
      </c>
      <c r="P9" s="9"/>
    </row>
    <row r="10" spans="1:16" ht="15">
      <c r="A10" s="12"/>
      <c r="B10" s="25">
        <v>316</v>
      </c>
      <c r="C10" s="20" t="s">
        <v>140</v>
      </c>
      <c r="D10" s="46">
        <v>4853204</v>
      </c>
      <c r="E10" s="46">
        <v>4463322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9316526</v>
      </c>
      <c r="O10" s="47">
        <f t="shared" si="2"/>
        <v>40.41105385522937</v>
      </c>
      <c r="P10" s="9"/>
    </row>
    <row r="11" spans="1:16" ht="15.75">
      <c r="A11" s="29" t="s">
        <v>19</v>
      </c>
      <c r="B11" s="30"/>
      <c r="C11" s="31"/>
      <c r="D11" s="32">
        <f aca="true" t="shared" si="3" ref="D11:M11">SUM(D12:D17)</f>
        <v>15370782</v>
      </c>
      <c r="E11" s="32">
        <f t="shared" si="3"/>
        <v>1087068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16457850</v>
      </c>
      <c r="O11" s="45">
        <f t="shared" si="2"/>
        <v>71.38702373516553</v>
      </c>
      <c r="P11" s="10"/>
    </row>
    <row r="12" spans="1:16" ht="15">
      <c r="A12" s="12"/>
      <c r="B12" s="25">
        <v>323.1</v>
      </c>
      <c r="C12" s="20" t="s">
        <v>20</v>
      </c>
      <c r="D12" s="46">
        <v>10627308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7">SUM(D12:M12)</f>
        <v>10627308</v>
      </c>
      <c r="O12" s="47">
        <f t="shared" si="2"/>
        <v>46.09665833853841</v>
      </c>
      <c r="P12" s="9"/>
    </row>
    <row r="13" spans="1:16" ht="15">
      <c r="A13" s="12"/>
      <c r="B13" s="25">
        <v>323.3</v>
      </c>
      <c r="C13" s="20" t="s">
        <v>97</v>
      </c>
      <c r="D13" s="46">
        <v>4271702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4271702</v>
      </c>
      <c r="O13" s="47">
        <f t="shared" si="2"/>
        <v>18.528792768408632</v>
      </c>
      <c r="P13" s="9"/>
    </row>
    <row r="14" spans="1:16" ht="15">
      <c r="A14" s="12"/>
      <c r="B14" s="25">
        <v>323.4</v>
      </c>
      <c r="C14" s="20" t="s">
        <v>21</v>
      </c>
      <c r="D14" s="46">
        <v>331182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331182</v>
      </c>
      <c r="O14" s="47">
        <f t="shared" si="2"/>
        <v>1.4365240474703311</v>
      </c>
      <c r="P14" s="9"/>
    </row>
    <row r="15" spans="1:16" ht="15">
      <c r="A15" s="12"/>
      <c r="B15" s="25">
        <v>323.9</v>
      </c>
      <c r="C15" s="20" t="s">
        <v>22</v>
      </c>
      <c r="D15" s="46">
        <v>140590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140590</v>
      </c>
      <c r="O15" s="47">
        <f t="shared" si="2"/>
        <v>0.6098185162051496</v>
      </c>
      <c r="P15" s="9"/>
    </row>
    <row r="16" spans="1:16" ht="15">
      <c r="A16" s="12"/>
      <c r="B16" s="25">
        <v>324.11</v>
      </c>
      <c r="C16" s="20" t="s">
        <v>141</v>
      </c>
      <c r="D16" s="46">
        <v>0</v>
      </c>
      <c r="E16" s="46">
        <v>163038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163038</v>
      </c>
      <c r="O16" s="47">
        <f t="shared" si="2"/>
        <v>0.7071882156985217</v>
      </c>
      <c r="P16" s="9"/>
    </row>
    <row r="17" spans="1:16" ht="15">
      <c r="A17" s="12"/>
      <c r="B17" s="25">
        <v>324.61</v>
      </c>
      <c r="C17" s="20" t="s">
        <v>142</v>
      </c>
      <c r="D17" s="46">
        <v>0</v>
      </c>
      <c r="E17" s="46">
        <v>924030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924030</v>
      </c>
      <c r="O17" s="47">
        <f t="shared" si="2"/>
        <v>4.0080418488444725</v>
      </c>
      <c r="P17" s="9"/>
    </row>
    <row r="18" spans="1:16" ht="15.75">
      <c r="A18" s="29" t="s">
        <v>26</v>
      </c>
      <c r="B18" s="30"/>
      <c r="C18" s="31"/>
      <c r="D18" s="32">
        <f aca="true" t="shared" si="5" ref="D18:M18">SUM(D19:D31)</f>
        <v>25094317</v>
      </c>
      <c r="E18" s="32">
        <f t="shared" si="5"/>
        <v>24535103</v>
      </c>
      <c r="F18" s="32">
        <f t="shared" si="5"/>
        <v>6765759</v>
      </c>
      <c r="G18" s="32">
        <f t="shared" si="5"/>
        <v>2157173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>SUM(D18:M18)</f>
        <v>58552352</v>
      </c>
      <c r="O18" s="45">
        <f t="shared" si="2"/>
        <v>253.97473801096538</v>
      </c>
      <c r="P18" s="10"/>
    </row>
    <row r="19" spans="1:16" ht="15">
      <c r="A19" s="12"/>
      <c r="B19" s="25">
        <v>331.2</v>
      </c>
      <c r="C19" s="20" t="s">
        <v>126</v>
      </c>
      <c r="D19" s="46">
        <v>0</v>
      </c>
      <c r="E19" s="46">
        <v>13972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13972</v>
      </c>
      <c r="O19" s="47">
        <f t="shared" si="2"/>
        <v>0.06060448330904296</v>
      </c>
      <c r="P19" s="9"/>
    </row>
    <row r="20" spans="1:16" ht="15">
      <c r="A20" s="12"/>
      <c r="B20" s="25">
        <v>331.42</v>
      </c>
      <c r="C20" s="20" t="s">
        <v>143</v>
      </c>
      <c r="D20" s="46">
        <v>0</v>
      </c>
      <c r="E20" s="46">
        <v>0</v>
      </c>
      <c r="F20" s="46">
        <v>0</v>
      </c>
      <c r="G20" s="46">
        <v>173108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173108</v>
      </c>
      <c r="O20" s="47">
        <f t="shared" si="2"/>
        <v>0.7508675133597057</v>
      </c>
      <c r="P20" s="9"/>
    </row>
    <row r="21" spans="1:16" ht="15">
      <c r="A21" s="12"/>
      <c r="B21" s="25">
        <v>334.2</v>
      </c>
      <c r="C21" s="20" t="s">
        <v>93</v>
      </c>
      <c r="D21" s="46">
        <v>0</v>
      </c>
      <c r="E21" s="46">
        <v>8200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8200</v>
      </c>
      <c r="O21" s="47">
        <f t="shared" si="2"/>
        <v>0.035568047747935316</v>
      </c>
      <c r="P21" s="9"/>
    </row>
    <row r="22" spans="1:16" ht="15">
      <c r="A22" s="12"/>
      <c r="B22" s="25">
        <v>334.9</v>
      </c>
      <c r="C22" s="20" t="s">
        <v>112</v>
      </c>
      <c r="D22" s="46">
        <v>0</v>
      </c>
      <c r="E22" s="46">
        <v>33286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33286</v>
      </c>
      <c r="O22" s="47">
        <f t="shared" si="2"/>
        <v>0.14438024845582623</v>
      </c>
      <c r="P22" s="9"/>
    </row>
    <row r="23" spans="1:16" ht="15">
      <c r="A23" s="12"/>
      <c r="B23" s="25">
        <v>335.12</v>
      </c>
      <c r="C23" s="20" t="s">
        <v>144</v>
      </c>
      <c r="D23" s="46">
        <v>8527350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8527350</v>
      </c>
      <c r="O23" s="47">
        <f t="shared" si="2"/>
        <v>36.98795023943369</v>
      </c>
      <c r="P23" s="9"/>
    </row>
    <row r="24" spans="1:16" ht="15">
      <c r="A24" s="12"/>
      <c r="B24" s="25">
        <v>335.14</v>
      </c>
      <c r="C24" s="20" t="s">
        <v>145</v>
      </c>
      <c r="D24" s="46">
        <v>10868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10868</v>
      </c>
      <c r="O24" s="47">
        <f t="shared" si="2"/>
        <v>0.04714067596640988</v>
      </c>
      <c r="P24" s="9"/>
    </row>
    <row r="25" spans="1:16" ht="15">
      <c r="A25" s="12"/>
      <c r="B25" s="25">
        <v>335.15</v>
      </c>
      <c r="C25" s="20" t="s">
        <v>146</v>
      </c>
      <c r="D25" s="46">
        <v>82993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82993</v>
      </c>
      <c r="O25" s="47">
        <f t="shared" si="2"/>
        <v>0.3599876813102922</v>
      </c>
      <c r="P25" s="9"/>
    </row>
    <row r="26" spans="1:16" ht="15">
      <c r="A26" s="12"/>
      <c r="B26" s="25">
        <v>335.18</v>
      </c>
      <c r="C26" s="20" t="s">
        <v>147</v>
      </c>
      <c r="D26" s="46">
        <v>16355645</v>
      </c>
      <c r="E26" s="46">
        <v>1691440</v>
      </c>
      <c r="F26" s="46">
        <v>6765759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24812844</v>
      </c>
      <c r="O26" s="47">
        <f t="shared" si="2"/>
        <v>107.627368311472</v>
      </c>
      <c r="P26" s="9"/>
    </row>
    <row r="27" spans="1:16" ht="15">
      <c r="A27" s="12"/>
      <c r="B27" s="25">
        <v>335.9</v>
      </c>
      <c r="C27" s="20" t="s">
        <v>113</v>
      </c>
      <c r="D27" s="46">
        <v>117461</v>
      </c>
      <c r="E27" s="46">
        <v>6560491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6677952</v>
      </c>
      <c r="O27" s="47">
        <f t="shared" si="2"/>
        <v>28.966062877368312</v>
      </c>
      <c r="P27" s="9"/>
    </row>
    <row r="28" spans="1:16" ht="15">
      <c r="A28" s="12"/>
      <c r="B28" s="25">
        <v>337.2</v>
      </c>
      <c r="C28" s="20" t="s">
        <v>39</v>
      </c>
      <c r="D28" s="46">
        <v>0</v>
      </c>
      <c r="E28" s="46">
        <v>6245764</v>
      </c>
      <c r="F28" s="46">
        <v>0</v>
      </c>
      <c r="G28" s="46">
        <v>30902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6276666</v>
      </c>
      <c r="O28" s="47">
        <f t="shared" si="2"/>
        <v>27.225458047053923</v>
      </c>
      <c r="P28" s="9"/>
    </row>
    <row r="29" spans="1:16" ht="15">
      <c r="A29" s="12"/>
      <c r="B29" s="25">
        <v>337.4</v>
      </c>
      <c r="C29" s="20" t="s">
        <v>40</v>
      </c>
      <c r="D29" s="46">
        <v>0</v>
      </c>
      <c r="E29" s="46">
        <v>1650692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1650692</v>
      </c>
      <c r="O29" s="47">
        <f t="shared" si="2"/>
        <v>7.159986813796933</v>
      </c>
      <c r="P29" s="9"/>
    </row>
    <row r="30" spans="1:16" ht="15">
      <c r="A30" s="12"/>
      <c r="B30" s="25">
        <v>337.6</v>
      </c>
      <c r="C30" s="20" t="s">
        <v>115</v>
      </c>
      <c r="D30" s="46">
        <v>0</v>
      </c>
      <c r="E30" s="46">
        <v>7082739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7082739</v>
      </c>
      <c r="O30" s="47">
        <f t="shared" si="2"/>
        <v>30.721853529044346</v>
      </c>
      <c r="P30" s="9"/>
    </row>
    <row r="31" spans="1:16" ht="15">
      <c r="A31" s="12"/>
      <c r="B31" s="25">
        <v>337.9</v>
      </c>
      <c r="C31" s="20" t="s">
        <v>42</v>
      </c>
      <c r="D31" s="46">
        <v>0</v>
      </c>
      <c r="E31" s="46">
        <v>1248519</v>
      </c>
      <c r="F31" s="46">
        <v>0</v>
      </c>
      <c r="G31" s="46">
        <v>1953163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3201682</v>
      </c>
      <c r="O31" s="47">
        <f t="shared" si="2"/>
        <v>13.887509542646956</v>
      </c>
      <c r="P31" s="9"/>
    </row>
    <row r="32" spans="1:16" ht="15.75">
      <c r="A32" s="29" t="s">
        <v>48</v>
      </c>
      <c r="B32" s="30"/>
      <c r="C32" s="31"/>
      <c r="D32" s="32">
        <f aca="true" t="shared" si="7" ref="D32:M32">SUM(D33:D41)</f>
        <v>819074</v>
      </c>
      <c r="E32" s="32">
        <f t="shared" si="7"/>
        <v>2876761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73171642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76867477</v>
      </c>
      <c r="O32" s="45">
        <f t="shared" si="2"/>
        <v>333.41781612186827</v>
      </c>
      <c r="P32" s="10"/>
    </row>
    <row r="33" spans="1:16" ht="15">
      <c r="A33" s="12"/>
      <c r="B33" s="25">
        <v>342.1</v>
      </c>
      <c r="C33" s="20" t="s">
        <v>52</v>
      </c>
      <c r="D33" s="46">
        <v>0</v>
      </c>
      <c r="E33" s="46">
        <v>696538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696538</v>
      </c>
      <c r="O33" s="47">
        <f t="shared" si="2"/>
        <v>3.0212801027135816</v>
      </c>
      <c r="P33" s="9"/>
    </row>
    <row r="34" spans="1:16" ht="15">
      <c r="A34" s="12"/>
      <c r="B34" s="25">
        <v>342.9</v>
      </c>
      <c r="C34" s="20" t="s">
        <v>54</v>
      </c>
      <c r="D34" s="46">
        <v>787338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787338</v>
      </c>
      <c r="O34" s="47">
        <f t="shared" si="2"/>
        <v>3.4151311680199874</v>
      </c>
      <c r="P34" s="9"/>
    </row>
    <row r="35" spans="1:16" ht="15">
      <c r="A35" s="12"/>
      <c r="B35" s="25">
        <v>343.3</v>
      </c>
      <c r="C35" s="20" t="s">
        <v>55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18677889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18677889</v>
      </c>
      <c r="O35" s="47">
        <f t="shared" si="2"/>
        <v>81.01659119300437</v>
      </c>
      <c r="P35" s="9"/>
    </row>
    <row r="36" spans="1:16" ht="15">
      <c r="A36" s="12"/>
      <c r="B36" s="25">
        <v>343.4</v>
      </c>
      <c r="C36" s="20" t="s">
        <v>56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14916660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14916660</v>
      </c>
      <c r="O36" s="47">
        <f t="shared" si="2"/>
        <v>64.70200916094107</v>
      </c>
      <c r="P36" s="9"/>
    </row>
    <row r="37" spans="1:16" ht="15">
      <c r="A37" s="12"/>
      <c r="B37" s="25">
        <v>343.5</v>
      </c>
      <c r="C37" s="20" t="s">
        <v>57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32203573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32203573</v>
      </c>
      <c r="O37" s="47">
        <f aca="true" t="shared" si="9" ref="O37:O55">(N37/O$57)</f>
        <v>139.6851490387952</v>
      </c>
      <c r="P37" s="9"/>
    </row>
    <row r="38" spans="1:16" ht="15">
      <c r="A38" s="12"/>
      <c r="B38" s="25">
        <v>343.9</v>
      </c>
      <c r="C38" s="20" t="s">
        <v>128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4077080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4077080</v>
      </c>
      <c r="O38" s="47">
        <f t="shared" si="9"/>
        <v>17.68460684294538</v>
      </c>
      <c r="P38" s="9"/>
    </row>
    <row r="39" spans="1:16" ht="15">
      <c r="A39" s="12"/>
      <c r="B39" s="25">
        <v>345.1</v>
      </c>
      <c r="C39" s="20" t="s">
        <v>61</v>
      </c>
      <c r="D39" s="46">
        <v>0</v>
      </c>
      <c r="E39" s="46">
        <v>2180223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2180223</v>
      </c>
      <c r="O39" s="47">
        <f t="shared" si="9"/>
        <v>9.456862898188632</v>
      </c>
      <c r="P39" s="9"/>
    </row>
    <row r="40" spans="1:16" ht="15">
      <c r="A40" s="12"/>
      <c r="B40" s="25">
        <v>347.1</v>
      </c>
      <c r="C40" s="20" t="s">
        <v>62</v>
      </c>
      <c r="D40" s="46">
        <v>31736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31736</v>
      </c>
      <c r="O40" s="47">
        <f t="shared" si="9"/>
        <v>0.13765701991810675</v>
      </c>
      <c r="P40" s="9"/>
    </row>
    <row r="41" spans="1:16" ht="15">
      <c r="A41" s="12"/>
      <c r="B41" s="25">
        <v>349</v>
      </c>
      <c r="C41" s="20" t="s">
        <v>148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3296440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3296440</v>
      </c>
      <c r="O41" s="47">
        <f t="shared" si="9"/>
        <v>14.29852869734194</v>
      </c>
      <c r="P41" s="9"/>
    </row>
    <row r="42" spans="1:16" ht="15.75">
      <c r="A42" s="29" t="s">
        <v>49</v>
      </c>
      <c r="B42" s="30"/>
      <c r="C42" s="31"/>
      <c r="D42" s="32">
        <f aca="true" t="shared" si="10" ref="D42:M42">SUM(D43:D44)</f>
        <v>509395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5">SUM(D42:M42)</f>
        <v>509395</v>
      </c>
      <c r="O42" s="45">
        <f t="shared" si="9"/>
        <v>2.2095348393365257</v>
      </c>
      <c r="P42" s="10"/>
    </row>
    <row r="43" spans="1:16" ht="15">
      <c r="A43" s="13"/>
      <c r="B43" s="39">
        <v>351.9</v>
      </c>
      <c r="C43" s="21" t="s">
        <v>149</v>
      </c>
      <c r="D43" s="46">
        <v>217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217</v>
      </c>
      <c r="O43" s="47">
        <f t="shared" si="9"/>
        <v>0.0009412519952807273</v>
      </c>
      <c r="P43" s="9"/>
    </row>
    <row r="44" spans="1:16" ht="15">
      <c r="A44" s="13"/>
      <c r="B44" s="39">
        <v>354</v>
      </c>
      <c r="C44" s="21" t="s">
        <v>71</v>
      </c>
      <c r="D44" s="46">
        <v>509178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509178</v>
      </c>
      <c r="O44" s="47">
        <f t="shared" si="9"/>
        <v>2.208593587341245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SUM(D46:D50)</f>
        <v>14600324</v>
      </c>
      <c r="E45" s="32">
        <f t="shared" si="12"/>
        <v>102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890420</v>
      </c>
      <c r="J45" s="32">
        <f t="shared" si="12"/>
        <v>0</v>
      </c>
      <c r="K45" s="32">
        <f t="shared" si="12"/>
        <v>94084344</v>
      </c>
      <c r="L45" s="32">
        <f t="shared" si="12"/>
        <v>0</v>
      </c>
      <c r="M45" s="32">
        <f t="shared" si="12"/>
        <v>0</v>
      </c>
      <c r="N45" s="32">
        <f t="shared" si="11"/>
        <v>109575190</v>
      </c>
      <c r="O45" s="45">
        <f t="shared" si="9"/>
        <v>475.28970608647376</v>
      </c>
      <c r="P45" s="10"/>
    </row>
    <row r="46" spans="1:16" ht="15">
      <c r="A46" s="12"/>
      <c r="B46" s="25">
        <v>361.1</v>
      </c>
      <c r="C46" s="20" t="s">
        <v>72</v>
      </c>
      <c r="D46" s="46">
        <v>7498</v>
      </c>
      <c r="E46" s="46">
        <v>102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14391991</v>
      </c>
      <c r="L46" s="46">
        <v>0</v>
      </c>
      <c r="M46" s="46">
        <v>0</v>
      </c>
      <c r="N46" s="46">
        <f t="shared" si="11"/>
        <v>14399591</v>
      </c>
      <c r="O46" s="47">
        <f t="shared" si="9"/>
        <v>62.459187833992644</v>
      </c>
      <c r="P46" s="9"/>
    </row>
    <row r="47" spans="1:16" ht="15">
      <c r="A47" s="12"/>
      <c r="B47" s="25">
        <v>361.3</v>
      </c>
      <c r="C47" s="20" t="s">
        <v>73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890420</v>
      </c>
      <c r="J47" s="46">
        <v>0</v>
      </c>
      <c r="K47" s="46">
        <v>46307078</v>
      </c>
      <c r="L47" s="46">
        <v>0</v>
      </c>
      <c r="M47" s="46">
        <v>0</v>
      </c>
      <c r="N47" s="46">
        <f t="shared" si="11"/>
        <v>47197498</v>
      </c>
      <c r="O47" s="47">
        <f t="shared" si="9"/>
        <v>204.72230029842459</v>
      </c>
      <c r="P47" s="9"/>
    </row>
    <row r="48" spans="1:16" ht="15">
      <c r="A48" s="12"/>
      <c r="B48" s="25">
        <v>361.4</v>
      </c>
      <c r="C48" s="20" t="s">
        <v>150</v>
      </c>
      <c r="D48" s="46">
        <v>4076089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4076089</v>
      </c>
      <c r="O48" s="47">
        <f t="shared" si="9"/>
        <v>17.68030831424804</v>
      </c>
      <c r="P48" s="9"/>
    </row>
    <row r="49" spans="1:16" ht="15">
      <c r="A49" s="12"/>
      <c r="B49" s="25">
        <v>368</v>
      </c>
      <c r="C49" s="20" t="s">
        <v>77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33385275</v>
      </c>
      <c r="L49" s="46">
        <v>0</v>
      </c>
      <c r="M49" s="46">
        <v>0</v>
      </c>
      <c r="N49" s="46">
        <f t="shared" si="11"/>
        <v>33385275</v>
      </c>
      <c r="O49" s="47">
        <f t="shared" si="9"/>
        <v>144.81086039975017</v>
      </c>
      <c r="P49" s="9"/>
    </row>
    <row r="50" spans="1:16" ht="15">
      <c r="A50" s="12"/>
      <c r="B50" s="25">
        <v>369.9</v>
      </c>
      <c r="C50" s="20" t="s">
        <v>79</v>
      </c>
      <c r="D50" s="46">
        <v>10516737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10516737</v>
      </c>
      <c r="O50" s="47">
        <f t="shared" si="9"/>
        <v>45.6170492400583</v>
      </c>
      <c r="P50" s="9"/>
    </row>
    <row r="51" spans="1:16" ht="15.75">
      <c r="A51" s="29" t="s">
        <v>50</v>
      </c>
      <c r="B51" s="30"/>
      <c r="C51" s="31"/>
      <c r="D51" s="32">
        <f aca="true" t="shared" si="13" ref="D51:M51">SUM(D52:D54)</f>
        <v>15033705</v>
      </c>
      <c r="E51" s="32">
        <f t="shared" si="13"/>
        <v>1077690</v>
      </c>
      <c r="F51" s="32">
        <f t="shared" si="13"/>
        <v>0</v>
      </c>
      <c r="G51" s="32">
        <f t="shared" si="13"/>
        <v>4093883</v>
      </c>
      <c r="H51" s="32">
        <f t="shared" si="13"/>
        <v>0</v>
      </c>
      <c r="I51" s="32">
        <f t="shared" si="13"/>
        <v>502578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20707856</v>
      </c>
      <c r="O51" s="45">
        <f t="shared" si="9"/>
        <v>89.82170865431327</v>
      </c>
      <c r="P51" s="9"/>
    </row>
    <row r="52" spans="1:16" ht="15">
      <c r="A52" s="12"/>
      <c r="B52" s="25">
        <v>381</v>
      </c>
      <c r="C52" s="20" t="s">
        <v>80</v>
      </c>
      <c r="D52" s="46">
        <v>15033705</v>
      </c>
      <c r="E52" s="46">
        <v>653770</v>
      </c>
      <c r="F52" s="46">
        <v>0</v>
      </c>
      <c r="G52" s="46">
        <v>4093883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19781358</v>
      </c>
      <c r="O52" s="47">
        <f t="shared" si="9"/>
        <v>85.80296169061003</v>
      </c>
      <c r="P52" s="9"/>
    </row>
    <row r="53" spans="1:16" ht="15">
      <c r="A53" s="12"/>
      <c r="B53" s="25">
        <v>384</v>
      </c>
      <c r="C53" s="20" t="s">
        <v>81</v>
      </c>
      <c r="D53" s="46">
        <v>0</v>
      </c>
      <c r="E53" s="46">
        <v>423920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423920</v>
      </c>
      <c r="O53" s="47">
        <f t="shared" si="9"/>
        <v>1.8387813172322853</v>
      </c>
      <c r="P53" s="9"/>
    </row>
    <row r="54" spans="1:16" ht="15.75" thickBot="1">
      <c r="A54" s="12"/>
      <c r="B54" s="25">
        <v>389.7</v>
      </c>
      <c r="C54" s="20" t="s">
        <v>151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502578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502578</v>
      </c>
      <c r="O54" s="47">
        <f t="shared" si="9"/>
        <v>2.1799656464709556</v>
      </c>
      <c r="P54" s="9"/>
    </row>
    <row r="55" spans="1:119" ht="16.5" thickBot="1">
      <c r="A55" s="14" t="s">
        <v>67</v>
      </c>
      <c r="B55" s="23"/>
      <c r="C55" s="22"/>
      <c r="D55" s="15">
        <f aca="true" t="shared" si="14" ref="D55:M55">SUM(D5,D11,D18,D32,D42,D45,D51)</f>
        <v>140192398</v>
      </c>
      <c r="E55" s="15">
        <f t="shared" si="14"/>
        <v>34040046</v>
      </c>
      <c r="F55" s="15">
        <f t="shared" si="14"/>
        <v>6765759</v>
      </c>
      <c r="G55" s="15">
        <f t="shared" si="14"/>
        <v>6251056</v>
      </c>
      <c r="H55" s="15">
        <f t="shared" si="14"/>
        <v>0</v>
      </c>
      <c r="I55" s="15">
        <f t="shared" si="14"/>
        <v>74564640</v>
      </c>
      <c r="J55" s="15">
        <f t="shared" si="14"/>
        <v>0</v>
      </c>
      <c r="K55" s="15">
        <f t="shared" si="14"/>
        <v>94084344</v>
      </c>
      <c r="L55" s="15">
        <f t="shared" si="14"/>
        <v>0</v>
      </c>
      <c r="M55" s="15">
        <f t="shared" si="14"/>
        <v>0</v>
      </c>
      <c r="N55" s="15">
        <f t="shared" si="11"/>
        <v>355898243</v>
      </c>
      <c r="O55" s="38">
        <f t="shared" si="9"/>
        <v>1543.7324024914983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152</v>
      </c>
      <c r="M57" s="48"/>
      <c r="N57" s="48"/>
      <c r="O57" s="43">
        <v>230544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105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63597363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63597363</v>
      </c>
      <c r="O5" s="33">
        <f aca="true" t="shared" si="2" ref="O5:O36">(N5/O$38)</f>
        <v>276.79187956442644</v>
      </c>
      <c r="P5" s="6"/>
    </row>
    <row r="6" spans="1:16" ht="15">
      <c r="A6" s="12"/>
      <c r="B6" s="25">
        <v>311</v>
      </c>
      <c r="C6" s="20" t="s">
        <v>2</v>
      </c>
      <c r="D6" s="46">
        <v>41687822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41687822</v>
      </c>
      <c r="O6" s="47">
        <f t="shared" si="2"/>
        <v>181.43599139994603</v>
      </c>
      <c r="P6" s="9"/>
    </row>
    <row r="7" spans="1:16" ht="15">
      <c r="A7" s="12"/>
      <c r="B7" s="25">
        <v>314.1</v>
      </c>
      <c r="C7" s="20" t="s">
        <v>13</v>
      </c>
      <c r="D7" s="46">
        <v>14330394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14330394</v>
      </c>
      <c r="O7" s="47">
        <f t="shared" si="2"/>
        <v>62.369515071855716</v>
      </c>
      <c r="P7" s="9"/>
    </row>
    <row r="8" spans="1:16" ht="15">
      <c r="A8" s="12"/>
      <c r="B8" s="25">
        <v>314.4</v>
      </c>
      <c r="C8" s="20" t="s">
        <v>16</v>
      </c>
      <c r="D8" s="46">
        <v>494960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494960</v>
      </c>
      <c r="O8" s="47">
        <f t="shared" si="2"/>
        <v>2.154191655858569</v>
      </c>
      <c r="P8" s="9"/>
    </row>
    <row r="9" spans="1:16" ht="15">
      <c r="A9" s="12"/>
      <c r="B9" s="25">
        <v>314.9</v>
      </c>
      <c r="C9" s="20" t="s">
        <v>123</v>
      </c>
      <c r="D9" s="46">
        <v>7084187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7084187</v>
      </c>
      <c r="O9" s="47">
        <f t="shared" si="2"/>
        <v>30.832181436766103</v>
      </c>
      <c r="P9" s="9"/>
    </row>
    <row r="10" spans="1:16" ht="15.75">
      <c r="A10" s="29" t="s">
        <v>19</v>
      </c>
      <c r="B10" s="30"/>
      <c r="C10" s="31"/>
      <c r="D10" s="32">
        <f aca="true" t="shared" si="3" ref="D10:M10">SUM(D11:D15)</f>
        <v>15202535</v>
      </c>
      <c r="E10" s="32">
        <f t="shared" si="3"/>
        <v>3311856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18514391</v>
      </c>
      <c r="O10" s="45">
        <f t="shared" si="2"/>
        <v>80.57933288650192</v>
      </c>
      <c r="P10" s="10"/>
    </row>
    <row r="11" spans="1:16" ht="15">
      <c r="A11" s="12"/>
      <c r="B11" s="25">
        <v>322</v>
      </c>
      <c r="C11" s="20" t="s">
        <v>0</v>
      </c>
      <c r="D11" s="46">
        <v>0</v>
      </c>
      <c r="E11" s="46">
        <v>3311856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3311856</v>
      </c>
      <c r="O11" s="47">
        <f t="shared" si="2"/>
        <v>14.414038630606791</v>
      </c>
      <c r="P11" s="9"/>
    </row>
    <row r="12" spans="1:16" ht="15">
      <c r="A12" s="12"/>
      <c r="B12" s="25">
        <v>323.1</v>
      </c>
      <c r="C12" s="20" t="s">
        <v>20</v>
      </c>
      <c r="D12" s="46">
        <v>9828418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9828418</v>
      </c>
      <c r="O12" s="47">
        <f t="shared" si="2"/>
        <v>42.77577187225264</v>
      </c>
      <c r="P12" s="9"/>
    </row>
    <row r="13" spans="1:16" ht="15">
      <c r="A13" s="12"/>
      <c r="B13" s="25">
        <v>323.4</v>
      </c>
      <c r="C13" s="20" t="s">
        <v>21</v>
      </c>
      <c r="D13" s="46">
        <v>314808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314808</v>
      </c>
      <c r="O13" s="47">
        <f t="shared" si="2"/>
        <v>1.370124387420245</v>
      </c>
      <c r="P13" s="9"/>
    </row>
    <row r="14" spans="1:16" ht="15">
      <c r="A14" s="12"/>
      <c r="B14" s="25">
        <v>323.9</v>
      </c>
      <c r="C14" s="20" t="s">
        <v>22</v>
      </c>
      <c r="D14" s="46">
        <v>134738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134738</v>
      </c>
      <c r="O14" s="47">
        <f t="shared" si="2"/>
        <v>0.5864140038125746</v>
      </c>
      <c r="P14" s="9"/>
    </row>
    <row r="15" spans="1:16" ht="15">
      <c r="A15" s="12"/>
      <c r="B15" s="25">
        <v>367</v>
      </c>
      <c r="C15" s="20" t="s">
        <v>132</v>
      </c>
      <c r="D15" s="46">
        <v>4924571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4924571</v>
      </c>
      <c r="O15" s="47">
        <f t="shared" si="2"/>
        <v>21.432983992409667</v>
      </c>
      <c r="P15" s="9"/>
    </row>
    <row r="16" spans="1:16" ht="15.75">
      <c r="A16" s="29" t="s">
        <v>26</v>
      </c>
      <c r="B16" s="30"/>
      <c r="C16" s="31"/>
      <c r="D16" s="32">
        <f aca="true" t="shared" si="4" ref="D16:M16">SUM(D17:D18)</f>
        <v>38015691</v>
      </c>
      <c r="E16" s="32">
        <f t="shared" si="4"/>
        <v>32541790</v>
      </c>
      <c r="F16" s="32">
        <f t="shared" si="4"/>
        <v>6494746</v>
      </c>
      <c r="G16" s="32">
        <f t="shared" si="4"/>
        <v>10754039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87806266</v>
      </c>
      <c r="O16" s="45">
        <f t="shared" si="2"/>
        <v>382.15517526526986</v>
      </c>
      <c r="P16" s="10"/>
    </row>
    <row r="17" spans="1:16" ht="15">
      <c r="A17" s="12"/>
      <c r="B17" s="25">
        <v>335.19</v>
      </c>
      <c r="C17" s="20" t="s">
        <v>136</v>
      </c>
      <c r="D17" s="46">
        <v>23733372</v>
      </c>
      <c r="E17" s="46">
        <v>7145337</v>
      </c>
      <c r="F17" s="46">
        <v>6494746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37373455</v>
      </c>
      <c r="O17" s="47">
        <f t="shared" si="2"/>
        <v>162.6587702271006</v>
      </c>
      <c r="P17" s="9"/>
    </row>
    <row r="18" spans="1:16" ht="15">
      <c r="A18" s="12"/>
      <c r="B18" s="25">
        <v>337.1</v>
      </c>
      <c r="C18" s="20" t="s">
        <v>127</v>
      </c>
      <c r="D18" s="46">
        <v>14282319</v>
      </c>
      <c r="E18" s="46">
        <v>25396453</v>
      </c>
      <c r="F18" s="46">
        <v>0</v>
      </c>
      <c r="G18" s="46">
        <v>10754039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50432811</v>
      </c>
      <c r="O18" s="47">
        <f t="shared" si="2"/>
        <v>219.49640503816926</v>
      </c>
      <c r="P18" s="9"/>
    </row>
    <row r="19" spans="1:16" ht="15.75">
      <c r="A19" s="29" t="s">
        <v>48</v>
      </c>
      <c r="B19" s="30"/>
      <c r="C19" s="31"/>
      <c r="D19" s="32">
        <f aca="true" t="shared" si="5" ref="D19:M19">SUM(D20:D24)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68575726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68575726</v>
      </c>
      <c r="O19" s="45">
        <f t="shared" si="2"/>
        <v>298.458980005745</v>
      </c>
      <c r="P19" s="10"/>
    </row>
    <row r="20" spans="1:16" ht="15">
      <c r="A20" s="12"/>
      <c r="B20" s="25">
        <v>343.3</v>
      </c>
      <c r="C20" s="20" t="s">
        <v>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18501165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18501165</v>
      </c>
      <c r="O20" s="47">
        <f t="shared" si="2"/>
        <v>80.52176997466988</v>
      </c>
      <c r="P20" s="9"/>
    </row>
    <row r="21" spans="1:16" ht="15">
      <c r="A21" s="12"/>
      <c r="B21" s="25">
        <v>343.4</v>
      </c>
      <c r="C21" s="20" t="s">
        <v>56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14944068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14944068</v>
      </c>
      <c r="O21" s="47">
        <f t="shared" si="2"/>
        <v>65.04038021291227</v>
      </c>
      <c r="P21" s="9"/>
    </row>
    <row r="22" spans="1:16" ht="15">
      <c r="A22" s="12"/>
      <c r="B22" s="25">
        <v>343.5</v>
      </c>
      <c r="C22" s="20" t="s">
        <v>57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28918354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28918354</v>
      </c>
      <c r="O22" s="47">
        <f t="shared" si="2"/>
        <v>125.86002280581113</v>
      </c>
      <c r="P22" s="9"/>
    </row>
    <row r="23" spans="1:16" ht="15">
      <c r="A23" s="12"/>
      <c r="B23" s="25">
        <v>343.6</v>
      </c>
      <c r="C23" s="20" t="s">
        <v>58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3599662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3599662</v>
      </c>
      <c r="O23" s="47">
        <f t="shared" si="2"/>
        <v>15.666643454645161</v>
      </c>
      <c r="P23" s="9"/>
    </row>
    <row r="24" spans="1:16" ht="15">
      <c r="A24" s="12"/>
      <c r="B24" s="25">
        <v>343.9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2612477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2612477</v>
      </c>
      <c r="O24" s="47">
        <f t="shared" si="2"/>
        <v>11.370163557706537</v>
      </c>
      <c r="P24" s="9"/>
    </row>
    <row r="25" spans="1:16" ht="15.75">
      <c r="A25" s="29" t="s">
        <v>49</v>
      </c>
      <c r="B25" s="30"/>
      <c r="C25" s="31"/>
      <c r="D25" s="32">
        <f aca="true" t="shared" si="6" ref="D25:M25">SUM(D26:D28)</f>
        <v>1197481</v>
      </c>
      <c r="E25" s="32">
        <f t="shared" si="6"/>
        <v>745416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1942897</v>
      </c>
      <c r="O25" s="45">
        <f t="shared" si="2"/>
        <v>8.455981302716676</v>
      </c>
      <c r="P25" s="10"/>
    </row>
    <row r="26" spans="1:16" ht="15">
      <c r="A26" s="13"/>
      <c r="B26" s="39">
        <v>354</v>
      </c>
      <c r="C26" s="21" t="s">
        <v>71</v>
      </c>
      <c r="D26" s="46">
        <v>1197481</v>
      </c>
      <c r="E26" s="46">
        <v>1286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1198767</v>
      </c>
      <c r="O26" s="47">
        <f t="shared" si="2"/>
        <v>5.217338509614129</v>
      </c>
      <c r="P26" s="9"/>
    </row>
    <row r="27" spans="1:16" ht="15">
      <c r="A27" s="13"/>
      <c r="B27" s="39">
        <v>355</v>
      </c>
      <c r="C27" s="21" t="s">
        <v>129</v>
      </c>
      <c r="D27" s="46">
        <v>0</v>
      </c>
      <c r="E27" s="46">
        <v>143171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143171</v>
      </c>
      <c r="O27" s="47">
        <f t="shared" si="2"/>
        <v>0.6231165620674948</v>
      </c>
      <c r="P27" s="9"/>
    </row>
    <row r="28" spans="1:16" ht="15">
      <c r="A28" s="13"/>
      <c r="B28" s="39">
        <v>356</v>
      </c>
      <c r="C28" s="21" t="s">
        <v>130</v>
      </c>
      <c r="D28" s="46">
        <v>0</v>
      </c>
      <c r="E28" s="46">
        <v>600959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600959</v>
      </c>
      <c r="O28" s="47">
        <f t="shared" si="2"/>
        <v>2.615526231035053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SUM(D30:D30)</f>
        <v>14096</v>
      </c>
      <c r="E29" s="32">
        <f t="shared" si="7"/>
        <v>649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85110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99855</v>
      </c>
      <c r="O29" s="45">
        <f t="shared" si="2"/>
        <v>0.4345943264016434</v>
      </c>
      <c r="P29" s="10"/>
    </row>
    <row r="30" spans="1:16" ht="15">
      <c r="A30" s="12"/>
      <c r="B30" s="25">
        <v>361.1</v>
      </c>
      <c r="C30" s="20" t="s">
        <v>72</v>
      </c>
      <c r="D30" s="46">
        <v>14096</v>
      </c>
      <c r="E30" s="46">
        <v>649</v>
      </c>
      <c r="F30" s="46">
        <v>0</v>
      </c>
      <c r="G30" s="46">
        <v>0</v>
      </c>
      <c r="H30" s="46">
        <v>0</v>
      </c>
      <c r="I30" s="46">
        <v>85110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99855</v>
      </c>
      <c r="O30" s="47">
        <f t="shared" si="2"/>
        <v>0.4345943264016434</v>
      </c>
      <c r="P30" s="9"/>
    </row>
    <row r="31" spans="1:16" ht="15.75">
      <c r="A31" s="29" t="s">
        <v>50</v>
      </c>
      <c r="B31" s="30"/>
      <c r="C31" s="31"/>
      <c r="D31" s="32">
        <f aca="true" t="shared" si="8" ref="D31:M31">SUM(D32:D35)</f>
        <v>1810868</v>
      </c>
      <c r="E31" s="32">
        <f t="shared" si="8"/>
        <v>11660</v>
      </c>
      <c r="F31" s="32">
        <f t="shared" si="8"/>
        <v>0</v>
      </c>
      <c r="G31" s="32">
        <f t="shared" si="8"/>
        <v>35709481</v>
      </c>
      <c r="H31" s="32">
        <f t="shared" si="8"/>
        <v>0</v>
      </c>
      <c r="I31" s="32">
        <f t="shared" si="8"/>
        <v>538297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38070306</v>
      </c>
      <c r="O31" s="45">
        <f t="shared" si="2"/>
        <v>165.69164280180706</v>
      </c>
      <c r="P31" s="9"/>
    </row>
    <row r="32" spans="1:16" ht="15">
      <c r="A32" s="12"/>
      <c r="B32" s="25">
        <v>381</v>
      </c>
      <c r="C32" s="20" t="s">
        <v>80</v>
      </c>
      <c r="D32" s="46">
        <v>26895</v>
      </c>
      <c r="E32" s="46">
        <v>11660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38555</v>
      </c>
      <c r="O32" s="47">
        <f t="shared" si="2"/>
        <v>0.1678011542177694</v>
      </c>
      <c r="P32" s="9"/>
    </row>
    <row r="33" spans="1:16" ht="15">
      <c r="A33" s="12"/>
      <c r="B33" s="25">
        <v>384</v>
      </c>
      <c r="C33" s="20" t="s">
        <v>81</v>
      </c>
      <c r="D33" s="46">
        <v>1620000</v>
      </c>
      <c r="E33" s="46">
        <v>0</v>
      </c>
      <c r="F33" s="46">
        <v>0</v>
      </c>
      <c r="G33" s="46">
        <v>35709481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37329481</v>
      </c>
      <c r="O33" s="47">
        <f t="shared" si="2"/>
        <v>162.46738420828146</v>
      </c>
      <c r="P33" s="9"/>
    </row>
    <row r="34" spans="1:16" ht="15">
      <c r="A34" s="12"/>
      <c r="B34" s="25">
        <v>388.1</v>
      </c>
      <c r="C34" s="20" t="s">
        <v>133</v>
      </c>
      <c r="D34" s="46">
        <v>163973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163973</v>
      </c>
      <c r="O34" s="47">
        <f t="shared" si="2"/>
        <v>0.7136521504487174</v>
      </c>
      <c r="P34" s="9"/>
    </row>
    <row r="35" spans="1:16" ht="15.75" thickBot="1">
      <c r="A35" s="12"/>
      <c r="B35" s="25">
        <v>389.8</v>
      </c>
      <c r="C35" s="20" t="s">
        <v>137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538297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538297</v>
      </c>
      <c r="O35" s="47">
        <f t="shared" si="2"/>
        <v>2.3428052888591</v>
      </c>
      <c r="P35" s="9"/>
    </row>
    <row r="36" spans="1:119" ht="16.5" thickBot="1">
      <c r="A36" s="14" t="s">
        <v>67</v>
      </c>
      <c r="B36" s="23"/>
      <c r="C36" s="22"/>
      <c r="D36" s="15">
        <f aca="true" t="shared" si="9" ref="D36:M36">SUM(D5,D10,D16,D19,D25,D29,D31)</f>
        <v>119838034</v>
      </c>
      <c r="E36" s="15">
        <f t="shared" si="9"/>
        <v>36611371</v>
      </c>
      <c r="F36" s="15">
        <f t="shared" si="9"/>
        <v>6494746</v>
      </c>
      <c r="G36" s="15">
        <f t="shared" si="9"/>
        <v>46463520</v>
      </c>
      <c r="H36" s="15">
        <f t="shared" si="9"/>
        <v>0</v>
      </c>
      <c r="I36" s="15">
        <f t="shared" si="9"/>
        <v>69199133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278606804</v>
      </c>
      <c r="O36" s="38">
        <f t="shared" si="2"/>
        <v>1212.5675861528687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138</v>
      </c>
      <c r="M38" s="48"/>
      <c r="N38" s="48"/>
      <c r="O38" s="43">
        <v>229766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105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2022-09-29T15:45:07Z</cp:lastPrinted>
  <dcterms:created xsi:type="dcterms:W3CDTF">2000-08-31T21:26:31Z</dcterms:created>
  <dcterms:modified xsi:type="dcterms:W3CDTF">2022-09-29T15:45:10Z</dcterms:modified>
  <cp:category/>
  <cp:version/>
  <cp:contentType/>
  <cp:contentStatus/>
</cp:coreProperties>
</file>