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'2007'!$A$1:$O$19</definedName>
    <definedName name="_xlnm.Print_Area" localSheetId="13">'2008'!$A$1:$O$23</definedName>
    <definedName name="_xlnm.Print_Area" localSheetId="12">'2009'!$A$1:$O$19</definedName>
    <definedName name="_xlnm.Print_Area" localSheetId="11">'2010'!$A$1:$O$19</definedName>
    <definedName name="_xlnm.Print_Area" localSheetId="10">'2011'!$A$1:$O$19</definedName>
    <definedName name="_xlnm.Print_Area" localSheetId="9">'2012'!$A$1:$O$19</definedName>
    <definedName name="_xlnm.Print_Area" localSheetId="8">'2013'!$A$1:$O$17</definedName>
    <definedName name="_xlnm.Print_Area" localSheetId="7">'2014'!$A$1:$O$17</definedName>
    <definedName name="_xlnm.Print_Area" localSheetId="6">'2015'!$A$1:$O$17</definedName>
    <definedName name="_xlnm.Print_Area" localSheetId="5">'2016'!$A$1:$O$17</definedName>
    <definedName name="_xlnm.Print_Area" localSheetId="4">'2017'!$A$1:$O$17</definedName>
    <definedName name="_xlnm.Print_Area" localSheetId="3">'2018'!$A$1:$O$17</definedName>
    <definedName name="_xlnm.Print_Area" localSheetId="2">'2019'!$A$1:$O$17</definedName>
    <definedName name="_xlnm.Print_Area" localSheetId="1">'2020'!$A$1:$O$17</definedName>
    <definedName name="_xlnm.Print_Area" localSheetId="0">'2021'!$A$1:$P$17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<sst xmlns="http://schemas.openxmlformats.org/spreadsheetml/2006/main" count="452" uniqueCount="68">
  <si>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</si>
  <si>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</si>
  <si>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</si>
  <si>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</si>
  <si>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</si>
  <si>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</si>
  <si>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</si>
  <si>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</si>
  <si>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</si>
  <si>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</si>
  <si>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</si>
  <si>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</si>
  <si>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</si>
  <si>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</si>
  <si>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</si>
  <si>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</si>
  <si>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</si>
  <si>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</si>
  <si>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</si>
  <si>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</si>
  <si>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Comprehensive Planning</t>
  </si>
  <si>
    <t>Public Safety</t>
  </si>
  <si>
    <t>Fire Control</t>
  </si>
  <si>
    <t>Physical Environment</t>
  </si>
  <si>
    <t>Garbage / Solid Waste Control Services</t>
  </si>
  <si>
    <t>Water-Sewer Combination Services</t>
  </si>
  <si>
    <t>Transportation</t>
  </si>
  <si>
    <t>Road and Street Facilities</t>
  </si>
  <si>
    <t>2009 Municipal Population:</t>
  </si>
  <si>
    <t>Highland Park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</si>
  <si>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</si>
  <si>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</si>
  <si>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</si>
  <si>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</si>
  <si>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</si>
  <si>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</si>
  <si>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</si>
  <si>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</si>
  <si>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</si>
  <si>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</si>
  <si>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Culture / Recreation</t>
  </si>
  <si>
    <t>Parks and Recreation</t>
  </si>
  <si>
    <t>Other Uses and Non-Operating</t>
  </si>
  <si>
    <t>Inter-Fund Group Transfers Out</t>
  </si>
  <si>
    <t>2008 Municipal Population:</t>
  </si>
  <si>
    <t>Local Fiscal Year Ended September 30, 2014</t>
  </si>
  <si>
    <t>Garbage / Solid Waste</t>
  </si>
  <si>
    <t>Water / Sewer Services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</si>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</sst>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65</v>
      </c>
      <c r="N4" s="32" t="s">
        <v>5</v>
      </c>
      <c r="O4" s="32" t="s">
        <v>66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SUM(D6:D7)</f>
        <v>87499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87499</v>
      </c>
      <c r="P5" s="30">
        <f>(O5/P$15)</f>
        <v>347.218253968254</v>
      </c>
      <c r="Q5" s="6"/>
    </row>
    <row r="6" spans="1:17" ht="15">
      <c r="A6" s="12"/>
      <c r="B6" s="42">
        <v>513</v>
      </c>
      <c r="C6" s="19" t="s">
        <v>19</v>
      </c>
      <c r="D6" s="43">
        <v>81499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81499</v>
      </c>
      <c r="P6" s="44">
        <f>(O6/P$15)</f>
        <v>323.4087301587302</v>
      </c>
      <c r="Q6" s="9"/>
    </row>
    <row r="7" spans="1:17" ht="15">
      <c r="A7" s="12"/>
      <c r="B7" s="42">
        <v>515</v>
      </c>
      <c r="C7" s="19" t="s">
        <v>20</v>
      </c>
      <c r="D7" s="43">
        <v>6000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6000</v>
      </c>
      <c r="P7" s="44">
        <f>(O7/P$15)</f>
        <v>23.80952380952381</v>
      </c>
      <c r="Q7" s="9"/>
    </row>
    <row r="8" spans="1:17" ht="15.75">
      <c r="A8" s="26" t="s">
        <v>21</v>
      </c>
      <c r="B8" s="27"/>
      <c r="C8" s="28"/>
      <c r="D8" s="29">
        <f>SUM(D9:D9)</f>
        <v>13971</v>
      </c>
      <c r="E8" s="29">
        <f>SUM(E9:E9)</f>
        <v>0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13971</v>
      </c>
      <c r="P8" s="41">
        <f>(O8/P$15)</f>
        <v>55.44047619047619</v>
      </c>
      <c r="Q8" s="10"/>
    </row>
    <row r="9" spans="1:17" ht="15">
      <c r="A9" s="12"/>
      <c r="B9" s="42">
        <v>522</v>
      </c>
      <c r="C9" s="19" t="s">
        <v>22</v>
      </c>
      <c r="D9" s="43">
        <v>13971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13971</v>
      </c>
      <c r="P9" s="44">
        <f>(O9/P$15)</f>
        <v>55.44047619047619</v>
      </c>
      <c r="Q9" s="9"/>
    </row>
    <row r="10" spans="1:17" ht="15.75">
      <c r="A10" s="26" t="s">
        <v>23</v>
      </c>
      <c r="B10" s="27"/>
      <c r="C10" s="28"/>
      <c r="D10" s="29">
        <f>SUM(D11:D12)</f>
        <v>7824</v>
      </c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68324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76148</v>
      </c>
      <c r="P10" s="41">
        <f>(O10/P$15)</f>
        <v>302.1746031746032</v>
      </c>
      <c r="Q10" s="10"/>
    </row>
    <row r="11" spans="1:17" ht="15">
      <c r="A11" s="12"/>
      <c r="B11" s="42">
        <v>534</v>
      </c>
      <c r="C11" s="19" t="s">
        <v>24</v>
      </c>
      <c r="D11" s="43">
        <v>7824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7824</v>
      </c>
      <c r="P11" s="44">
        <f>(O11/P$15)</f>
        <v>31.047619047619047</v>
      </c>
      <c r="Q11" s="9"/>
    </row>
    <row r="12" spans="1:17" ht="15.75" thickBot="1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68324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68324</v>
      </c>
      <c r="P12" s="44">
        <f>(O12/P$15)</f>
        <v>271.12698412698415</v>
      </c>
      <c r="Q12" s="9"/>
    </row>
    <row r="13" spans="1:120" ht="16.5" thickBot="1">
      <c r="A13" s="13" t="s">
        <v>10</v>
      </c>
      <c r="B13" s="21"/>
      <c r="C13" s="20"/>
      <c r="D13" s="14">
        <f>SUM(D5,D8,D10)</f>
        <v>109294</v>
      </c>
      <c r="E13" s="14">
        <f aca="true" t="shared" si="0" ref="E13:N13">SUM(E5,E8,E10)</f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68324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>SUM(D13:N13)</f>
        <v>177618</v>
      </c>
      <c r="P13" s="35">
        <f>(O13/P$15)</f>
        <v>704.8333333333334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6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6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90" t="s">
        <v>67</v>
      </c>
      <c r="N15" s="90"/>
      <c r="O15" s="90"/>
      <c r="P15" s="39">
        <v>252</v>
      </c>
    </row>
    <row r="16" spans="1:16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</row>
    <row r="17" spans="1:16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</row>
  </sheetData>
  <sheetProtection/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69440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69440</v>
      </c>
      <c r="O5" s="30">
        <f aca="true" t="shared" si="2" ref="O5:O15">(N5/O$17)</f>
        <v>299.3103448275862</v>
      </c>
      <c r="P5" s="6"/>
    </row>
    <row r="6" spans="1:16" ht="15">
      <c r="A6" s="12"/>
      <c r="B6" s="42">
        <v>513</v>
      </c>
      <c r="C6" s="19" t="s">
        <v>19</v>
      </c>
      <c r="D6" s="43">
        <v>62140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62140</v>
      </c>
      <c r="O6" s="44">
        <f t="shared" si="2"/>
        <v>267.8448275862069</v>
      </c>
      <c r="P6" s="9"/>
    </row>
    <row r="7" spans="1:16" ht="15">
      <c r="A7" s="12"/>
      <c r="B7" s="42">
        <v>515</v>
      </c>
      <c r="C7" s="19" t="s">
        <v>20</v>
      </c>
      <c r="D7" s="43">
        <v>7300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7300</v>
      </c>
      <c r="O7" s="44">
        <f t="shared" si="2"/>
        <v>31.46551724137931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9823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9823</v>
      </c>
      <c r="O8" s="41">
        <f t="shared" si="2"/>
        <v>42.34051724137931</v>
      </c>
      <c r="P8" s="10"/>
    </row>
    <row r="9" spans="1:16" ht="15">
      <c r="A9" s="12"/>
      <c r="B9" s="42">
        <v>522</v>
      </c>
      <c r="C9" s="19" t="s">
        <v>22</v>
      </c>
      <c r="D9" s="43">
        <v>9823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9823</v>
      </c>
      <c r="O9" s="44">
        <f t="shared" si="2"/>
        <v>42.34051724137931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18060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54147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72207</v>
      </c>
      <c r="O10" s="41">
        <f t="shared" si="2"/>
        <v>311.23706896551727</v>
      </c>
      <c r="P10" s="10"/>
    </row>
    <row r="11" spans="1:16" ht="15">
      <c r="A11" s="12"/>
      <c r="B11" s="42">
        <v>534</v>
      </c>
      <c r="C11" s="19" t="s">
        <v>24</v>
      </c>
      <c r="D11" s="43">
        <v>18060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18060</v>
      </c>
      <c r="O11" s="44">
        <f t="shared" si="2"/>
        <v>77.84482758620689</v>
      </c>
      <c r="P11" s="9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54147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54147</v>
      </c>
      <c r="O12" s="44">
        <f t="shared" si="2"/>
        <v>233.39224137931035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5235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5235</v>
      </c>
      <c r="O13" s="41">
        <f t="shared" si="2"/>
        <v>22.564655172413794</v>
      </c>
      <c r="P13" s="10"/>
    </row>
    <row r="14" spans="1:16" ht="15.75" thickBot="1">
      <c r="A14" s="12"/>
      <c r="B14" s="42">
        <v>541</v>
      </c>
      <c r="C14" s="19" t="s">
        <v>27</v>
      </c>
      <c r="D14" s="43">
        <v>5235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5235</v>
      </c>
      <c r="O14" s="44">
        <f t="shared" si="2"/>
        <v>22.564655172413794</v>
      </c>
      <c r="P14" s="9"/>
    </row>
    <row r="15" spans="1:119" ht="16.5" thickBot="1">
      <c r="A15" s="13" t="s">
        <v>10</v>
      </c>
      <c r="B15" s="21"/>
      <c r="C15" s="20"/>
      <c r="D15" s="14">
        <f>SUM(D5,D8,D10,D13)</f>
        <v>102558</v>
      </c>
      <c r="E15" s="14">
        <f aca="true" t="shared" si="6" ref="E15:M15">SUM(E5,E8,E10,E13)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54147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156705</v>
      </c>
      <c r="O15" s="35">
        <f t="shared" si="2"/>
        <v>675.4525862068965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36</v>
      </c>
      <c r="M17" s="90"/>
      <c r="N17" s="90"/>
      <c r="O17" s="39">
        <v>232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84515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84515</v>
      </c>
      <c r="O5" s="30">
        <f aca="true" t="shared" si="2" ref="O5:O15">(N5/O$17)</f>
        <v>367.45652173913044</v>
      </c>
      <c r="P5" s="6"/>
    </row>
    <row r="6" spans="1:16" ht="15">
      <c r="A6" s="12"/>
      <c r="B6" s="42">
        <v>513</v>
      </c>
      <c r="C6" s="19" t="s">
        <v>19</v>
      </c>
      <c r="D6" s="43">
        <v>77215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77215</v>
      </c>
      <c r="O6" s="44">
        <f t="shared" si="2"/>
        <v>335.7173913043478</v>
      </c>
      <c r="P6" s="9"/>
    </row>
    <row r="7" spans="1:16" ht="15">
      <c r="A7" s="12"/>
      <c r="B7" s="42">
        <v>515</v>
      </c>
      <c r="C7" s="19" t="s">
        <v>20</v>
      </c>
      <c r="D7" s="43">
        <v>7300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7300</v>
      </c>
      <c r="O7" s="44">
        <f t="shared" si="2"/>
        <v>31.73913043478261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10993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10993</v>
      </c>
      <c r="O8" s="41">
        <f t="shared" si="2"/>
        <v>47.79565217391304</v>
      </c>
      <c r="P8" s="10"/>
    </row>
    <row r="9" spans="1:16" ht="15">
      <c r="A9" s="12"/>
      <c r="B9" s="42">
        <v>522</v>
      </c>
      <c r="C9" s="19" t="s">
        <v>22</v>
      </c>
      <c r="D9" s="43">
        <v>10993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10993</v>
      </c>
      <c r="O9" s="44">
        <f t="shared" si="2"/>
        <v>47.79565217391304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20875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65151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86026</v>
      </c>
      <c r="O10" s="41">
        <f t="shared" si="2"/>
        <v>374.02608695652174</v>
      </c>
      <c r="P10" s="10"/>
    </row>
    <row r="11" spans="1:16" ht="15">
      <c r="A11" s="12"/>
      <c r="B11" s="42">
        <v>534</v>
      </c>
      <c r="C11" s="19" t="s">
        <v>24</v>
      </c>
      <c r="D11" s="43">
        <v>20875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20875</v>
      </c>
      <c r="O11" s="44">
        <f t="shared" si="2"/>
        <v>90.76086956521739</v>
      </c>
      <c r="P11" s="9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65151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65151</v>
      </c>
      <c r="O12" s="44">
        <f t="shared" si="2"/>
        <v>283.26521739130436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22782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22782</v>
      </c>
      <c r="O13" s="41">
        <f t="shared" si="2"/>
        <v>99.05217391304348</v>
      </c>
      <c r="P13" s="10"/>
    </row>
    <row r="14" spans="1:16" ht="15.75" thickBot="1">
      <c r="A14" s="12"/>
      <c r="B14" s="42">
        <v>541</v>
      </c>
      <c r="C14" s="19" t="s">
        <v>27</v>
      </c>
      <c r="D14" s="43">
        <v>22782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22782</v>
      </c>
      <c r="O14" s="44">
        <f t="shared" si="2"/>
        <v>99.05217391304348</v>
      </c>
      <c r="P14" s="9"/>
    </row>
    <row r="15" spans="1:119" ht="16.5" thickBot="1">
      <c r="A15" s="13" t="s">
        <v>10</v>
      </c>
      <c r="B15" s="21"/>
      <c r="C15" s="20"/>
      <c r="D15" s="14">
        <f>SUM(D5,D8,D10,D13)</f>
        <v>139165</v>
      </c>
      <c r="E15" s="14">
        <f aca="true" t="shared" si="6" ref="E15:M15">SUM(E5,E8,E10,E13)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65151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204316</v>
      </c>
      <c r="O15" s="35">
        <f t="shared" si="2"/>
        <v>888.3304347826087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34</v>
      </c>
      <c r="M17" s="90"/>
      <c r="N17" s="90"/>
      <c r="O17" s="39">
        <v>230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87540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87540</v>
      </c>
      <c r="O5" s="30">
        <f aca="true" t="shared" si="2" ref="O5:O15">(N5/O$17)</f>
        <v>380.60869565217394</v>
      </c>
      <c r="P5" s="6"/>
    </row>
    <row r="6" spans="1:16" ht="15">
      <c r="A6" s="12"/>
      <c r="B6" s="42">
        <v>513</v>
      </c>
      <c r="C6" s="19" t="s">
        <v>19</v>
      </c>
      <c r="D6" s="43">
        <v>80740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80740</v>
      </c>
      <c r="O6" s="44">
        <f t="shared" si="2"/>
        <v>351.04347826086956</v>
      </c>
      <c r="P6" s="9"/>
    </row>
    <row r="7" spans="1:16" ht="15">
      <c r="A7" s="12"/>
      <c r="B7" s="42">
        <v>515</v>
      </c>
      <c r="C7" s="19" t="s">
        <v>20</v>
      </c>
      <c r="D7" s="43">
        <v>6800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6800</v>
      </c>
      <c r="O7" s="44">
        <f t="shared" si="2"/>
        <v>29.565217391304348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10993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10993</v>
      </c>
      <c r="O8" s="41">
        <f t="shared" si="2"/>
        <v>47.79565217391304</v>
      </c>
      <c r="P8" s="10"/>
    </row>
    <row r="9" spans="1:16" ht="15">
      <c r="A9" s="12"/>
      <c r="B9" s="42">
        <v>522</v>
      </c>
      <c r="C9" s="19" t="s">
        <v>22</v>
      </c>
      <c r="D9" s="43">
        <v>10993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10993</v>
      </c>
      <c r="O9" s="44">
        <f t="shared" si="2"/>
        <v>47.79565217391304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18281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60915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79196</v>
      </c>
      <c r="O10" s="41">
        <f t="shared" si="2"/>
        <v>344.3304347826087</v>
      </c>
      <c r="P10" s="10"/>
    </row>
    <row r="11" spans="1:16" ht="15">
      <c r="A11" s="12"/>
      <c r="B11" s="42">
        <v>534</v>
      </c>
      <c r="C11" s="19" t="s">
        <v>24</v>
      </c>
      <c r="D11" s="43">
        <v>18281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18281</v>
      </c>
      <c r="O11" s="44">
        <f t="shared" si="2"/>
        <v>79.48260869565217</v>
      </c>
      <c r="P11" s="9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60915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60915</v>
      </c>
      <c r="O12" s="44">
        <f t="shared" si="2"/>
        <v>264.8478260869565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11561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11561</v>
      </c>
      <c r="O13" s="41">
        <f t="shared" si="2"/>
        <v>50.26521739130435</v>
      </c>
      <c r="P13" s="10"/>
    </row>
    <row r="14" spans="1:16" ht="15.75" thickBot="1">
      <c r="A14" s="12"/>
      <c r="B14" s="42">
        <v>541</v>
      </c>
      <c r="C14" s="19" t="s">
        <v>27</v>
      </c>
      <c r="D14" s="43">
        <v>11561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11561</v>
      </c>
      <c r="O14" s="44">
        <f t="shared" si="2"/>
        <v>50.26521739130435</v>
      </c>
      <c r="P14" s="9"/>
    </row>
    <row r="15" spans="1:119" ht="16.5" thickBot="1">
      <c r="A15" s="13" t="s">
        <v>10</v>
      </c>
      <c r="B15" s="21"/>
      <c r="C15" s="20"/>
      <c r="D15" s="14">
        <f>SUM(D5,D8,D10,D13)</f>
        <v>128375</v>
      </c>
      <c r="E15" s="14">
        <f aca="true" t="shared" si="6" ref="E15:M15">SUM(E5,E8,E10,E13)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60915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189290</v>
      </c>
      <c r="O15" s="35">
        <f t="shared" si="2"/>
        <v>823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31</v>
      </c>
      <c r="M17" s="90"/>
      <c r="N17" s="90"/>
      <c r="O17" s="39">
        <v>230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75481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75481</v>
      </c>
      <c r="O5" s="30">
        <f aca="true" t="shared" si="2" ref="O5:O15">(N5/O$17)</f>
        <v>301.924</v>
      </c>
      <c r="P5" s="6"/>
    </row>
    <row r="6" spans="1:16" ht="15">
      <c r="A6" s="12"/>
      <c r="B6" s="42">
        <v>513</v>
      </c>
      <c r="C6" s="19" t="s">
        <v>19</v>
      </c>
      <c r="D6" s="43">
        <v>70681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70681</v>
      </c>
      <c r="O6" s="44">
        <f t="shared" si="2"/>
        <v>282.724</v>
      </c>
      <c r="P6" s="9"/>
    </row>
    <row r="7" spans="1:16" ht="15">
      <c r="A7" s="12"/>
      <c r="B7" s="42">
        <v>515</v>
      </c>
      <c r="C7" s="19" t="s">
        <v>20</v>
      </c>
      <c r="D7" s="43">
        <v>4800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</v>
      </c>
      <c r="O7" s="44">
        <f t="shared" si="2"/>
        <v>19.2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12139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12139</v>
      </c>
      <c r="O8" s="41">
        <f t="shared" si="2"/>
        <v>48.556</v>
      </c>
      <c r="P8" s="10"/>
    </row>
    <row r="9" spans="1:16" ht="15">
      <c r="A9" s="12"/>
      <c r="B9" s="42">
        <v>522</v>
      </c>
      <c r="C9" s="19" t="s">
        <v>22</v>
      </c>
      <c r="D9" s="43">
        <v>12139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12139</v>
      </c>
      <c r="O9" s="44">
        <f t="shared" si="2"/>
        <v>48.556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19857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88424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108281</v>
      </c>
      <c r="O10" s="41">
        <f t="shared" si="2"/>
        <v>433.124</v>
      </c>
      <c r="P10" s="10"/>
    </row>
    <row r="11" spans="1:16" ht="15">
      <c r="A11" s="12"/>
      <c r="B11" s="42">
        <v>534</v>
      </c>
      <c r="C11" s="19" t="s">
        <v>24</v>
      </c>
      <c r="D11" s="43">
        <v>19857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19857</v>
      </c>
      <c r="O11" s="44">
        <f t="shared" si="2"/>
        <v>79.428</v>
      </c>
      <c r="P11" s="9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88424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88424</v>
      </c>
      <c r="O12" s="44">
        <f t="shared" si="2"/>
        <v>353.696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14506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14506</v>
      </c>
      <c r="O13" s="41">
        <f t="shared" si="2"/>
        <v>58.024</v>
      </c>
      <c r="P13" s="10"/>
    </row>
    <row r="14" spans="1:16" ht="15.75" thickBot="1">
      <c r="A14" s="12"/>
      <c r="B14" s="42">
        <v>541</v>
      </c>
      <c r="C14" s="19" t="s">
        <v>27</v>
      </c>
      <c r="D14" s="43">
        <v>14506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14506</v>
      </c>
      <c r="O14" s="44">
        <f t="shared" si="2"/>
        <v>58.024</v>
      </c>
      <c r="P14" s="9"/>
    </row>
    <row r="15" spans="1:119" ht="16.5" thickBot="1">
      <c r="A15" s="13" t="s">
        <v>10</v>
      </c>
      <c r="B15" s="21"/>
      <c r="C15" s="20"/>
      <c r="D15" s="14">
        <f>SUM(D5,D8,D10,D13)</f>
        <v>121983</v>
      </c>
      <c r="E15" s="14">
        <f aca="true" t="shared" si="6" ref="E15:M15">SUM(E5,E8,E10,E13)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88424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210407</v>
      </c>
      <c r="O15" s="35">
        <f t="shared" si="2"/>
        <v>841.628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28</v>
      </c>
      <c r="M17" s="90"/>
      <c r="N17" s="90"/>
      <c r="O17" s="39">
        <v>250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A19:O19"/>
    <mergeCell ref="A18:O18"/>
    <mergeCell ref="L17:N1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74949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74949</v>
      </c>
      <c r="O5" s="30">
        <f aca="true" t="shared" si="2" ref="O5:O19">(N5/O$21)</f>
        <v>302.21370967741933</v>
      </c>
      <c r="P5" s="6"/>
    </row>
    <row r="6" spans="1:16" ht="15">
      <c r="A6" s="12"/>
      <c r="B6" s="42">
        <v>513</v>
      </c>
      <c r="C6" s="19" t="s">
        <v>19</v>
      </c>
      <c r="D6" s="43">
        <v>70149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70149</v>
      </c>
      <c r="O6" s="44">
        <f t="shared" si="2"/>
        <v>282.85887096774195</v>
      </c>
      <c r="P6" s="9"/>
    </row>
    <row r="7" spans="1:16" ht="15">
      <c r="A7" s="12"/>
      <c r="B7" s="42">
        <v>515</v>
      </c>
      <c r="C7" s="19" t="s">
        <v>20</v>
      </c>
      <c r="D7" s="43">
        <v>4800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</v>
      </c>
      <c r="O7" s="44">
        <f t="shared" si="2"/>
        <v>19.35483870967742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12139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12139</v>
      </c>
      <c r="O8" s="41">
        <f t="shared" si="2"/>
        <v>48.94758064516129</v>
      </c>
      <c r="P8" s="10"/>
    </row>
    <row r="9" spans="1:16" ht="15">
      <c r="A9" s="12"/>
      <c r="B9" s="42">
        <v>522</v>
      </c>
      <c r="C9" s="19" t="s">
        <v>22</v>
      </c>
      <c r="D9" s="43">
        <v>12139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12139</v>
      </c>
      <c r="O9" s="44">
        <f t="shared" si="2"/>
        <v>48.94758064516129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17696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50498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68194</v>
      </c>
      <c r="O10" s="41">
        <f t="shared" si="2"/>
        <v>274.9758064516129</v>
      </c>
      <c r="P10" s="10"/>
    </row>
    <row r="11" spans="1:16" ht="15">
      <c r="A11" s="12"/>
      <c r="B11" s="42">
        <v>534</v>
      </c>
      <c r="C11" s="19" t="s">
        <v>24</v>
      </c>
      <c r="D11" s="43">
        <v>17696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17696</v>
      </c>
      <c r="O11" s="44">
        <f t="shared" si="2"/>
        <v>71.35483870967742</v>
      </c>
      <c r="P11" s="9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50498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50498</v>
      </c>
      <c r="O12" s="44">
        <f t="shared" si="2"/>
        <v>203.6209677419355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25602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25602</v>
      </c>
      <c r="O13" s="41">
        <f t="shared" si="2"/>
        <v>103.23387096774194</v>
      </c>
      <c r="P13" s="10"/>
    </row>
    <row r="14" spans="1:16" ht="15">
      <c r="A14" s="12"/>
      <c r="B14" s="42">
        <v>541</v>
      </c>
      <c r="C14" s="19" t="s">
        <v>27</v>
      </c>
      <c r="D14" s="43">
        <v>25602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25602</v>
      </c>
      <c r="O14" s="44">
        <f t="shared" si="2"/>
        <v>103.23387096774194</v>
      </c>
      <c r="P14" s="9"/>
    </row>
    <row r="15" spans="1:16" ht="15.75">
      <c r="A15" s="26" t="s">
        <v>40</v>
      </c>
      <c r="B15" s="27"/>
      <c r="C15" s="28"/>
      <c r="D15" s="29">
        <f aca="true" t="shared" si="6" ref="D15:M15">SUM(D16:D16)</f>
        <v>43090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43090</v>
      </c>
      <c r="O15" s="41">
        <f t="shared" si="2"/>
        <v>173.75</v>
      </c>
      <c r="P15" s="9"/>
    </row>
    <row r="16" spans="1:16" ht="15">
      <c r="A16" s="12"/>
      <c r="B16" s="42">
        <v>572</v>
      </c>
      <c r="C16" s="19" t="s">
        <v>41</v>
      </c>
      <c r="D16" s="43">
        <v>43090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43090</v>
      </c>
      <c r="O16" s="44">
        <f t="shared" si="2"/>
        <v>173.75</v>
      </c>
      <c r="P16" s="9"/>
    </row>
    <row r="17" spans="1:16" ht="15.75">
      <c r="A17" s="26" t="s">
        <v>42</v>
      </c>
      <c r="B17" s="27"/>
      <c r="C17" s="28"/>
      <c r="D17" s="29">
        <f aca="true" t="shared" si="7" ref="D17:M17">SUM(D18:D18)</f>
        <v>51807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51807</v>
      </c>
      <c r="O17" s="41">
        <f t="shared" si="2"/>
        <v>208.8991935483871</v>
      </c>
      <c r="P17" s="9"/>
    </row>
    <row r="18" spans="1:16" ht="15.75" thickBot="1">
      <c r="A18" s="12"/>
      <c r="B18" s="42">
        <v>581</v>
      </c>
      <c r="C18" s="19" t="s">
        <v>43</v>
      </c>
      <c r="D18" s="43">
        <v>51807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51807</v>
      </c>
      <c r="O18" s="44">
        <f t="shared" si="2"/>
        <v>208.8991935483871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225283</v>
      </c>
      <c r="E19" s="14">
        <f aca="true" t="shared" si="8" ref="E19:M19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50498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275781</v>
      </c>
      <c r="O19" s="35">
        <f t="shared" si="2"/>
        <v>1112.0201612903227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44</v>
      </c>
      <c r="M21" s="90"/>
      <c r="N21" s="90"/>
      <c r="O21" s="39">
        <v>248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86836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86836</v>
      </c>
      <c r="O5" s="30">
        <f aca="true" t="shared" si="2" ref="O5:O15">(N5/O$17)</f>
        <v>352.9918699186992</v>
      </c>
      <c r="P5" s="6"/>
    </row>
    <row r="6" spans="1:16" ht="15">
      <c r="A6" s="12"/>
      <c r="B6" s="42">
        <v>513</v>
      </c>
      <c r="C6" s="19" t="s">
        <v>19</v>
      </c>
      <c r="D6" s="43">
        <v>82036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82036</v>
      </c>
      <c r="O6" s="44">
        <f t="shared" si="2"/>
        <v>333.479674796748</v>
      </c>
      <c r="P6" s="9"/>
    </row>
    <row r="7" spans="1:16" ht="15">
      <c r="A7" s="12"/>
      <c r="B7" s="42">
        <v>515</v>
      </c>
      <c r="C7" s="19" t="s">
        <v>20</v>
      </c>
      <c r="D7" s="43">
        <v>4800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</v>
      </c>
      <c r="O7" s="44">
        <f t="shared" si="2"/>
        <v>19.51219512195122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12139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12139</v>
      </c>
      <c r="O8" s="41">
        <f t="shared" si="2"/>
        <v>49.34552845528455</v>
      </c>
      <c r="P8" s="10"/>
    </row>
    <row r="9" spans="1:16" ht="15">
      <c r="A9" s="12"/>
      <c r="B9" s="42">
        <v>522</v>
      </c>
      <c r="C9" s="19" t="s">
        <v>22</v>
      </c>
      <c r="D9" s="43">
        <v>12139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12139</v>
      </c>
      <c r="O9" s="44">
        <f t="shared" si="2"/>
        <v>49.34552845528455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21546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93616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115162</v>
      </c>
      <c r="O10" s="41">
        <f t="shared" si="2"/>
        <v>468.1382113821138</v>
      </c>
      <c r="P10" s="10"/>
    </row>
    <row r="11" spans="1:16" ht="15">
      <c r="A11" s="12"/>
      <c r="B11" s="42">
        <v>534</v>
      </c>
      <c r="C11" s="19" t="s">
        <v>24</v>
      </c>
      <c r="D11" s="43">
        <v>21546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21546</v>
      </c>
      <c r="O11" s="44">
        <f t="shared" si="2"/>
        <v>87.58536585365853</v>
      </c>
      <c r="P11" s="9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93616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93616</v>
      </c>
      <c r="O12" s="44">
        <f t="shared" si="2"/>
        <v>380.5528455284553</v>
      </c>
      <c r="P12" s="9"/>
    </row>
    <row r="13" spans="1:16" ht="15.75">
      <c r="A13" s="26" t="s">
        <v>26</v>
      </c>
      <c r="B13" s="27"/>
      <c r="C13" s="28"/>
      <c r="D13" s="29">
        <f aca="true" t="shared" si="5" ref="D13:M13">SUM(D14:D14)</f>
        <v>115903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115903</v>
      </c>
      <c r="O13" s="41">
        <f t="shared" si="2"/>
        <v>471.150406504065</v>
      </c>
      <c r="P13" s="10"/>
    </row>
    <row r="14" spans="1:16" ht="15.75" thickBot="1">
      <c r="A14" s="12"/>
      <c r="B14" s="42">
        <v>541</v>
      </c>
      <c r="C14" s="19" t="s">
        <v>27</v>
      </c>
      <c r="D14" s="43">
        <v>115903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115903</v>
      </c>
      <c r="O14" s="44">
        <f t="shared" si="2"/>
        <v>471.150406504065</v>
      </c>
      <c r="P14" s="9"/>
    </row>
    <row r="15" spans="1:119" ht="16.5" thickBot="1">
      <c r="A15" s="13" t="s">
        <v>10</v>
      </c>
      <c r="B15" s="21"/>
      <c r="C15" s="20"/>
      <c r="D15" s="14">
        <f>SUM(D5,D8,D10,D13)</f>
        <v>236424</v>
      </c>
      <c r="E15" s="14">
        <f aca="true" t="shared" si="6" ref="E15:M15">SUM(E5,E8,E10,E13)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93616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330040</v>
      </c>
      <c r="O15" s="35">
        <f t="shared" si="2"/>
        <v>1341.6260162601627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50</v>
      </c>
      <c r="M17" s="90"/>
      <c r="N17" s="90"/>
      <c r="O17" s="39">
        <v>246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209037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209037</v>
      </c>
      <c r="O5" s="30">
        <f aca="true" t="shared" si="2" ref="O5:O13">(N5/O$15)</f>
        <v>785.8533834586466</v>
      </c>
      <c r="P5" s="6"/>
    </row>
    <row r="6" spans="1:16" ht="15">
      <c r="A6" s="12"/>
      <c r="B6" s="42">
        <v>513</v>
      </c>
      <c r="C6" s="19" t="s">
        <v>19</v>
      </c>
      <c r="D6" s="43">
        <v>203037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203037</v>
      </c>
      <c r="O6" s="44">
        <f t="shared" si="2"/>
        <v>763.296992481203</v>
      </c>
      <c r="P6" s="9"/>
    </row>
    <row r="7" spans="1:16" ht="15">
      <c r="A7" s="12"/>
      <c r="B7" s="42">
        <v>515</v>
      </c>
      <c r="C7" s="19" t="s">
        <v>20</v>
      </c>
      <c r="D7" s="43">
        <v>6000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6000</v>
      </c>
      <c r="O7" s="44">
        <f t="shared" si="2"/>
        <v>22.55639097744361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16159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16159</v>
      </c>
      <c r="O8" s="41">
        <f t="shared" si="2"/>
        <v>60.74812030075188</v>
      </c>
      <c r="P8" s="10"/>
    </row>
    <row r="9" spans="1:16" ht="15">
      <c r="A9" s="12"/>
      <c r="B9" s="42">
        <v>522</v>
      </c>
      <c r="C9" s="19" t="s">
        <v>22</v>
      </c>
      <c r="D9" s="43">
        <v>16159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16159</v>
      </c>
      <c r="O9" s="44">
        <f t="shared" si="2"/>
        <v>60.74812030075188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6624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80962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87586</v>
      </c>
      <c r="O10" s="41">
        <f t="shared" si="2"/>
        <v>329.2706766917293</v>
      </c>
      <c r="P10" s="10"/>
    </row>
    <row r="11" spans="1:16" ht="15">
      <c r="A11" s="12"/>
      <c r="B11" s="42">
        <v>534</v>
      </c>
      <c r="C11" s="19" t="s">
        <v>46</v>
      </c>
      <c r="D11" s="43">
        <v>6624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6624</v>
      </c>
      <c r="O11" s="44">
        <f t="shared" si="2"/>
        <v>24.902255639097746</v>
      </c>
      <c r="P11" s="9"/>
    </row>
    <row r="12" spans="1:16" ht="15.75" thickBot="1">
      <c r="A12" s="12"/>
      <c r="B12" s="42">
        <v>536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80962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80962</v>
      </c>
      <c r="O12" s="44">
        <f t="shared" si="2"/>
        <v>304.36842105263156</v>
      </c>
      <c r="P12" s="9"/>
    </row>
    <row r="13" spans="1:119" ht="16.5" thickBot="1">
      <c r="A13" s="13" t="s">
        <v>10</v>
      </c>
      <c r="B13" s="21"/>
      <c r="C13" s="20"/>
      <c r="D13" s="14">
        <f>SUM(D5,D8,D10)</f>
        <v>231820</v>
      </c>
      <c r="E13" s="14">
        <f aca="true" t="shared" si="5" ref="E13:M13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80962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312782</v>
      </c>
      <c r="O13" s="35">
        <f t="shared" si="2"/>
        <v>1175.8721804511279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62</v>
      </c>
      <c r="M15" s="90"/>
      <c r="N15" s="90"/>
      <c r="O15" s="39">
        <v>266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176601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176601</v>
      </c>
      <c r="O5" s="30">
        <f aca="true" t="shared" si="2" ref="O5:O13">(N5/O$15)</f>
        <v>671.4866920152091</v>
      </c>
      <c r="P5" s="6"/>
    </row>
    <row r="6" spans="1:16" ht="15">
      <c r="A6" s="12"/>
      <c r="B6" s="42">
        <v>513</v>
      </c>
      <c r="C6" s="19" t="s">
        <v>19</v>
      </c>
      <c r="D6" s="43">
        <v>170601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170601</v>
      </c>
      <c r="O6" s="44">
        <f t="shared" si="2"/>
        <v>648.6730038022814</v>
      </c>
      <c r="P6" s="9"/>
    </row>
    <row r="7" spans="1:16" ht="15">
      <c r="A7" s="12"/>
      <c r="B7" s="42">
        <v>515</v>
      </c>
      <c r="C7" s="19" t="s">
        <v>20</v>
      </c>
      <c r="D7" s="43">
        <v>6000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6000</v>
      </c>
      <c r="O7" s="44">
        <f t="shared" si="2"/>
        <v>22.813688212927758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16159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16159</v>
      </c>
      <c r="O8" s="41">
        <f t="shared" si="2"/>
        <v>61.44106463878327</v>
      </c>
      <c r="P8" s="10"/>
    </row>
    <row r="9" spans="1:16" ht="15">
      <c r="A9" s="12"/>
      <c r="B9" s="42">
        <v>522</v>
      </c>
      <c r="C9" s="19" t="s">
        <v>22</v>
      </c>
      <c r="D9" s="43">
        <v>16159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16159</v>
      </c>
      <c r="O9" s="44">
        <f t="shared" si="2"/>
        <v>61.44106463878327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6624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59432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66056</v>
      </c>
      <c r="O10" s="41">
        <f t="shared" si="2"/>
        <v>251.16349809885932</v>
      </c>
      <c r="P10" s="10"/>
    </row>
    <row r="11" spans="1:16" ht="15">
      <c r="A11" s="12"/>
      <c r="B11" s="42">
        <v>534</v>
      </c>
      <c r="C11" s="19" t="s">
        <v>46</v>
      </c>
      <c r="D11" s="43">
        <v>6624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6624</v>
      </c>
      <c r="O11" s="44">
        <f t="shared" si="2"/>
        <v>25.186311787072242</v>
      </c>
      <c r="P11" s="9"/>
    </row>
    <row r="12" spans="1:16" ht="15.75" thickBot="1">
      <c r="A12" s="12"/>
      <c r="B12" s="42">
        <v>536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59432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59432</v>
      </c>
      <c r="O12" s="44">
        <f t="shared" si="2"/>
        <v>225.97718631178708</v>
      </c>
      <c r="P12" s="9"/>
    </row>
    <row r="13" spans="1:119" ht="16.5" thickBot="1">
      <c r="A13" s="13" t="s">
        <v>10</v>
      </c>
      <c r="B13" s="21"/>
      <c r="C13" s="20"/>
      <c r="D13" s="14">
        <f>SUM(D5,D8,D10)</f>
        <v>199384</v>
      </c>
      <c r="E13" s="14">
        <f aca="true" t="shared" si="5" ref="E13:M13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59432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258816</v>
      </c>
      <c r="O13" s="35">
        <f t="shared" si="2"/>
        <v>984.0912547528517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60</v>
      </c>
      <c r="M15" s="90"/>
      <c r="N15" s="90"/>
      <c r="O15" s="39">
        <v>263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96645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96645</v>
      </c>
      <c r="O5" s="30">
        <f aca="true" t="shared" si="2" ref="O5:O13">(N5/O$15)</f>
        <v>374.59302325581393</v>
      </c>
      <c r="P5" s="6"/>
    </row>
    <row r="6" spans="1:16" ht="15">
      <c r="A6" s="12"/>
      <c r="B6" s="42">
        <v>513</v>
      </c>
      <c r="C6" s="19" t="s">
        <v>19</v>
      </c>
      <c r="D6" s="43">
        <v>90845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90845</v>
      </c>
      <c r="O6" s="44">
        <f t="shared" si="2"/>
        <v>352.11240310077517</v>
      </c>
      <c r="P6" s="9"/>
    </row>
    <row r="7" spans="1:16" ht="15">
      <c r="A7" s="12"/>
      <c r="B7" s="42">
        <v>515</v>
      </c>
      <c r="C7" s="19" t="s">
        <v>20</v>
      </c>
      <c r="D7" s="43">
        <v>5800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5800</v>
      </c>
      <c r="O7" s="44">
        <f t="shared" si="2"/>
        <v>22.48062015503876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16052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16052</v>
      </c>
      <c r="O8" s="41">
        <f t="shared" si="2"/>
        <v>62.21705426356589</v>
      </c>
      <c r="P8" s="10"/>
    </row>
    <row r="9" spans="1:16" ht="15">
      <c r="A9" s="12"/>
      <c r="B9" s="42">
        <v>522</v>
      </c>
      <c r="C9" s="19" t="s">
        <v>22</v>
      </c>
      <c r="D9" s="43">
        <v>16052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16052</v>
      </c>
      <c r="O9" s="44">
        <f t="shared" si="2"/>
        <v>62.21705426356589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6624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63851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70475</v>
      </c>
      <c r="O10" s="41">
        <f t="shared" si="2"/>
        <v>273.1589147286822</v>
      </c>
      <c r="P10" s="10"/>
    </row>
    <row r="11" spans="1:16" ht="15">
      <c r="A11" s="12"/>
      <c r="B11" s="42">
        <v>534</v>
      </c>
      <c r="C11" s="19" t="s">
        <v>46</v>
      </c>
      <c r="D11" s="43">
        <v>6624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6624</v>
      </c>
      <c r="O11" s="44">
        <f t="shared" si="2"/>
        <v>25.674418604651162</v>
      </c>
      <c r="P11" s="9"/>
    </row>
    <row r="12" spans="1:16" ht="15.75" thickBot="1">
      <c r="A12" s="12"/>
      <c r="B12" s="42">
        <v>536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63851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63851</v>
      </c>
      <c r="O12" s="44">
        <f t="shared" si="2"/>
        <v>247.484496124031</v>
      </c>
      <c r="P12" s="9"/>
    </row>
    <row r="13" spans="1:119" ht="16.5" thickBot="1">
      <c r="A13" s="13" t="s">
        <v>10</v>
      </c>
      <c r="B13" s="21"/>
      <c r="C13" s="20"/>
      <c r="D13" s="14">
        <f>SUM(D5,D8,D10)</f>
        <v>119321</v>
      </c>
      <c r="E13" s="14">
        <f aca="true" t="shared" si="5" ref="E13:M13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63851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183172</v>
      </c>
      <c r="O13" s="35">
        <f t="shared" si="2"/>
        <v>709.968992248062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58</v>
      </c>
      <c r="M15" s="90"/>
      <c r="N15" s="90"/>
      <c r="O15" s="39">
        <v>258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77785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77785</v>
      </c>
      <c r="O5" s="30">
        <f aca="true" t="shared" si="2" ref="O5:O13">(N5/O$15)</f>
        <v>328.2067510548523</v>
      </c>
      <c r="P5" s="6"/>
    </row>
    <row r="6" spans="1:16" ht="15">
      <c r="A6" s="12"/>
      <c r="B6" s="42">
        <v>513</v>
      </c>
      <c r="C6" s="19" t="s">
        <v>19</v>
      </c>
      <c r="D6" s="43">
        <v>71985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71985</v>
      </c>
      <c r="O6" s="44">
        <f t="shared" si="2"/>
        <v>303.73417721518985</v>
      </c>
      <c r="P6" s="9"/>
    </row>
    <row r="7" spans="1:16" ht="15">
      <c r="A7" s="12"/>
      <c r="B7" s="42">
        <v>515</v>
      </c>
      <c r="C7" s="19" t="s">
        <v>20</v>
      </c>
      <c r="D7" s="43">
        <v>5800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5800</v>
      </c>
      <c r="O7" s="44">
        <f t="shared" si="2"/>
        <v>24.47257383966245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16052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16052</v>
      </c>
      <c r="O8" s="41">
        <f t="shared" si="2"/>
        <v>67.72995780590718</v>
      </c>
      <c r="P8" s="10"/>
    </row>
    <row r="9" spans="1:16" ht="15">
      <c r="A9" s="12"/>
      <c r="B9" s="42">
        <v>522</v>
      </c>
      <c r="C9" s="19" t="s">
        <v>22</v>
      </c>
      <c r="D9" s="43">
        <v>16052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16052</v>
      </c>
      <c r="O9" s="44">
        <f t="shared" si="2"/>
        <v>67.72995780590718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6624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62978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69602</v>
      </c>
      <c r="O10" s="41">
        <f t="shared" si="2"/>
        <v>293.67932489451476</v>
      </c>
      <c r="P10" s="10"/>
    </row>
    <row r="11" spans="1:16" ht="15">
      <c r="A11" s="12"/>
      <c r="B11" s="42">
        <v>534</v>
      </c>
      <c r="C11" s="19" t="s">
        <v>46</v>
      </c>
      <c r="D11" s="43">
        <v>6624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6624</v>
      </c>
      <c r="O11" s="44">
        <f t="shared" si="2"/>
        <v>27.949367088607595</v>
      </c>
      <c r="P11" s="9"/>
    </row>
    <row r="12" spans="1:16" ht="15.75" thickBot="1">
      <c r="A12" s="12"/>
      <c r="B12" s="42">
        <v>536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62978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62978</v>
      </c>
      <c r="O12" s="44">
        <f t="shared" si="2"/>
        <v>265.7299578059072</v>
      </c>
      <c r="P12" s="9"/>
    </row>
    <row r="13" spans="1:119" ht="16.5" thickBot="1">
      <c r="A13" s="13" t="s">
        <v>10</v>
      </c>
      <c r="B13" s="21"/>
      <c r="C13" s="20"/>
      <c r="D13" s="14">
        <f>SUM(D5,D8,D10)</f>
        <v>100461</v>
      </c>
      <c r="E13" s="14">
        <f aca="true" t="shared" si="5" ref="E13:M13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62978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163439</v>
      </c>
      <c r="O13" s="35">
        <f t="shared" si="2"/>
        <v>689.6160337552743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56</v>
      </c>
      <c r="M15" s="90"/>
      <c r="N15" s="90"/>
      <c r="O15" s="39">
        <v>237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110764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110764</v>
      </c>
      <c r="O5" s="30">
        <f aca="true" t="shared" si="2" ref="O5:O13">(N5/O$15)</f>
        <v>471.336170212766</v>
      </c>
      <c r="P5" s="6"/>
    </row>
    <row r="6" spans="1:16" ht="15">
      <c r="A6" s="12"/>
      <c r="B6" s="42">
        <v>513</v>
      </c>
      <c r="C6" s="19" t="s">
        <v>19</v>
      </c>
      <c r="D6" s="43">
        <v>105964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105964</v>
      </c>
      <c r="O6" s="44">
        <f t="shared" si="2"/>
        <v>450.91063829787237</v>
      </c>
      <c r="P6" s="9"/>
    </row>
    <row r="7" spans="1:16" ht="15">
      <c r="A7" s="12"/>
      <c r="B7" s="42">
        <v>515</v>
      </c>
      <c r="C7" s="19" t="s">
        <v>20</v>
      </c>
      <c r="D7" s="43">
        <v>4800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</v>
      </c>
      <c r="O7" s="44">
        <f t="shared" si="2"/>
        <v>20.425531914893618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16510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16510</v>
      </c>
      <c r="O8" s="41">
        <f t="shared" si="2"/>
        <v>70.25531914893617</v>
      </c>
      <c r="P8" s="10"/>
    </row>
    <row r="9" spans="1:16" ht="15">
      <c r="A9" s="12"/>
      <c r="B9" s="42">
        <v>522</v>
      </c>
      <c r="C9" s="19" t="s">
        <v>22</v>
      </c>
      <c r="D9" s="43">
        <v>16510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16510</v>
      </c>
      <c r="O9" s="44">
        <f t="shared" si="2"/>
        <v>70.25531914893617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6624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83930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90554</v>
      </c>
      <c r="O10" s="41">
        <f t="shared" si="2"/>
        <v>385.336170212766</v>
      </c>
      <c r="P10" s="10"/>
    </row>
    <row r="11" spans="1:16" ht="15">
      <c r="A11" s="12"/>
      <c r="B11" s="42">
        <v>534</v>
      </c>
      <c r="C11" s="19" t="s">
        <v>46</v>
      </c>
      <c r="D11" s="43">
        <v>6624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6624</v>
      </c>
      <c r="O11" s="44">
        <f t="shared" si="2"/>
        <v>28.187234042553193</v>
      </c>
      <c r="P11" s="9"/>
    </row>
    <row r="12" spans="1:16" ht="15.75" thickBot="1">
      <c r="A12" s="12"/>
      <c r="B12" s="42">
        <v>536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83930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83930</v>
      </c>
      <c r="O12" s="44">
        <f t="shared" si="2"/>
        <v>357.1489361702128</v>
      </c>
      <c r="P12" s="9"/>
    </row>
    <row r="13" spans="1:119" ht="16.5" thickBot="1">
      <c r="A13" s="13" t="s">
        <v>10</v>
      </c>
      <c r="B13" s="21"/>
      <c r="C13" s="20"/>
      <c r="D13" s="14">
        <f>SUM(D5,D8,D10)</f>
        <v>133898</v>
      </c>
      <c r="E13" s="14">
        <f aca="true" t="shared" si="5" ref="E13:M13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83930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217828</v>
      </c>
      <c r="O13" s="35">
        <f t="shared" si="2"/>
        <v>926.9276595744681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54</v>
      </c>
      <c r="M15" s="90"/>
      <c r="N15" s="90"/>
      <c r="O15" s="39">
        <v>235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123108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123108</v>
      </c>
      <c r="O5" s="30">
        <f aca="true" t="shared" si="2" ref="O5:O13">(N5/O$15)</f>
        <v>526.1025641025641</v>
      </c>
      <c r="P5" s="6"/>
    </row>
    <row r="6" spans="1:16" ht="15">
      <c r="A6" s="12"/>
      <c r="B6" s="42">
        <v>513</v>
      </c>
      <c r="C6" s="19" t="s">
        <v>19</v>
      </c>
      <c r="D6" s="43">
        <v>118308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118308</v>
      </c>
      <c r="O6" s="44">
        <f t="shared" si="2"/>
        <v>505.5897435897436</v>
      </c>
      <c r="P6" s="9"/>
    </row>
    <row r="7" spans="1:16" ht="15">
      <c r="A7" s="12"/>
      <c r="B7" s="42">
        <v>515</v>
      </c>
      <c r="C7" s="19" t="s">
        <v>20</v>
      </c>
      <c r="D7" s="43">
        <v>4800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</v>
      </c>
      <c r="O7" s="44">
        <f t="shared" si="2"/>
        <v>20.512820512820515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9823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9823</v>
      </c>
      <c r="O8" s="41">
        <f t="shared" si="2"/>
        <v>41.97863247863248</v>
      </c>
      <c r="P8" s="10"/>
    </row>
    <row r="9" spans="1:16" ht="15">
      <c r="A9" s="12"/>
      <c r="B9" s="42">
        <v>522</v>
      </c>
      <c r="C9" s="19" t="s">
        <v>22</v>
      </c>
      <c r="D9" s="43">
        <v>9823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9823</v>
      </c>
      <c r="O9" s="44">
        <f t="shared" si="2"/>
        <v>41.97863247863248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6624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74486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81110</v>
      </c>
      <c r="O10" s="41">
        <f t="shared" si="2"/>
        <v>346.62393162393164</v>
      </c>
      <c r="P10" s="10"/>
    </row>
    <row r="11" spans="1:16" ht="15">
      <c r="A11" s="12"/>
      <c r="B11" s="42">
        <v>534</v>
      </c>
      <c r="C11" s="19" t="s">
        <v>46</v>
      </c>
      <c r="D11" s="43">
        <v>6624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6624</v>
      </c>
      <c r="O11" s="44">
        <f t="shared" si="2"/>
        <v>28.307692307692307</v>
      </c>
      <c r="P11" s="9"/>
    </row>
    <row r="12" spans="1:16" ht="15.75" thickBot="1">
      <c r="A12" s="12"/>
      <c r="B12" s="42">
        <v>536</v>
      </c>
      <c r="C12" s="19" t="s">
        <v>47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74486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74486</v>
      </c>
      <c r="O12" s="44">
        <f t="shared" si="2"/>
        <v>318.3162393162393</v>
      </c>
      <c r="P12" s="9"/>
    </row>
    <row r="13" spans="1:119" ht="16.5" thickBot="1">
      <c r="A13" s="13" t="s">
        <v>10</v>
      </c>
      <c r="B13" s="21"/>
      <c r="C13" s="20"/>
      <c r="D13" s="14">
        <f>SUM(D5,D8,D10)</f>
        <v>139555</v>
      </c>
      <c r="E13" s="14">
        <f aca="true" t="shared" si="5" ref="E13:M13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74486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214041</v>
      </c>
      <c r="O13" s="35">
        <f t="shared" si="2"/>
        <v>914.7051282051282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52</v>
      </c>
      <c r="M15" s="90"/>
      <c r="N15" s="90"/>
      <c r="O15" s="39">
        <v>234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SUM(D6:D7)</f>
        <v>96442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3">SUM(D5:M5)</f>
        <v>96442</v>
      </c>
      <c r="O5" s="58">
        <f aca="true" t="shared" si="2" ref="O5:O13">(N5/O$15)</f>
        <v>406.9282700421941</v>
      </c>
      <c r="P5" s="59"/>
    </row>
    <row r="6" spans="1:16" ht="15">
      <c r="A6" s="61"/>
      <c r="B6" s="62">
        <v>513</v>
      </c>
      <c r="C6" s="63" t="s">
        <v>19</v>
      </c>
      <c r="D6" s="64">
        <v>91642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91642</v>
      </c>
      <c r="O6" s="65">
        <f t="shared" si="2"/>
        <v>386.67510548523205</v>
      </c>
      <c r="P6" s="66"/>
    </row>
    <row r="7" spans="1:16" ht="15">
      <c r="A7" s="61"/>
      <c r="B7" s="62">
        <v>515</v>
      </c>
      <c r="C7" s="63" t="s">
        <v>20</v>
      </c>
      <c r="D7" s="64">
        <v>4800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4800</v>
      </c>
      <c r="O7" s="65">
        <f t="shared" si="2"/>
        <v>20.253164556962027</v>
      </c>
      <c r="P7" s="66"/>
    </row>
    <row r="8" spans="1:16" ht="15.75">
      <c r="A8" s="67" t="s">
        <v>21</v>
      </c>
      <c r="B8" s="68"/>
      <c r="C8" s="69"/>
      <c r="D8" s="70">
        <f aca="true" t="shared" si="3" ref="D8:M8">SUM(D9:D9)</f>
        <v>9823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9823</v>
      </c>
      <c r="O8" s="72">
        <f t="shared" si="2"/>
        <v>41.447257383966246</v>
      </c>
      <c r="P8" s="73"/>
    </row>
    <row r="9" spans="1:16" ht="15">
      <c r="A9" s="61"/>
      <c r="B9" s="62">
        <v>522</v>
      </c>
      <c r="C9" s="63" t="s">
        <v>22</v>
      </c>
      <c r="D9" s="64">
        <v>9823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9823</v>
      </c>
      <c r="O9" s="65">
        <f t="shared" si="2"/>
        <v>41.447257383966246</v>
      </c>
      <c r="P9" s="66"/>
    </row>
    <row r="10" spans="1:16" ht="15.75">
      <c r="A10" s="67" t="s">
        <v>23</v>
      </c>
      <c r="B10" s="68"/>
      <c r="C10" s="69"/>
      <c r="D10" s="70">
        <f aca="true" t="shared" si="4" ref="D10:M10">SUM(D11:D12)</f>
        <v>6624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70003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76627</v>
      </c>
      <c r="O10" s="72">
        <f t="shared" si="2"/>
        <v>323.32067510548524</v>
      </c>
      <c r="P10" s="73"/>
    </row>
    <row r="11" spans="1:16" ht="15">
      <c r="A11" s="61"/>
      <c r="B11" s="62">
        <v>534</v>
      </c>
      <c r="C11" s="63" t="s">
        <v>46</v>
      </c>
      <c r="D11" s="64">
        <v>6624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6624</v>
      </c>
      <c r="O11" s="65">
        <f t="shared" si="2"/>
        <v>27.949367088607595</v>
      </c>
      <c r="P11" s="66"/>
    </row>
    <row r="12" spans="1:16" ht="15.75" thickBot="1">
      <c r="A12" s="61"/>
      <c r="B12" s="62">
        <v>536</v>
      </c>
      <c r="C12" s="63" t="s">
        <v>47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70003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70003</v>
      </c>
      <c r="O12" s="65">
        <f t="shared" si="2"/>
        <v>295.37130801687766</v>
      </c>
      <c r="P12" s="66"/>
    </row>
    <row r="13" spans="1:119" ht="16.5" thickBot="1">
      <c r="A13" s="74" t="s">
        <v>10</v>
      </c>
      <c r="B13" s="75"/>
      <c r="C13" s="76"/>
      <c r="D13" s="77">
        <f>SUM(D5,D8,D10)</f>
        <v>112889</v>
      </c>
      <c r="E13" s="77">
        <f aca="true" t="shared" si="5" ref="E13:M13">SUM(E5,E8,E10)</f>
        <v>0</v>
      </c>
      <c r="F13" s="77">
        <f t="shared" si="5"/>
        <v>0</v>
      </c>
      <c r="G13" s="77">
        <f t="shared" si="5"/>
        <v>0</v>
      </c>
      <c r="H13" s="77">
        <f t="shared" si="5"/>
        <v>0</v>
      </c>
      <c r="I13" s="77">
        <f t="shared" si="5"/>
        <v>70003</v>
      </c>
      <c r="J13" s="77">
        <f t="shared" si="5"/>
        <v>0</v>
      </c>
      <c r="K13" s="77">
        <f t="shared" si="5"/>
        <v>0</v>
      </c>
      <c r="L13" s="77">
        <f t="shared" si="5"/>
        <v>0</v>
      </c>
      <c r="M13" s="77">
        <f t="shared" si="5"/>
        <v>0</v>
      </c>
      <c r="N13" s="77">
        <f t="shared" si="1"/>
        <v>182892</v>
      </c>
      <c r="O13" s="78">
        <f t="shared" si="2"/>
        <v>771.6962025316456</v>
      </c>
      <c r="P13" s="5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</row>
    <row r="14" spans="1:15" ht="15">
      <c r="A14" s="81"/>
      <c r="B14" s="82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5" ht="15">
      <c r="A15" s="85"/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114" t="s">
        <v>48</v>
      </c>
      <c r="M15" s="114"/>
      <c r="N15" s="114"/>
      <c r="O15" s="88">
        <v>237</v>
      </c>
    </row>
    <row r="16" spans="1:15" ht="15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ht="15.75" customHeight="1" thickBot="1">
      <c r="A17" s="118" t="s">
        <v>32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89428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89428</v>
      </c>
      <c r="O5" s="30">
        <f aca="true" t="shared" si="2" ref="O5:O13">(N5/O$15)</f>
        <v>382.1709401709402</v>
      </c>
      <c r="P5" s="6"/>
    </row>
    <row r="6" spans="1:16" ht="15">
      <c r="A6" s="12"/>
      <c r="B6" s="42">
        <v>513</v>
      </c>
      <c r="C6" s="19" t="s">
        <v>19</v>
      </c>
      <c r="D6" s="43">
        <v>83128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83128</v>
      </c>
      <c r="O6" s="44">
        <f t="shared" si="2"/>
        <v>355.2478632478632</v>
      </c>
      <c r="P6" s="9"/>
    </row>
    <row r="7" spans="1:16" ht="15">
      <c r="A7" s="12"/>
      <c r="B7" s="42">
        <v>515</v>
      </c>
      <c r="C7" s="19" t="s">
        <v>20</v>
      </c>
      <c r="D7" s="43">
        <v>6300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6300</v>
      </c>
      <c r="O7" s="44">
        <f t="shared" si="2"/>
        <v>26.923076923076923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9823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9823</v>
      </c>
      <c r="O8" s="41">
        <f t="shared" si="2"/>
        <v>41.97863247863248</v>
      </c>
      <c r="P8" s="10"/>
    </row>
    <row r="9" spans="1:16" ht="15">
      <c r="A9" s="12"/>
      <c r="B9" s="42">
        <v>522</v>
      </c>
      <c r="C9" s="19" t="s">
        <v>22</v>
      </c>
      <c r="D9" s="43">
        <v>9823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9823</v>
      </c>
      <c r="O9" s="44">
        <f t="shared" si="2"/>
        <v>41.97863247863248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6674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73001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79675</v>
      </c>
      <c r="O10" s="41">
        <f t="shared" si="2"/>
        <v>340.491452991453</v>
      </c>
      <c r="P10" s="10"/>
    </row>
    <row r="11" spans="1:16" ht="15">
      <c r="A11" s="12"/>
      <c r="B11" s="42">
        <v>534</v>
      </c>
      <c r="C11" s="19" t="s">
        <v>24</v>
      </c>
      <c r="D11" s="43">
        <v>6674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6674</v>
      </c>
      <c r="O11" s="44">
        <f t="shared" si="2"/>
        <v>28.521367521367523</v>
      </c>
      <c r="P11" s="9"/>
    </row>
    <row r="12" spans="1:16" ht="15.75" thickBot="1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73001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73001</v>
      </c>
      <c r="O12" s="44">
        <f t="shared" si="2"/>
        <v>311.97008547008545</v>
      </c>
      <c r="P12" s="9"/>
    </row>
    <row r="13" spans="1:119" ht="16.5" thickBot="1">
      <c r="A13" s="13" t="s">
        <v>10</v>
      </c>
      <c r="B13" s="21"/>
      <c r="C13" s="20"/>
      <c r="D13" s="14">
        <f>SUM(D5,D8,D10)</f>
        <v>105925</v>
      </c>
      <c r="E13" s="14">
        <f aca="true" t="shared" si="5" ref="E13:M13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73001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178926</v>
      </c>
      <c r="O13" s="35">
        <f t="shared" si="2"/>
        <v>764.6410256410256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38</v>
      </c>
      <c r="M15" s="90"/>
      <c r="N15" s="90"/>
      <c r="O15" s="39">
        <v>234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32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2022-04-08T18:31:07Z</cp:lastPrinted>
  <dcterms:created xsi:type="dcterms:W3CDTF">2000-08-31T21:26:31Z</dcterms:created>
  <dcterms:modified xsi:type="dcterms:W3CDTF">2022-04-08T18:31:32Z</dcterms:modified>
  <cp:category/>
  <cp:version/>
  <cp:contentType/>
  <cp:contentStatus/>
</cp:coreProperties>
</file>