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'2007'!$A$1:$O$36</definedName>
    <definedName name="_xlnm.Print_Area" localSheetId="13">'2008'!$A$1:$O$41</definedName>
    <definedName name="_xlnm.Print_Area" localSheetId="12">'2009'!$A$1:$O$40</definedName>
    <definedName name="_xlnm.Print_Area" localSheetId="11">'2010'!$A$1:$O$39</definedName>
    <definedName name="_xlnm.Print_Area" localSheetId="10">'2011'!$A$1:$O$39</definedName>
    <definedName name="_xlnm.Print_Area" localSheetId="9">'2012'!$A$1:$O$38</definedName>
    <definedName name="_xlnm.Print_Area" localSheetId="8">'2013'!$A$1:$O$37</definedName>
    <definedName name="_xlnm.Print_Area" localSheetId="7">'2014'!$A$1:$O$36</definedName>
    <definedName name="_xlnm.Print_Area" localSheetId="6">'2015'!$A$1:$O$36</definedName>
    <definedName name="_xlnm.Print_Area" localSheetId="5">'2016'!$A$1:$O$36</definedName>
    <definedName name="_xlnm.Print_Area" localSheetId="4">'2017'!$A$1:$O$37</definedName>
    <definedName name="_xlnm.Print_Area" localSheetId="3">'2018'!$A$1:$O$39</definedName>
    <definedName name="_xlnm.Print_Area" localSheetId="2">'2019'!$A$1:$O$39</definedName>
    <definedName name="_xlnm.Print_Area" localSheetId="1">'2020'!$A$1:$O$40</definedName>
    <definedName name="_xlnm.Print_Area" localSheetId="0">'2021'!$A$1:$P$40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<sst xmlns="http://schemas.openxmlformats.org/spreadsheetml/2006/main" count="754" uniqueCount="100">
  <si>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</si>
  <si>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</si>
  <si>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</si>
  <si>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</si>
  <si>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</si>
  <si>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</si>
  <si>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</si>
  <si>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</si>
  <si>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</si>
  <si>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</si>
  <si>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</si>
  <si>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</si>
  <si>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</si>
  <si>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</si>
  <si>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</si>
  <si>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</si>
  <si>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</si>
  <si>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</si>
  <si>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</si>
  <si>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</si>
  <si>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</si>
  <si>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</si>
  <si>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</si>
  <si>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</si>
  <si>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</si>
  <si>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</si>
  <si>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</si>
  <si>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</si>
  <si>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</si>
  <si>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Protective Inspections</t>
  </si>
  <si>
    <t>Emergency and Disaster Relief Services</t>
  </si>
  <si>
    <t>Other Public Safety</t>
  </si>
  <si>
    <t>Physical Environment</t>
  </si>
  <si>
    <t>Electric Utility Services</t>
  </si>
  <si>
    <t>Garbage / Solid Waste Control Services</t>
  </si>
  <si>
    <t>Water-Sewer Combination Services</t>
  </si>
  <si>
    <t>Flood Control / Stormwater Management</t>
  </si>
  <si>
    <t>Transportation</t>
  </si>
  <si>
    <t>Road and Street Facilities</t>
  </si>
  <si>
    <t>Economic Environment</t>
  </si>
  <si>
    <t>Industry Development</t>
  </si>
  <si>
    <t>Housing and Urban Development</t>
  </si>
  <si>
    <t>Human Services</t>
  </si>
  <si>
    <t>Public Assistance Services</t>
  </si>
  <si>
    <t>Other Human Services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</si>
  <si>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</si>
  <si>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</si>
  <si>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</si>
  <si>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</si>
  <si>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</si>
  <si>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Homestead Expenditures Reported by Account Code and Fund Type</t>
  </si>
  <si>
    <t>Local Fiscal Year Ended September 30, 2010</t>
  </si>
  <si>
    <t>Water Utility Services</t>
  </si>
  <si>
    <t>Sewer / Wastewater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</si>
  <si>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</si>
  <si>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</si>
  <si>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</si>
  <si>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</si>
  <si>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</si>
  <si>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Mass Transit Systems</t>
  </si>
  <si>
    <t>2012 Municipal Population:</t>
  </si>
  <si>
    <t>Local Fiscal Year Ended September 30, 2013</t>
  </si>
  <si>
    <t>2013 Municipal Population:</t>
  </si>
  <si>
    <t>Local Fiscal Year Ended September 30, 2008</t>
  </si>
  <si>
    <t>Other Transportation Systems / Services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</si>
  <si>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</si>
  <si>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</si>
  <si>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</si>
  <si>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</si>
  <si>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</si>
  <si>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</si>
  <si>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</si>
  <si>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Public Assistance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</si>
  <si>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</si>
  <si>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</si>
  <si>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</si>
  <si>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</si>
  <si>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</si>
  <si>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</si>
  <si>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</si>
  <si>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</si>
  <si>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</si>
  <si>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</si>
  <si>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</si>
  <si>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</si>
  <si>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</si>
  <si>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Mass Transit</t>
  </si>
  <si>
    <t>Parking Facilities</t>
  </si>
  <si>
    <t>2018 Municipal Population:</t>
  </si>
  <si>
    <t>Local Fiscal Year Ended September 30, 2019</t>
  </si>
  <si>
    <t>2019 Municipal Population:</t>
  </si>
  <si>
    <t>Local Fiscal Year Ended September 30, 2020</t>
  </si>
  <si>
    <t>Libraries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</si>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</sst>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0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95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96</v>
      </c>
      <c r="N4" s="34" t="s">
        <v>5</v>
      </c>
      <c r="O4" s="34" t="s">
        <v>97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SUM(D6:D13)</f>
        <v>26348823</v>
      </c>
      <c r="E5" s="26">
        <f>SUM(E6:E13)</f>
        <v>2047817</v>
      </c>
      <c r="F5" s="26">
        <f>SUM(F6:F13)</f>
        <v>3281300</v>
      </c>
      <c r="G5" s="26">
        <f>SUM(G6:G13)</f>
        <v>239130</v>
      </c>
      <c r="H5" s="26">
        <f>SUM(H6:H13)</f>
        <v>0</v>
      </c>
      <c r="I5" s="26">
        <f>SUM(I6:I13)</f>
        <v>912592</v>
      </c>
      <c r="J5" s="26">
        <f>SUM(J6:J13)</f>
        <v>18401232</v>
      </c>
      <c r="K5" s="26">
        <f>SUM(K6:K13)</f>
        <v>13181919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64412813</v>
      </c>
      <c r="P5" s="32">
        <f>(O5/P$38)</f>
        <v>794.1414498828751</v>
      </c>
      <c r="Q5" s="6"/>
    </row>
    <row r="6" spans="1:17" ht="15">
      <c r="A6" s="12"/>
      <c r="B6" s="44">
        <v>511</v>
      </c>
      <c r="C6" s="20" t="s">
        <v>19</v>
      </c>
      <c r="D6" s="46">
        <v>744708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744708</v>
      </c>
      <c r="P6" s="47">
        <f>(O6/P$38)</f>
        <v>9.181457280236716</v>
      </c>
      <c r="Q6" s="9"/>
    </row>
    <row r="7" spans="1:17" ht="15">
      <c r="A7" s="12"/>
      <c r="B7" s="44">
        <v>512</v>
      </c>
      <c r="C7" s="20" t="s">
        <v>20</v>
      </c>
      <c r="D7" s="46">
        <v>1268589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1268589</v>
      </c>
      <c r="P7" s="47">
        <f>(O7/P$38)</f>
        <v>15.640352607569966</v>
      </c>
      <c r="Q7" s="9"/>
    </row>
    <row r="8" spans="1:17" ht="15">
      <c r="A8" s="12"/>
      <c r="B8" s="44">
        <v>513</v>
      </c>
      <c r="C8" s="20" t="s">
        <v>21</v>
      </c>
      <c r="D8" s="46">
        <v>2059654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11902258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13961912</v>
      </c>
      <c r="P8" s="47">
        <f>(O8/P$38)</f>
        <v>172.13551966465295</v>
      </c>
      <c r="Q8" s="9"/>
    </row>
    <row r="9" spans="1:17" ht="15">
      <c r="A9" s="12"/>
      <c r="B9" s="44">
        <v>514</v>
      </c>
      <c r="C9" s="20" t="s">
        <v>22</v>
      </c>
      <c r="D9" s="46">
        <v>1386193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1386193</v>
      </c>
      <c r="P9" s="47">
        <f>(O9/P$38)</f>
        <v>17.090284798421898</v>
      </c>
      <c r="Q9" s="9"/>
    </row>
    <row r="10" spans="1:17" ht="15">
      <c r="A10" s="12"/>
      <c r="B10" s="44">
        <v>515</v>
      </c>
      <c r="C10" s="20" t="s">
        <v>23</v>
      </c>
      <c r="D10" s="46">
        <v>1487295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1487295</v>
      </c>
      <c r="P10" s="47">
        <f>(O10/P$38)</f>
        <v>18.336764887190235</v>
      </c>
      <c r="Q10" s="9"/>
    </row>
    <row r="11" spans="1:17" ht="15">
      <c r="A11" s="12"/>
      <c r="B11" s="44">
        <v>517</v>
      </c>
      <c r="C11" s="20" t="s">
        <v>24</v>
      </c>
      <c r="D11" s="46">
        <v>8556667</v>
      </c>
      <c r="E11" s="46">
        <v>204526</v>
      </c>
      <c r="F11" s="46">
        <v>3281300</v>
      </c>
      <c r="G11" s="46">
        <v>0</v>
      </c>
      <c r="H11" s="46">
        <v>0</v>
      </c>
      <c r="I11" s="46">
        <v>467019</v>
      </c>
      <c r="J11" s="46">
        <v>1121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12510633</v>
      </c>
      <c r="P11" s="47">
        <f>(O11/P$38)</f>
        <v>154.2427937369005</v>
      </c>
      <c r="Q11" s="9"/>
    </row>
    <row r="12" spans="1:17" ht="15">
      <c r="A12" s="12"/>
      <c r="B12" s="44">
        <v>518</v>
      </c>
      <c r="C12" s="20" t="s">
        <v>25</v>
      </c>
      <c r="D12" s="46">
        <v>7159041</v>
      </c>
      <c r="E12" s="46">
        <v>97741</v>
      </c>
      <c r="F12" s="46">
        <v>0</v>
      </c>
      <c r="G12" s="46">
        <v>22297</v>
      </c>
      <c r="H12" s="46">
        <v>0</v>
      </c>
      <c r="I12" s="46">
        <v>445573</v>
      </c>
      <c r="J12" s="46">
        <v>269125</v>
      </c>
      <c r="K12" s="46">
        <v>13181919</v>
      </c>
      <c r="L12" s="46">
        <v>0</v>
      </c>
      <c r="M12" s="46">
        <v>0</v>
      </c>
      <c r="N12" s="46">
        <v>0</v>
      </c>
      <c r="O12" s="46">
        <f t="shared" si="0"/>
        <v>21175696</v>
      </c>
      <c r="P12" s="47">
        <f>(O12/P$38)</f>
        <v>261.0738010109728</v>
      </c>
      <c r="Q12" s="9"/>
    </row>
    <row r="13" spans="1:17" ht="15">
      <c r="A13" s="12"/>
      <c r="B13" s="44">
        <v>519</v>
      </c>
      <c r="C13" s="20" t="s">
        <v>26</v>
      </c>
      <c r="D13" s="46">
        <v>3686676</v>
      </c>
      <c r="E13" s="46">
        <v>1745550</v>
      </c>
      <c r="F13" s="46">
        <v>0</v>
      </c>
      <c r="G13" s="46">
        <v>216833</v>
      </c>
      <c r="H13" s="46">
        <v>0</v>
      </c>
      <c r="I13" s="46">
        <v>0</v>
      </c>
      <c r="J13" s="46">
        <v>6228728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11877787</v>
      </c>
      <c r="P13" s="47">
        <f>(O13/P$38)</f>
        <v>146.44047589693008</v>
      </c>
      <c r="Q13" s="9"/>
    </row>
    <row r="14" spans="1:17" ht="15.75">
      <c r="A14" s="28" t="s">
        <v>27</v>
      </c>
      <c r="B14" s="29"/>
      <c r="C14" s="30"/>
      <c r="D14" s="31">
        <f>SUM(D15:D17)</f>
        <v>25029803</v>
      </c>
      <c r="E14" s="31">
        <f>SUM(E15:E17)</f>
        <v>1423040</v>
      </c>
      <c r="F14" s="31">
        <f>SUM(F15:F17)</f>
        <v>0</v>
      </c>
      <c r="G14" s="31">
        <f>SUM(G15:G17)</f>
        <v>0</v>
      </c>
      <c r="H14" s="31">
        <f>SUM(H15:H17)</f>
        <v>0</v>
      </c>
      <c r="I14" s="31">
        <f>SUM(I15:I17)</f>
        <v>0</v>
      </c>
      <c r="J14" s="31">
        <f>SUM(J15:J17)</f>
        <v>0</v>
      </c>
      <c r="K14" s="31">
        <f>SUM(K15:K17)</f>
        <v>0</v>
      </c>
      <c r="L14" s="31">
        <f>SUM(L15:L17)</f>
        <v>0</v>
      </c>
      <c r="M14" s="31">
        <f>SUM(M15:M17)</f>
        <v>0</v>
      </c>
      <c r="N14" s="31">
        <f>SUM(N15:N17)</f>
        <v>0</v>
      </c>
      <c r="O14" s="42">
        <f>SUM(D14:N14)</f>
        <v>26452843</v>
      </c>
      <c r="P14" s="43">
        <f>(O14/P$38)</f>
        <v>326.13540870422884</v>
      </c>
      <c r="Q14" s="10"/>
    </row>
    <row r="15" spans="1:17" ht="15">
      <c r="A15" s="12"/>
      <c r="B15" s="44">
        <v>521</v>
      </c>
      <c r="C15" s="20" t="s">
        <v>28</v>
      </c>
      <c r="D15" s="46">
        <v>23305857</v>
      </c>
      <c r="E15" s="46">
        <v>1192447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24498304</v>
      </c>
      <c r="P15" s="47">
        <f>(O15/P$38)</f>
        <v>302.0380224386635</v>
      </c>
      <c r="Q15" s="9"/>
    </row>
    <row r="16" spans="1:17" ht="15">
      <c r="A16" s="12"/>
      <c r="B16" s="44">
        <v>524</v>
      </c>
      <c r="C16" s="20" t="s">
        <v>29</v>
      </c>
      <c r="D16" s="46">
        <v>1723946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1723946</v>
      </c>
      <c r="P16" s="47">
        <f>(O16/P$38)</f>
        <v>21.254419923560597</v>
      </c>
      <c r="Q16" s="9"/>
    </row>
    <row r="17" spans="1:17" ht="15">
      <c r="A17" s="12"/>
      <c r="B17" s="44">
        <v>525</v>
      </c>
      <c r="C17" s="20" t="s">
        <v>30</v>
      </c>
      <c r="D17" s="46">
        <v>0</v>
      </c>
      <c r="E17" s="46">
        <v>230593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230593</v>
      </c>
      <c r="P17" s="47">
        <f>(O17/P$38)</f>
        <v>2.842966342004685</v>
      </c>
      <c r="Q17" s="9"/>
    </row>
    <row r="18" spans="1:17" ht="15.75">
      <c r="A18" s="28" t="s">
        <v>32</v>
      </c>
      <c r="B18" s="29"/>
      <c r="C18" s="30"/>
      <c r="D18" s="31">
        <f>SUM(D19:D22)</f>
        <v>0</v>
      </c>
      <c r="E18" s="31">
        <f>SUM(E19:E22)</f>
        <v>97280</v>
      </c>
      <c r="F18" s="31">
        <f>SUM(F19:F22)</f>
        <v>0</v>
      </c>
      <c r="G18" s="31">
        <f>SUM(G19:G22)</f>
        <v>0</v>
      </c>
      <c r="H18" s="31">
        <f>SUM(H19:H22)</f>
        <v>0</v>
      </c>
      <c r="I18" s="31">
        <f>SUM(I19:I22)</f>
        <v>88554539</v>
      </c>
      <c r="J18" s="31">
        <f>SUM(J19:J22)</f>
        <v>0</v>
      </c>
      <c r="K18" s="31">
        <f>SUM(K19:K22)</f>
        <v>0</v>
      </c>
      <c r="L18" s="31">
        <f>SUM(L19:L22)</f>
        <v>0</v>
      </c>
      <c r="M18" s="31">
        <f>SUM(M19:M22)</f>
        <v>0</v>
      </c>
      <c r="N18" s="31">
        <f>SUM(N19:N22)</f>
        <v>0</v>
      </c>
      <c r="O18" s="42">
        <f>SUM(D18:N18)</f>
        <v>88651819</v>
      </c>
      <c r="P18" s="43">
        <f>(O18/P$38)</f>
        <v>1092.9826038712858</v>
      </c>
      <c r="Q18" s="10"/>
    </row>
    <row r="19" spans="1:17" ht="15">
      <c r="A19" s="12"/>
      <c r="B19" s="44">
        <v>531</v>
      </c>
      <c r="C19" s="20" t="s">
        <v>33</v>
      </c>
      <c r="D19" s="46">
        <v>0</v>
      </c>
      <c r="E19" s="46">
        <v>70170</v>
      </c>
      <c r="F19" s="46">
        <v>0</v>
      </c>
      <c r="G19" s="46">
        <v>0</v>
      </c>
      <c r="H19" s="46">
        <v>0</v>
      </c>
      <c r="I19" s="46">
        <v>54069317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54139487</v>
      </c>
      <c r="P19" s="47">
        <f>(O19/P$38)</f>
        <v>667.4822709900136</v>
      </c>
      <c r="Q19" s="9"/>
    </row>
    <row r="20" spans="1:17" ht="15">
      <c r="A20" s="12"/>
      <c r="B20" s="44">
        <v>534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13385007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13385007</v>
      </c>
      <c r="P20" s="47">
        <f>(O20/P$38)</f>
        <v>165.02289483417582</v>
      </c>
      <c r="Q20" s="9"/>
    </row>
    <row r="21" spans="1:17" ht="15">
      <c r="A21" s="12"/>
      <c r="B21" s="44">
        <v>536</v>
      </c>
      <c r="C21" s="20" t="s">
        <v>35</v>
      </c>
      <c r="D21" s="46">
        <v>0</v>
      </c>
      <c r="E21" s="46">
        <v>27110</v>
      </c>
      <c r="F21" s="46">
        <v>0</v>
      </c>
      <c r="G21" s="46">
        <v>0</v>
      </c>
      <c r="H21" s="46">
        <v>0</v>
      </c>
      <c r="I21" s="46">
        <v>19641781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19668891</v>
      </c>
      <c r="P21" s="47">
        <f>(O21/P$38)</f>
        <v>242.49649858217236</v>
      </c>
      <c r="Q21" s="9"/>
    </row>
    <row r="22" spans="1:17" ht="15">
      <c r="A22" s="12"/>
      <c r="B22" s="44">
        <v>538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1458434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1458434</v>
      </c>
      <c r="P22" s="47">
        <f>(O22/P$38)</f>
        <v>17.980939464924177</v>
      </c>
      <c r="Q22" s="9"/>
    </row>
    <row r="23" spans="1:17" ht="15.75">
      <c r="A23" s="28" t="s">
        <v>37</v>
      </c>
      <c r="B23" s="29"/>
      <c r="C23" s="30"/>
      <c r="D23" s="31">
        <f>SUM(D24:D26)</f>
        <v>1334500</v>
      </c>
      <c r="E23" s="31">
        <f>SUM(E24:E26)</f>
        <v>290140</v>
      </c>
      <c r="F23" s="31">
        <f>SUM(F24:F26)</f>
        <v>0</v>
      </c>
      <c r="G23" s="31">
        <f>SUM(G24:G26)</f>
        <v>959666</v>
      </c>
      <c r="H23" s="31">
        <f>SUM(H24:H26)</f>
        <v>0</v>
      </c>
      <c r="I23" s="31">
        <f>SUM(I24:I26)</f>
        <v>1064865</v>
      </c>
      <c r="J23" s="31">
        <f>SUM(J24:J26)</f>
        <v>0</v>
      </c>
      <c r="K23" s="31">
        <f>SUM(K24:K26)</f>
        <v>0</v>
      </c>
      <c r="L23" s="31">
        <f>SUM(L24:L26)</f>
        <v>0</v>
      </c>
      <c r="M23" s="31">
        <f>SUM(M24:M26)</f>
        <v>0</v>
      </c>
      <c r="N23" s="31">
        <f>SUM(N24:N26)</f>
        <v>0</v>
      </c>
      <c r="O23" s="31">
        <f aca="true" t="shared" si="1" ref="O23:O29">SUM(D23:N23)</f>
        <v>3649171</v>
      </c>
      <c r="P23" s="43">
        <f>(O23/P$38)</f>
        <v>44.99039575884601</v>
      </c>
      <c r="Q23" s="10"/>
    </row>
    <row r="24" spans="1:17" ht="15">
      <c r="A24" s="12"/>
      <c r="B24" s="44">
        <v>541</v>
      </c>
      <c r="C24" s="20" t="s">
        <v>38</v>
      </c>
      <c r="D24" s="46">
        <v>1334500</v>
      </c>
      <c r="E24" s="46">
        <v>290140</v>
      </c>
      <c r="F24" s="46">
        <v>0</v>
      </c>
      <c r="G24" s="46">
        <v>364338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1988978</v>
      </c>
      <c r="P24" s="47">
        <f>(O24/P$38)</f>
        <v>24.521982492910862</v>
      </c>
      <c r="Q24" s="9"/>
    </row>
    <row r="25" spans="1:17" ht="15">
      <c r="A25" s="12"/>
      <c r="B25" s="44">
        <v>544</v>
      </c>
      <c r="C25" s="20" t="s">
        <v>59</v>
      </c>
      <c r="D25" s="46">
        <v>0</v>
      </c>
      <c r="E25" s="46">
        <v>0</v>
      </c>
      <c r="F25" s="46">
        <v>0</v>
      </c>
      <c r="G25" s="46">
        <v>595328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595328</v>
      </c>
      <c r="P25" s="47">
        <f>(O25/P$38)</f>
        <v>7.339760818641351</v>
      </c>
      <c r="Q25" s="9"/>
    </row>
    <row r="26" spans="1:17" ht="15">
      <c r="A26" s="12"/>
      <c r="B26" s="44">
        <v>545</v>
      </c>
      <c r="C26" s="20" t="s">
        <v>87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1064865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1064865</v>
      </c>
      <c r="P26" s="47">
        <f>(O26/P$38)</f>
        <v>13.128652447293799</v>
      </c>
      <c r="Q26" s="9"/>
    </row>
    <row r="27" spans="1:17" ht="15.75">
      <c r="A27" s="28" t="s">
        <v>39</v>
      </c>
      <c r="B27" s="29"/>
      <c r="C27" s="30"/>
      <c r="D27" s="31">
        <f>SUM(D28:D28)</f>
        <v>0</v>
      </c>
      <c r="E27" s="31">
        <f>SUM(E28:E28)</f>
        <v>522883</v>
      </c>
      <c r="F27" s="31">
        <f>SUM(F28:F28)</f>
        <v>0</v>
      </c>
      <c r="G27" s="31">
        <f>SUM(G28:G28)</f>
        <v>0</v>
      </c>
      <c r="H27" s="31">
        <f>SUM(H28:H28)</f>
        <v>0</v>
      </c>
      <c r="I27" s="31">
        <f>SUM(I28:I28)</f>
        <v>0</v>
      </c>
      <c r="J27" s="31">
        <f>SUM(J28:J28)</f>
        <v>0</v>
      </c>
      <c r="K27" s="31">
        <f>SUM(K28:K28)</f>
        <v>0</v>
      </c>
      <c r="L27" s="31">
        <f>SUM(L28:L28)</f>
        <v>0</v>
      </c>
      <c r="M27" s="31">
        <f>SUM(M28:M28)</f>
        <v>0</v>
      </c>
      <c r="N27" s="31">
        <f>SUM(N28:N28)</f>
        <v>0</v>
      </c>
      <c r="O27" s="31">
        <f t="shared" si="1"/>
        <v>522883</v>
      </c>
      <c r="P27" s="43">
        <f>(O27/P$38)</f>
        <v>6.446591049192454</v>
      </c>
      <c r="Q27" s="10"/>
    </row>
    <row r="28" spans="1:17" ht="15">
      <c r="A28" s="13"/>
      <c r="B28" s="45">
        <v>554</v>
      </c>
      <c r="C28" s="21" t="s">
        <v>41</v>
      </c>
      <c r="D28" s="46">
        <v>0</v>
      </c>
      <c r="E28" s="46">
        <v>522883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522883</v>
      </c>
      <c r="P28" s="47">
        <f>(O28/P$38)</f>
        <v>6.446591049192454</v>
      </c>
      <c r="Q28" s="9"/>
    </row>
    <row r="29" spans="1:17" ht="15.75">
      <c r="A29" s="28" t="s">
        <v>42</v>
      </c>
      <c r="B29" s="29"/>
      <c r="C29" s="30"/>
      <c r="D29" s="31">
        <f>SUM(D30:D30)</f>
        <v>0</v>
      </c>
      <c r="E29" s="31">
        <f>SUM(E30:E30)</f>
        <v>1498698</v>
      </c>
      <c r="F29" s="31">
        <f>SUM(F30:F30)</f>
        <v>0</v>
      </c>
      <c r="G29" s="31">
        <f>SUM(G30:G30)</f>
        <v>0</v>
      </c>
      <c r="H29" s="31">
        <f>SUM(H30:H30)</f>
        <v>0</v>
      </c>
      <c r="I29" s="31">
        <f>SUM(I30:I30)</f>
        <v>0</v>
      </c>
      <c r="J29" s="31">
        <f>SUM(J30:J30)</f>
        <v>0</v>
      </c>
      <c r="K29" s="31">
        <f>SUM(K30:K30)</f>
        <v>0</v>
      </c>
      <c r="L29" s="31">
        <f>SUM(L30:L30)</f>
        <v>0</v>
      </c>
      <c r="M29" s="31">
        <f>SUM(M30:M30)</f>
        <v>0</v>
      </c>
      <c r="N29" s="31">
        <f>SUM(N30:N30)</f>
        <v>0</v>
      </c>
      <c r="O29" s="31">
        <f t="shared" si="1"/>
        <v>1498698</v>
      </c>
      <c r="P29" s="43">
        <f>(O29/P$38)</f>
        <v>18.477351744544446</v>
      </c>
      <c r="Q29" s="10"/>
    </row>
    <row r="30" spans="1:17" ht="15">
      <c r="A30" s="12"/>
      <c r="B30" s="44">
        <v>564</v>
      </c>
      <c r="C30" s="20" t="s">
        <v>43</v>
      </c>
      <c r="D30" s="46">
        <v>0</v>
      </c>
      <c r="E30" s="46">
        <v>1498698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1498698</v>
      </c>
      <c r="P30" s="47">
        <f>(O30/P$38)</f>
        <v>18.477351744544446</v>
      </c>
      <c r="Q30" s="9"/>
    </row>
    <row r="31" spans="1:17" ht="15.75">
      <c r="A31" s="28" t="s">
        <v>45</v>
      </c>
      <c r="B31" s="29"/>
      <c r="C31" s="30"/>
      <c r="D31" s="31">
        <f>SUM(D32:D33)</f>
        <v>4739820</v>
      </c>
      <c r="E31" s="31">
        <f>SUM(E32:E33)</f>
        <v>5071419</v>
      </c>
      <c r="F31" s="31">
        <f>SUM(F32:F33)</f>
        <v>0</v>
      </c>
      <c r="G31" s="31">
        <f>SUM(G32:G33)</f>
        <v>3033866</v>
      </c>
      <c r="H31" s="31">
        <f>SUM(H32:H33)</f>
        <v>0</v>
      </c>
      <c r="I31" s="31">
        <f>SUM(I32:I33)</f>
        <v>0</v>
      </c>
      <c r="J31" s="31">
        <f>SUM(J32:J33)</f>
        <v>0</v>
      </c>
      <c r="K31" s="31">
        <f>SUM(K32:K33)</f>
        <v>0</v>
      </c>
      <c r="L31" s="31">
        <f>SUM(L32:L33)</f>
        <v>0</v>
      </c>
      <c r="M31" s="31">
        <f>SUM(M32:M33)</f>
        <v>0</v>
      </c>
      <c r="N31" s="31">
        <f>SUM(N32:N33)</f>
        <v>0</v>
      </c>
      <c r="O31" s="31">
        <f>SUM(D31:N31)</f>
        <v>12845105</v>
      </c>
      <c r="P31" s="43">
        <f>(O31/P$38)</f>
        <v>158.36647762298114</v>
      </c>
      <c r="Q31" s="9"/>
    </row>
    <row r="32" spans="1:17" ht="15">
      <c r="A32" s="12"/>
      <c r="B32" s="44">
        <v>571</v>
      </c>
      <c r="C32" s="20" t="s">
        <v>92</v>
      </c>
      <c r="D32" s="46">
        <v>968893</v>
      </c>
      <c r="E32" s="46">
        <v>931343</v>
      </c>
      <c r="F32" s="46">
        <v>0</v>
      </c>
      <c r="G32" s="46">
        <v>3033866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4934102</v>
      </c>
      <c r="P32" s="47">
        <f>(O32/P$38)</f>
        <v>60.832227838737516</v>
      </c>
      <c r="Q32" s="9"/>
    </row>
    <row r="33" spans="1:17" ht="15">
      <c r="A33" s="12"/>
      <c r="B33" s="44">
        <v>572</v>
      </c>
      <c r="C33" s="20" t="s">
        <v>46</v>
      </c>
      <c r="D33" s="46">
        <v>3770927</v>
      </c>
      <c r="E33" s="46">
        <v>4140076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7911003</v>
      </c>
      <c r="P33" s="47">
        <f>(O33/P$38)</f>
        <v>97.53424978424361</v>
      </c>
      <c r="Q33" s="9"/>
    </row>
    <row r="34" spans="1:17" ht="15.75">
      <c r="A34" s="28" t="s">
        <v>48</v>
      </c>
      <c r="B34" s="29"/>
      <c r="C34" s="30"/>
      <c r="D34" s="31">
        <f>SUM(D35:D35)</f>
        <v>2200000</v>
      </c>
      <c r="E34" s="31">
        <f>SUM(E35:E35)</f>
        <v>1206877</v>
      </c>
      <c r="F34" s="31">
        <f>SUM(F35:F35)</f>
        <v>0</v>
      </c>
      <c r="G34" s="31">
        <f>SUM(G35:G35)</f>
        <v>1442735</v>
      </c>
      <c r="H34" s="31">
        <f>SUM(H35:H35)</f>
        <v>0</v>
      </c>
      <c r="I34" s="31">
        <f>SUM(I35:I35)</f>
        <v>380026</v>
      </c>
      <c r="J34" s="31">
        <f>SUM(J35:J35)</f>
        <v>26163</v>
      </c>
      <c r="K34" s="31">
        <f>SUM(K35:K35)</f>
        <v>0</v>
      </c>
      <c r="L34" s="31">
        <f>SUM(L35:L35)</f>
        <v>0</v>
      </c>
      <c r="M34" s="31">
        <f>SUM(M35:M35)</f>
        <v>0</v>
      </c>
      <c r="N34" s="31">
        <f>SUM(N35:N35)</f>
        <v>0</v>
      </c>
      <c r="O34" s="31">
        <f>SUM(D34:N34)</f>
        <v>5255801</v>
      </c>
      <c r="P34" s="43">
        <f>(O34/P$38)</f>
        <v>64.79843422512637</v>
      </c>
      <c r="Q34" s="9"/>
    </row>
    <row r="35" spans="1:17" ht="15.75" thickBot="1">
      <c r="A35" s="12"/>
      <c r="B35" s="44">
        <v>581</v>
      </c>
      <c r="C35" s="20" t="s">
        <v>98</v>
      </c>
      <c r="D35" s="46">
        <v>2200000</v>
      </c>
      <c r="E35" s="46">
        <v>1206877</v>
      </c>
      <c r="F35" s="46">
        <v>0</v>
      </c>
      <c r="G35" s="46">
        <v>1442735</v>
      </c>
      <c r="H35" s="46">
        <v>0</v>
      </c>
      <c r="I35" s="46">
        <v>380026</v>
      </c>
      <c r="J35" s="46">
        <v>26163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5255801</v>
      </c>
      <c r="P35" s="47">
        <f>(O35/P$38)</f>
        <v>64.79843422512637</v>
      </c>
      <c r="Q35" s="9"/>
    </row>
    <row r="36" spans="1:120" ht="16.5" thickBot="1">
      <c r="A36" s="14" t="s">
        <v>10</v>
      </c>
      <c r="B36" s="23"/>
      <c r="C36" s="22"/>
      <c r="D36" s="15">
        <f>SUM(D5,D14,D18,D23,D27,D29,D31,D34)</f>
        <v>59652946</v>
      </c>
      <c r="E36" s="15">
        <f aca="true" t="shared" si="2" ref="E36:N36">SUM(E5,E14,E18,E23,E27,E29,E31,E34)</f>
        <v>12158154</v>
      </c>
      <c r="F36" s="15">
        <f t="shared" si="2"/>
        <v>3281300</v>
      </c>
      <c r="G36" s="15">
        <f t="shared" si="2"/>
        <v>5675397</v>
      </c>
      <c r="H36" s="15">
        <f t="shared" si="2"/>
        <v>0</v>
      </c>
      <c r="I36" s="15">
        <f t="shared" si="2"/>
        <v>90912022</v>
      </c>
      <c r="J36" s="15">
        <f t="shared" si="2"/>
        <v>18427395</v>
      </c>
      <c r="K36" s="15">
        <f t="shared" si="2"/>
        <v>13181919</v>
      </c>
      <c r="L36" s="15">
        <f t="shared" si="2"/>
        <v>0</v>
      </c>
      <c r="M36" s="15">
        <f t="shared" si="2"/>
        <v>0</v>
      </c>
      <c r="N36" s="15">
        <f t="shared" si="2"/>
        <v>0</v>
      </c>
      <c r="O36" s="15">
        <f>SUM(D36:N36)</f>
        <v>203289133</v>
      </c>
      <c r="P36" s="37">
        <f>(O36/P$38)</f>
        <v>2506.3387128590803</v>
      </c>
      <c r="Q36" s="6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6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9"/>
    </row>
    <row r="38" spans="1:16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93" t="s">
        <v>99</v>
      </c>
      <c r="N38" s="93"/>
      <c r="O38" s="93"/>
      <c r="P38" s="41">
        <v>81110</v>
      </c>
    </row>
    <row r="39" spans="1:16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6"/>
    </row>
    <row r="40" spans="1:16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9"/>
    </row>
  </sheetData>
  <sheetProtection/>
  <mergeCells count="10">
    <mergeCell ref="M38:O38"/>
    <mergeCell ref="A39:P39"/>
    <mergeCell ref="A40:P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  <ignoredErrors>
    <ignoredError sqref="O3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13732985</v>
      </c>
      <c r="E5" s="26">
        <f t="shared" si="0"/>
        <v>2552084</v>
      </c>
      <c r="F5" s="26">
        <f t="shared" si="0"/>
        <v>399161</v>
      </c>
      <c r="G5" s="26">
        <f t="shared" si="0"/>
        <v>28883</v>
      </c>
      <c r="H5" s="26">
        <f t="shared" si="0"/>
        <v>0</v>
      </c>
      <c r="I5" s="26">
        <f t="shared" si="0"/>
        <v>1973696</v>
      </c>
      <c r="J5" s="26">
        <f t="shared" si="0"/>
        <v>15679997</v>
      </c>
      <c r="K5" s="26">
        <f t="shared" si="0"/>
        <v>9181389</v>
      </c>
      <c r="L5" s="26">
        <f t="shared" si="0"/>
        <v>0</v>
      </c>
      <c r="M5" s="26">
        <f t="shared" si="0"/>
        <v>0</v>
      </c>
      <c r="N5" s="27">
        <f>SUM(D5:M5)</f>
        <v>43548195</v>
      </c>
      <c r="O5" s="32">
        <f aca="true" t="shared" si="1" ref="O5:O34">(N5/O$36)</f>
        <v>688.0738663295939</v>
      </c>
      <c r="P5" s="6"/>
    </row>
    <row r="6" spans="1:16" ht="15">
      <c r="A6" s="12"/>
      <c r="B6" s="44">
        <v>511</v>
      </c>
      <c r="C6" s="20" t="s">
        <v>19</v>
      </c>
      <c r="D6" s="46">
        <v>767859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767859</v>
      </c>
      <c r="O6" s="47">
        <f t="shared" si="1"/>
        <v>12.132390583030494</v>
      </c>
      <c r="P6" s="9"/>
    </row>
    <row r="7" spans="1:16" ht="15">
      <c r="A7" s="12"/>
      <c r="B7" s="44">
        <v>512</v>
      </c>
      <c r="C7" s="20" t="s">
        <v>20</v>
      </c>
      <c r="D7" s="46">
        <v>1250867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1250867</v>
      </c>
      <c r="O7" s="47">
        <f t="shared" si="1"/>
        <v>19.764054352978352</v>
      </c>
      <c r="P7" s="9"/>
    </row>
    <row r="8" spans="1:16" ht="15">
      <c r="A8" s="12"/>
      <c r="B8" s="44">
        <v>513</v>
      </c>
      <c r="C8" s="20" t="s">
        <v>21</v>
      </c>
      <c r="D8" s="46">
        <v>1709385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8354949</v>
      </c>
      <c r="K8" s="46">
        <v>0</v>
      </c>
      <c r="L8" s="46">
        <v>0</v>
      </c>
      <c r="M8" s="46">
        <v>0</v>
      </c>
      <c r="N8" s="46">
        <f t="shared" si="2"/>
        <v>10064334</v>
      </c>
      <c r="O8" s="47">
        <f t="shared" si="1"/>
        <v>159.01933954811187</v>
      </c>
      <c r="P8" s="9"/>
    </row>
    <row r="9" spans="1:16" ht="15">
      <c r="A9" s="12"/>
      <c r="B9" s="44">
        <v>514</v>
      </c>
      <c r="C9" s="20" t="s">
        <v>22</v>
      </c>
      <c r="D9" s="46">
        <v>993568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993568</v>
      </c>
      <c r="O9" s="47">
        <f t="shared" si="1"/>
        <v>15.698656975825564</v>
      </c>
      <c r="P9" s="9"/>
    </row>
    <row r="10" spans="1:16" ht="15">
      <c r="A10" s="12"/>
      <c r="B10" s="44">
        <v>515</v>
      </c>
      <c r="C10" s="20" t="s">
        <v>23</v>
      </c>
      <c r="D10" s="46">
        <v>752923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752923</v>
      </c>
      <c r="O10" s="47">
        <f t="shared" si="1"/>
        <v>11.896397535155632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1448344</v>
      </c>
      <c r="F11" s="46">
        <v>399161</v>
      </c>
      <c r="G11" s="46">
        <v>0</v>
      </c>
      <c r="H11" s="46">
        <v>0</v>
      </c>
      <c r="I11" s="46">
        <v>214244</v>
      </c>
      <c r="J11" s="46">
        <v>25181</v>
      </c>
      <c r="K11" s="46">
        <v>0</v>
      </c>
      <c r="L11" s="46">
        <v>0</v>
      </c>
      <c r="M11" s="46">
        <v>0</v>
      </c>
      <c r="N11" s="46">
        <f t="shared" si="2"/>
        <v>2086930</v>
      </c>
      <c r="O11" s="47">
        <f t="shared" si="1"/>
        <v>32.974087533575606</v>
      </c>
      <c r="P11" s="9"/>
    </row>
    <row r="12" spans="1:16" ht="15">
      <c r="A12" s="12"/>
      <c r="B12" s="44">
        <v>518</v>
      </c>
      <c r="C12" s="20" t="s">
        <v>25</v>
      </c>
      <c r="D12" s="46">
        <v>6020905</v>
      </c>
      <c r="E12" s="46">
        <v>432874</v>
      </c>
      <c r="F12" s="46">
        <v>0</v>
      </c>
      <c r="G12" s="46">
        <v>28883</v>
      </c>
      <c r="H12" s="46">
        <v>0</v>
      </c>
      <c r="I12" s="46">
        <v>1759452</v>
      </c>
      <c r="J12" s="46">
        <v>359847</v>
      </c>
      <c r="K12" s="46">
        <v>9181389</v>
      </c>
      <c r="L12" s="46">
        <v>0</v>
      </c>
      <c r="M12" s="46">
        <v>0</v>
      </c>
      <c r="N12" s="46">
        <f t="shared" si="2"/>
        <v>17783350</v>
      </c>
      <c r="O12" s="47">
        <f t="shared" si="1"/>
        <v>280.98198767577816</v>
      </c>
      <c r="P12" s="9"/>
    </row>
    <row r="13" spans="1:16" ht="15">
      <c r="A13" s="12"/>
      <c r="B13" s="44">
        <v>519</v>
      </c>
      <c r="C13" s="20" t="s">
        <v>26</v>
      </c>
      <c r="D13" s="46">
        <v>2237478</v>
      </c>
      <c r="E13" s="46">
        <v>670866</v>
      </c>
      <c r="F13" s="46">
        <v>0</v>
      </c>
      <c r="G13" s="46">
        <v>0</v>
      </c>
      <c r="H13" s="46">
        <v>0</v>
      </c>
      <c r="I13" s="46">
        <v>0</v>
      </c>
      <c r="J13" s="46">
        <v>6940020</v>
      </c>
      <c r="K13" s="46">
        <v>0</v>
      </c>
      <c r="L13" s="46">
        <v>0</v>
      </c>
      <c r="M13" s="46">
        <v>0</v>
      </c>
      <c r="N13" s="46">
        <f t="shared" si="2"/>
        <v>9848364</v>
      </c>
      <c r="O13" s="47">
        <f t="shared" si="1"/>
        <v>155.60695212513826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17909841</v>
      </c>
      <c r="E14" s="31">
        <f t="shared" si="3"/>
        <v>2616331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2">SUM(D14:M14)</f>
        <v>20526172</v>
      </c>
      <c r="O14" s="43">
        <f t="shared" si="1"/>
        <v>324.31935534839624</v>
      </c>
      <c r="P14" s="10"/>
    </row>
    <row r="15" spans="1:16" ht="15">
      <c r="A15" s="12"/>
      <c r="B15" s="44">
        <v>521</v>
      </c>
      <c r="C15" s="20" t="s">
        <v>28</v>
      </c>
      <c r="D15" s="46">
        <v>17155837</v>
      </c>
      <c r="E15" s="46">
        <v>2589762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19745599</v>
      </c>
      <c r="O15" s="47">
        <f t="shared" si="1"/>
        <v>311.9860799494391</v>
      </c>
      <c r="P15" s="9"/>
    </row>
    <row r="16" spans="1:16" ht="15">
      <c r="A16" s="12"/>
      <c r="B16" s="44">
        <v>524</v>
      </c>
      <c r="C16" s="20" t="s">
        <v>29</v>
      </c>
      <c r="D16" s="46">
        <v>754004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754004</v>
      </c>
      <c r="O16" s="47">
        <f t="shared" si="1"/>
        <v>11.913477642597567</v>
      </c>
      <c r="P16" s="9"/>
    </row>
    <row r="17" spans="1:16" ht="15">
      <c r="A17" s="12"/>
      <c r="B17" s="44">
        <v>529</v>
      </c>
      <c r="C17" s="20" t="s">
        <v>31</v>
      </c>
      <c r="D17" s="46">
        <v>0</v>
      </c>
      <c r="E17" s="46">
        <v>26569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26569</v>
      </c>
      <c r="O17" s="47">
        <f t="shared" si="1"/>
        <v>0.41979775635961447</v>
      </c>
      <c r="P17" s="9"/>
    </row>
    <row r="18" spans="1:16" ht="15.75">
      <c r="A18" s="28" t="s">
        <v>32</v>
      </c>
      <c r="B18" s="29"/>
      <c r="C18" s="30"/>
      <c r="D18" s="31">
        <f aca="true" t="shared" si="5" ref="D18:M18">SUM(D19:D22)</f>
        <v>0</v>
      </c>
      <c r="E18" s="31">
        <f t="shared" si="5"/>
        <v>725766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78957003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79682769</v>
      </c>
      <c r="O18" s="43">
        <f t="shared" si="1"/>
        <v>1259.010412387423</v>
      </c>
      <c r="P18" s="10"/>
    </row>
    <row r="19" spans="1:16" ht="15">
      <c r="A19" s="12"/>
      <c r="B19" s="44">
        <v>531</v>
      </c>
      <c r="C19" s="20" t="s">
        <v>33</v>
      </c>
      <c r="D19" s="46">
        <v>0</v>
      </c>
      <c r="E19" s="46">
        <v>664691</v>
      </c>
      <c r="F19" s="46">
        <v>0</v>
      </c>
      <c r="G19" s="46">
        <v>0</v>
      </c>
      <c r="H19" s="46">
        <v>0</v>
      </c>
      <c r="I19" s="46">
        <v>55344212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56008903</v>
      </c>
      <c r="O19" s="47">
        <f t="shared" si="1"/>
        <v>884.9565966187391</v>
      </c>
      <c r="P19" s="9"/>
    </row>
    <row r="20" spans="1:16" ht="15">
      <c r="A20" s="12"/>
      <c r="B20" s="44">
        <v>534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8992712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8992712</v>
      </c>
      <c r="O20" s="47">
        <f t="shared" si="1"/>
        <v>142.08740717332913</v>
      </c>
      <c r="P20" s="9"/>
    </row>
    <row r="21" spans="1:16" ht="15">
      <c r="A21" s="12"/>
      <c r="B21" s="44">
        <v>536</v>
      </c>
      <c r="C21" s="20" t="s">
        <v>35</v>
      </c>
      <c r="D21" s="46">
        <v>0</v>
      </c>
      <c r="E21" s="46">
        <v>61075</v>
      </c>
      <c r="F21" s="46">
        <v>0</v>
      </c>
      <c r="G21" s="46">
        <v>0</v>
      </c>
      <c r="H21" s="46">
        <v>0</v>
      </c>
      <c r="I21" s="46">
        <v>13320261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13381336</v>
      </c>
      <c r="O21" s="47">
        <f t="shared" si="1"/>
        <v>211.42891452046138</v>
      </c>
      <c r="P21" s="9"/>
    </row>
    <row r="22" spans="1:16" ht="15">
      <c r="A22" s="12"/>
      <c r="B22" s="44">
        <v>538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1299818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1299818</v>
      </c>
      <c r="O22" s="47">
        <f t="shared" si="1"/>
        <v>20.53749407489335</v>
      </c>
      <c r="P22" s="9"/>
    </row>
    <row r="23" spans="1:16" ht="15.75">
      <c r="A23" s="28" t="s">
        <v>37</v>
      </c>
      <c r="B23" s="29"/>
      <c r="C23" s="30"/>
      <c r="D23" s="31">
        <f aca="true" t="shared" si="6" ref="D23:M23">SUM(D24:D25)</f>
        <v>1520941</v>
      </c>
      <c r="E23" s="31">
        <f t="shared" si="6"/>
        <v>216900</v>
      </c>
      <c r="F23" s="31">
        <f t="shared" si="6"/>
        <v>0</v>
      </c>
      <c r="G23" s="31">
        <f t="shared" si="6"/>
        <v>2273882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28">SUM(D23:M23)</f>
        <v>4011723</v>
      </c>
      <c r="O23" s="43">
        <f t="shared" si="1"/>
        <v>63.38636435455838</v>
      </c>
      <c r="P23" s="10"/>
    </row>
    <row r="24" spans="1:16" ht="15">
      <c r="A24" s="12"/>
      <c r="B24" s="44">
        <v>541</v>
      </c>
      <c r="C24" s="20" t="s">
        <v>38</v>
      </c>
      <c r="D24" s="46">
        <v>1520941</v>
      </c>
      <c r="E24" s="46">
        <v>184760</v>
      </c>
      <c r="F24" s="46">
        <v>0</v>
      </c>
      <c r="G24" s="46">
        <v>2273882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3979583</v>
      </c>
      <c r="O24" s="47">
        <f t="shared" si="1"/>
        <v>62.878543213777846</v>
      </c>
      <c r="P24" s="9"/>
    </row>
    <row r="25" spans="1:16" ht="15">
      <c r="A25" s="12"/>
      <c r="B25" s="44">
        <v>544</v>
      </c>
      <c r="C25" s="20" t="s">
        <v>59</v>
      </c>
      <c r="D25" s="46">
        <v>0</v>
      </c>
      <c r="E25" s="46">
        <v>32140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32140</v>
      </c>
      <c r="O25" s="47">
        <f t="shared" si="1"/>
        <v>0.5078211407805341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SUM(D27:D27)</f>
        <v>0</v>
      </c>
      <c r="E26" s="31">
        <f t="shared" si="8"/>
        <v>3179553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3179553</v>
      </c>
      <c r="O26" s="43">
        <f t="shared" si="1"/>
        <v>50.23784168115026</v>
      </c>
      <c r="P26" s="10"/>
    </row>
    <row r="27" spans="1:16" ht="15">
      <c r="A27" s="13"/>
      <c r="B27" s="45">
        <v>554</v>
      </c>
      <c r="C27" s="21" t="s">
        <v>41</v>
      </c>
      <c r="D27" s="46">
        <v>0</v>
      </c>
      <c r="E27" s="46">
        <v>3179553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3179553</v>
      </c>
      <c r="O27" s="47">
        <f t="shared" si="1"/>
        <v>50.23784168115026</v>
      </c>
      <c r="P27" s="9"/>
    </row>
    <row r="28" spans="1:16" ht="15.75">
      <c r="A28" s="28" t="s">
        <v>42</v>
      </c>
      <c r="B28" s="29"/>
      <c r="C28" s="30"/>
      <c r="D28" s="31">
        <f aca="true" t="shared" si="9" ref="D28:M28">SUM(D29:D29)</f>
        <v>0</v>
      </c>
      <c r="E28" s="31">
        <f t="shared" si="9"/>
        <v>1162410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1162410</v>
      </c>
      <c r="O28" s="43">
        <f t="shared" si="1"/>
        <v>18.366408595354716</v>
      </c>
      <c r="P28" s="10"/>
    </row>
    <row r="29" spans="1:16" ht="15">
      <c r="A29" s="12"/>
      <c r="B29" s="44">
        <v>564</v>
      </c>
      <c r="C29" s="20" t="s">
        <v>43</v>
      </c>
      <c r="D29" s="46">
        <v>0</v>
      </c>
      <c r="E29" s="46">
        <v>1162410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10" ref="N29:N34">SUM(D29:M29)</f>
        <v>1162410</v>
      </c>
      <c r="O29" s="47">
        <f t="shared" si="1"/>
        <v>18.366408595354716</v>
      </c>
      <c r="P29" s="9"/>
    </row>
    <row r="30" spans="1:16" ht="15.75">
      <c r="A30" s="28" t="s">
        <v>45</v>
      </c>
      <c r="B30" s="29"/>
      <c r="C30" s="30"/>
      <c r="D30" s="31">
        <f aca="true" t="shared" si="11" ref="D30:M30">SUM(D31:D31)</f>
        <v>2451736</v>
      </c>
      <c r="E30" s="31">
        <f t="shared" si="11"/>
        <v>1264410</v>
      </c>
      <c r="F30" s="31">
        <f t="shared" si="11"/>
        <v>0</v>
      </c>
      <c r="G30" s="31">
        <f t="shared" si="11"/>
        <v>0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10"/>
        <v>3716146</v>
      </c>
      <c r="O30" s="43">
        <f t="shared" si="1"/>
        <v>58.71616369094644</v>
      </c>
      <c r="P30" s="9"/>
    </row>
    <row r="31" spans="1:16" ht="15">
      <c r="A31" s="12"/>
      <c r="B31" s="44">
        <v>572</v>
      </c>
      <c r="C31" s="20" t="s">
        <v>46</v>
      </c>
      <c r="D31" s="46">
        <v>2451736</v>
      </c>
      <c r="E31" s="46">
        <v>1264410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3716146</v>
      </c>
      <c r="O31" s="47">
        <f t="shared" si="1"/>
        <v>58.71616369094644</v>
      </c>
      <c r="P31" s="9"/>
    </row>
    <row r="32" spans="1:16" ht="15.75">
      <c r="A32" s="28" t="s">
        <v>48</v>
      </c>
      <c r="B32" s="29"/>
      <c r="C32" s="30"/>
      <c r="D32" s="31">
        <f aca="true" t="shared" si="12" ref="D32:M32">SUM(D33:D33)</f>
        <v>0</v>
      </c>
      <c r="E32" s="31">
        <f t="shared" si="12"/>
        <v>420000</v>
      </c>
      <c r="F32" s="31">
        <f t="shared" si="12"/>
        <v>0</v>
      </c>
      <c r="G32" s="31">
        <f t="shared" si="12"/>
        <v>0</v>
      </c>
      <c r="H32" s="31">
        <f t="shared" si="12"/>
        <v>0</v>
      </c>
      <c r="I32" s="31">
        <f t="shared" si="12"/>
        <v>4504876</v>
      </c>
      <c r="J32" s="31">
        <f t="shared" si="12"/>
        <v>21711</v>
      </c>
      <c r="K32" s="31">
        <f t="shared" si="12"/>
        <v>0</v>
      </c>
      <c r="L32" s="31">
        <f t="shared" si="12"/>
        <v>0</v>
      </c>
      <c r="M32" s="31">
        <f t="shared" si="12"/>
        <v>0</v>
      </c>
      <c r="N32" s="31">
        <f t="shared" si="10"/>
        <v>4946587</v>
      </c>
      <c r="O32" s="43">
        <f t="shared" si="1"/>
        <v>78.15748143466583</v>
      </c>
      <c r="P32" s="9"/>
    </row>
    <row r="33" spans="1:16" ht="15.75" thickBot="1">
      <c r="A33" s="12"/>
      <c r="B33" s="44">
        <v>581</v>
      </c>
      <c r="C33" s="20" t="s">
        <v>47</v>
      </c>
      <c r="D33" s="46">
        <v>0</v>
      </c>
      <c r="E33" s="46">
        <v>420000</v>
      </c>
      <c r="F33" s="46">
        <v>0</v>
      </c>
      <c r="G33" s="46">
        <v>0</v>
      </c>
      <c r="H33" s="46">
        <v>0</v>
      </c>
      <c r="I33" s="46">
        <v>4504876</v>
      </c>
      <c r="J33" s="46">
        <v>21711</v>
      </c>
      <c r="K33" s="46">
        <v>0</v>
      </c>
      <c r="L33" s="46">
        <v>0</v>
      </c>
      <c r="M33" s="46">
        <v>0</v>
      </c>
      <c r="N33" s="46">
        <f t="shared" si="10"/>
        <v>4946587</v>
      </c>
      <c r="O33" s="47">
        <f t="shared" si="1"/>
        <v>78.15748143466583</v>
      </c>
      <c r="P33" s="9"/>
    </row>
    <row r="34" spans="1:119" ht="16.5" thickBot="1">
      <c r="A34" s="14" t="s">
        <v>10</v>
      </c>
      <c r="B34" s="23"/>
      <c r="C34" s="22"/>
      <c r="D34" s="15">
        <f aca="true" t="shared" si="13" ref="D34:M34">SUM(D5,D14,D18,D23,D26,D28,D30,D32)</f>
        <v>35615503</v>
      </c>
      <c r="E34" s="15">
        <f t="shared" si="13"/>
        <v>12137454</v>
      </c>
      <c r="F34" s="15">
        <f t="shared" si="13"/>
        <v>399161</v>
      </c>
      <c r="G34" s="15">
        <f t="shared" si="13"/>
        <v>2302765</v>
      </c>
      <c r="H34" s="15">
        <f t="shared" si="13"/>
        <v>0</v>
      </c>
      <c r="I34" s="15">
        <f t="shared" si="13"/>
        <v>85435575</v>
      </c>
      <c r="J34" s="15">
        <f t="shared" si="13"/>
        <v>15701708</v>
      </c>
      <c r="K34" s="15">
        <f t="shared" si="13"/>
        <v>9181389</v>
      </c>
      <c r="L34" s="15">
        <f t="shared" si="13"/>
        <v>0</v>
      </c>
      <c r="M34" s="15">
        <f t="shared" si="13"/>
        <v>0</v>
      </c>
      <c r="N34" s="15">
        <f t="shared" si="10"/>
        <v>160773555</v>
      </c>
      <c r="O34" s="37">
        <f t="shared" si="1"/>
        <v>2540.267893822089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60</v>
      </c>
      <c r="M36" s="93"/>
      <c r="N36" s="93"/>
      <c r="O36" s="41">
        <v>63290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55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7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13086711</v>
      </c>
      <c r="E5" s="26">
        <f t="shared" si="0"/>
        <v>2788685</v>
      </c>
      <c r="F5" s="26">
        <f t="shared" si="0"/>
        <v>414337</v>
      </c>
      <c r="G5" s="26">
        <f t="shared" si="0"/>
        <v>50721</v>
      </c>
      <c r="H5" s="26">
        <f t="shared" si="0"/>
        <v>0</v>
      </c>
      <c r="I5" s="26">
        <f t="shared" si="0"/>
        <v>2000170</v>
      </c>
      <c r="J5" s="26">
        <f t="shared" si="0"/>
        <v>16044163</v>
      </c>
      <c r="K5" s="26">
        <f t="shared" si="0"/>
        <v>7535682</v>
      </c>
      <c r="L5" s="26">
        <f t="shared" si="0"/>
        <v>0</v>
      </c>
      <c r="M5" s="26">
        <f t="shared" si="0"/>
        <v>0</v>
      </c>
      <c r="N5" s="27">
        <f>SUM(D5:M5)</f>
        <v>41920469</v>
      </c>
      <c r="O5" s="32">
        <f aca="true" t="shared" si="1" ref="O5:O35">(N5/O$37)</f>
        <v>681.6336422764227</v>
      </c>
      <c r="P5" s="6"/>
    </row>
    <row r="6" spans="1:16" ht="15">
      <c r="A6" s="12"/>
      <c r="B6" s="44">
        <v>511</v>
      </c>
      <c r="C6" s="20" t="s">
        <v>19</v>
      </c>
      <c r="D6" s="46">
        <v>631560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631560</v>
      </c>
      <c r="O6" s="47">
        <f t="shared" si="1"/>
        <v>10.269268292682927</v>
      </c>
      <c r="P6" s="9"/>
    </row>
    <row r="7" spans="1:16" ht="15">
      <c r="A7" s="12"/>
      <c r="B7" s="44">
        <v>512</v>
      </c>
      <c r="C7" s="20" t="s">
        <v>20</v>
      </c>
      <c r="D7" s="46">
        <v>1090166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1090166</v>
      </c>
      <c r="O7" s="47">
        <f t="shared" si="1"/>
        <v>17.72627642276423</v>
      </c>
      <c r="P7" s="9"/>
    </row>
    <row r="8" spans="1:16" ht="15">
      <c r="A8" s="12"/>
      <c r="B8" s="44">
        <v>513</v>
      </c>
      <c r="C8" s="20" t="s">
        <v>21</v>
      </c>
      <c r="D8" s="46">
        <v>1718565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8087812</v>
      </c>
      <c r="K8" s="46">
        <v>0</v>
      </c>
      <c r="L8" s="46">
        <v>0</v>
      </c>
      <c r="M8" s="46">
        <v>0</v>
      </c>
      <c r="N8" s="46">
        <f t="shared" si="2"/>
        <v>9806377</v>
      </c>
      <c r="O8" s="47">
        <f t="shared" si="1"/>
        <v>159.45328455284553</v>
      </c>
      <c r="P8" s="9"/>
    </row>
    <row r="9" spans="1:16" ht="15">
      <c r="A9" s="12"/>
      <c r="B9" s="44">
        <v>514</v>
      </c>
      <c r="C9" s="20" t="s">
        <v>22</v>
      </c>
      <c r="D9" s="46">
        <v>899422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899422</v>
      </c>
      <c r="O9" s="47">
        <f t="shared" si="1"/>
        <v>14.624747967479674</v>
      </c>
      <c r="P9" s="9"/>
    </row>
    <row r="10" spans="1:16" ht="15">
      <c r="A10" s="12"/>
      <c r="B10" s="44">
        <v>515</v>
      </c>
      <c r="C10" s="20" t="s">
        <v>23</v>
      </c>
      <c r="D10" s="46">
        <v>518064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518064</v>
      </c>
      <c r="O10" s="47">
        <f t="shared" si="1"/>
        <v>8.42380487804878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1576622</v>
      </c>
      <c r="F11" s="46">
        <v>414337</v>
      </c>
      <c r="G11" s="46">
        <v>0</v>
      </c>
      <c r="H11" s="46">
        <v>0</v>
      </c>
      <c r="I11" s="46">
        <v>282612</v>
      </c>
      <c r="J11" s="46">
        <v>26961</v>
      </c>
      <c r="K11" s="46">
        <v>0</v>
      </c>
      <c r="L11" s="46">
        <v>0</v>
      </c>
      <c r="M11" s="46">
        <v>0</v>
      </c>
      <c r="N11" s="46">
        <f t="shared" si="2"/>
        <v>2300532</v>
      </c>
      <c r="O11" s="47">
        <f t="shared" si="1"/>
        <v>37.407024390243905</v>
      </c>
      <c r="P11" s="9"/>
    </row>
    <row r="12" spans="1:16" ht="15">
      <c r="A12" s="12"/>
      <c r="B12" s="44">
        <v>518</v>
      </c>
      <c r="C12" s="20" t="s">
        <v>25</v>
      </c>
      <c r="D12" s="46">
        <v>6079710</v>
      </c>
      <c r="E12" s="46">
        <v>486365</v>
      </c>
      <c r="F12" s="46">
        <v>0</v>
      </c>
      <c r="G12" s="46">
        <v>22575</v>
      </c>
      <c r="H12" s="46">
        <v>0</v>
      </c>
      <c r="I12" s="46">
        <v>1717558</v>
      </c>
      <c r="J12" s="46">
        <v>317303</v>
      </c>
      <c r="K12" s="46">
        <v>7535682</v>
      </c>
      <c r="L12" s="46">
        <v>0</v>
      </c>
      <c r="M12" s="46">
        <v>0</v>
      </c>
      <c r="N12" s="46">
        <f t="shared" si="2"/>
        <v>16159193</v>
      </c>
      <c r="O12" s="47">
        <f t="shared" si="1"/>
        <v>262.7511056910569</v>
      </c>
      <c r="P12" s="9"/>
    </row>
    <row r="13" spans="1:16" ht="15">
      <c r="A13" s="12"/>
      <c r="B13" s="44">
        <v>519</v>
      </c>
      <c r="C13" s="20" t="s">
        <v>26</v>
      </c>
      <c r="D13" s="46">
        <v>2149224</v>
      </c>
      <c r="E13" s="46">
        <v>725698</v>
      </c>
      <c r="F13" s="46">
        <v>0</v>
      </c>
      <c r="G13" s="46">
        <v>28146</v>
      </c>
      <c r="H13" s="46">
        <v>0</v>
      </c>
      <c r="I13" s="46">
        <v>0</v>
      </c>
      <c r="J13" s="46">
        <v>7612087</v>
      </c>
      <c r="K13" s="46">
        <v>0</v>
      </c>
      <c r="L13" s="46">
        <v>0</v>
      </c>
      <c r="M13" s="46">
        <v>0</v>
      </c>
      <c r="N13" s="46">
        <f t="shared" si="2"/>
        <v>10515155</v>
      </c>
      <c r="O13" s="47">
        <f t="shared" si="1"/>
        <v>170.9781300813008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17501490</v>
      </c>
      <c r="E14" s="31">
        <f t="shared" si="3"/>
        <v>3173999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5">SUM(D14:M14)</f>
        <v>20675489</v>
      </c>
      <c r="O14" s="43">
        <f t="shared" si="1"/>
        <v>336.18681300813006</v>
      </c>
      <c r="P14" s="10"/>
    </row>
    <row r="15" spans="1:16" ht="15">
      <c r="A15" s="12"/>
      <c r="B15" s="44">
        <v>521</v>
      </c>
      <c r="C15" s="20" t="s">
        <v>28</v>
      </c>
      <c r="D15" s="46">
        <v>16720944</v>
      </c>
      <c r="E15" s="46">
        <v>2684276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19405220</v>
      </c>
      <c r="O15" s="47">
        <f t="shared" si="1"/>
        <v>315.53203252032523</v>
      </c>
      <c r="P15" s="9"/>
    </row>
    <row r="16" spans="1:16" ht="15">
      <c r="A16" s="12"/>
      <c r="B16" s="44">
        <v>524</v>
      </c>
      <c r="C16" s="20" t="s">
        <v>29</v>
      </c>
      <c r="D16" s="46">
        <v>780546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780546</v>
      </c>
      <c r="O16" s="47">
        <f t="shared" si="1"/>
        <v>12.69180487804878</v>
      </c>
      <c r="P16" s="9"/>
    </row>
    <row r="17" spans="1:16" ht="15">
      <c r="A17" s="12"/>
      <c r="B17" s="44">
        <v>525</v>
      </c>
      <c r="C17" s="20" t="s">
        <v>30</v>
      </c>
      <c r="D17" s="46">
        <v>0</v>
      </c>
      <c r="E17" s="46">
        <v>104335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104335</v>
      </c>
      <c r="O17" s="47">
        <f t="shared" si="1"/>
        <v>1.6965040650406504</v>
      </c>
      <c r="P17" s="9"/>
    </row>
    <row r="18" spans="1:16" ht="15">
      <c r="A18" s="12"/>
      <c r="B18" s="44">
        <v>529</v>
      </c>
      <c r="C18" s="20" t="s">
        <v>31</v>
      </c>
      <c r="D18" s="46">
        <v>0</v>
      </c>
      <c r="E18" s="46">
        <v>385388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385388</v>
      </c>
      <c r="O18" s="47">
        <f t="shared" si="1"/>
        <v>6.266471544715447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SUM(D20:D24)</f>
        <v>0</v>
      </c>
      <c r="E19" s="31">
        <f t="shared" si="5"/>
        <v>312052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85001561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85313613</v>
      </c>
      <c r="O19" s="43">
        <f t="shared" si="1"/>
        <v>1387.213219512195</v>
      </c>
      <c r="P19" s="10"/>
    </row>
    <row r="20" spans="1:16" ht="15">
      <c r="A20" s="12"/>
      <c r="B20" s="44">
        <v>531</v>
      </c>
      <c r="C20" s="20" t="s">
        <v>33</v>
      </c>
      <c r="D20" s="46">
        <v>0</v>
      </c>
      <c r="E20" s="46">
        <v>312052</v>
      </c>
      <c r="F20" s="46">
        <v>0</v>
      </c>
      <c r="G20" s="46">
        <v>0</v>
      </c>
      <c r="H20" s="46">
        <v>0</v>
      </c>
      <c r="I20" s="46">
        <v>55794617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56106669</v>
      </c>
      <c r="O20" s="47">
        <f t="shared" si="1"/>
        <v>912.3035609756098</v>
      </c>
      <c r="P20" s="9"/>
    </row>
    <row r="21" spans="1:16" ht="15">
      <c r="A21" s="12"/>
      <c r="B21" s="44">
        <v>533</v>
      </c>
      <c r="C21" s="20" t="s">
        <v>52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6780074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6780074</v>
      </c>
      <c r="O21" s="47">
        <f t="shared" si="1"/>
        <v>110.2451056910569</v>
      </c>
      <c r="P21" s="9"/>
    </row>
    <row r="22" spans="1:16" ht="15">
      <c r="A22" s="12"/>
      <c r="B22" s="44">
        <v>534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8643340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8643340</v>
      </c>
      <c r="O22" s="47">
        <f t="shared" si="1"/>
        <v>140.5421138211382</v>
      </c>
      <c r="P22" s="9"/>
    </row>
    <row r="23" spans="1:16" ht="15">
      <c r="A23" s="12"/>
      <c r="B23" s="44">
        <v>535</v>
      </c>
      <c r="C23" s="20" t="s">
        <v>53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12303415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12303415</v>
      </c>
      <c r="O23" s="47">
        <f t="shared" si="1"/>
        <v>200.05552845528456</v>
      </c>
      <c r="P23" s="9"/>
    </row>
    <row r="24" spans="1:16" ht="15">
      <c r="A24" s="12"/>
      <c r="B24" s="44">
        <v>538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1480115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1480115</v>
      </c>
      <c r="O24" s="47">
        <f t="shared" si="1"/>
        <v>24.06691056910569</v>
      </c>
      <c r="P24" s="9"/>
    </row>
    <row r="25" spans="1:16" ht="15.75">
      <c r="A25" s="28" t="s">
        <v>37</v>
      </c>
      <c r="B25" s="29"/>
      <c r="C25" s="30"/>
      <c r="D25" s="31">
        <f aca="true" t="shared" si="6" ref="D25:M25">SUM(D26:D26)</f>
        <v>1550122</v>
      </c>
      <c r="E25" s="31">
        <f t="shared" si="6"/>
        <v>164491</v>
      </c>
      <c r="F25" s="31">
        <f t="shared" si="6"/>
        <v>0</v>
      </c>
      <c r="G25" s="31">
        <f t="shared" si="6"/>
        <v>1725237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3439850</v>
      </c>
      <c r="O25" s="43">
        <f t="shared" si="1"/>
        <v>55.93252032520325</v>
      </c>
      <c r="P25" s="10"/>
    </row>
    <row r="26" spans="1:16" ht="15">
      <c r="A26" s="12"/>
      <c r="B26" s="44">
        <v>541</v>
      </c>
      <c r="C26" s="20" t="s">
        <v>38</v>
      </c>
      <c r="D26" s="46">
        <v>1550122</v>
      </c>
      <c r="E26" s="46">
        <v>164491</v>
      </c>
      <c r="F26" s="46">
        <v>0</v>
      </c>
      <c r="G26" s="46">
        <v>1725237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3439850</v>
      </c>
      <c r="O26" s="47">
        <f t="shared" si="1"/>
        <v>55.93252032520325</v>
      </c>
      <c r="P26" s="9"/>
    </row>
    <row r="27" spans="1:16" ht="15.75">
      <c r="A27" s="28" t="s">
        <v>39</v>
      </c>
      <c r="B27" s="29"/>
      <c r="C27" s="30"/>
      <c r="D27" s="31">
        <f aca="true" t="shared" si="7" ref="D27:M27">SUM(D28:D28)</f>
        <v>0</v>
      </c>
      <c r="E27" s="31">
        <f t="shared" si="7"/>
        <v>4570884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4570884</v>
      </c>
      <c r="O27" s="43">
        <f t="shared" si="1"/>
        <v>74.32331707317073</v>
      </c>
      <c r="P27" s="10"/>
    </row>
    <row r="28" spans="1:16" ht="15">
      <c r="A28" s="13"/>
      <c r="B28" s="45">
        <v>554</v>
      </c>
      <c r="C28" s="21" t="s">
        <v>41</v>
      </c>
      <c r="D28" s="46">
        <v>0</v>
      </c>
      <c r="E28" s="46">
        <v>4570884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4570884</v>
      </c>
      <c r="O28" s="47">
        <f t="shared" si="1"/>
        <v>74.32331707317073</v>
      </c>
      <c r="P28" s="9"/>
    </row>
    <row r="29" spans="1:16" ht="15.75">
      <c r="A29" s="28" t="s">
        <v>42</v>
      </c>
      <c r="B29" s="29"/>
      <c r="C29" s="30"/>
      <c r="D29" s="31">
        <f aca="true" t="shared" si="8" ref="D29:M29">SUM(D30:D30)</f>
        <v>0</v>
      </c>
      <c r="E29" s="31">
        <f t="shared" si="8"/>
        <v>1114251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1114251</v>
      </c>
      <c r="O29" s="43">
        <f t="shared" si="1"/>
        <v>18.11790243902439</v>
      </c>
      <c r="P29" s="10"/>
    </row>
    <row r="30" spans="1:16" ht="15">
      <c r="A30" s="12"/>
      <c r="B30" s="44">
        <v>564</v>
      </c>
      <c r="C30" s="20" t="s">
        <v>43</v>
      </c>
      <c r="D30" s="46">
        <v>0</v>
      </c>
      <c r="E30" s="46">
        <v>1114251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1114251</v>
      </c>
      <c r="O30" s="47">
        <f t="shared" si="1"/>
        <v>18.11790243902439</v>
      </c>
      <c r="P30" s="9"/>
    </row>
    <row r="31" spans="1:16" ht="15.75">
      <c r="A31" s="28" t="s">
        <v>45</v>
      </c>
      <c r="B31" s="29"/>
      <c r="C31" s="30"/>
      <c r="D31" s="31">
        <f aca="true" t="shared" si="9" ref="D31:M31">SUM(D32:D32)</f>
        <v>2228561</v>
      </c>
      <c r="E31" s="31">
        <f t="shared" si="9"/>
        <v>6276180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8504741</v>
      </c>
      <c r="O31" s="43">
        <f t="shared" si="1"/>
        <v>138.28847154471543</v>
      </c>
      <c r="P31" s="9"/>
    </row>
    <row r="32" spans="1:16" ht="15">
      <c r="A32" s="12"/>
      <c r="B32" s="44">
        <v>572</v>
      </c>
      <c r="C32" s="20" t="s">
        <v>46</v>
      </c>
      <c r="D32" s="46">
        <v>2228561</v>
      </c>
      <c r="E32" s="46">
        <v>6276180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8504741</v>
      </c>
      <c r="O32" s="47">
        <f t="shared" si="1"/>
        <v>138.28847154471543</v>
      </c>
      <c r="P32" s="9"/>
    </row>
    <row r="33" spans="1:16" ht="15.75">
      <c r="A33" s="28" t="s">
        <v>48</v>
      </c>
      <c r="B33" s="29"/>
      <c r="C33" s="30"/>
      <c r="D33" s="31">
        <f aca="true" t="shared" si="10" ref="D33:M33">SUM(D34:D34)</f>
        <v>76441</v>
      </c>
      <c r="E33" s="31">
        <f t="shared" si="10"/>
        <v>507746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245341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4"/>
        <v>829528</v>
      </c>
      <c r="O33" s="43">
        <f t="shared" si="1"/>
        <v>13.488260162601627</v>
      </c>
      <c r="P33" s="9"/>
    </row>
    <row r="34" spans="1:16" ht="15.75" thickBot="1">
      <c r="A34" s="12"/>
      <c r="B34" s="44">
        <v>581</v>
      </c>
      <c r="C34" s="20" t="s">
        <v>47</v>
      </c>
      <c r="D34" s="46">
        <v>76441</v>
      </c>
      <c r="E34" s="46">
        <v>507746</v>
      </c>
      <c r="F34" s="46">
        <v>0</v>
      </c>
      <c r="G34" s="46">
        <v>0</v>
      </c>
      <c r="H34" s="46">
        <v>0</v>
      </c>
      <c r="I34" s="46">
        <v>245341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829528</v>
      </c>
      <c r="O34" s="47">
        <f t="shared" si="1"/>
        <v>13.488260162601627</v>
      </c>
      <c r="P34" s="9"/>
    </row>
    <row r="35" spans="1:119" ht="16.5" thickBot="1">
      <c r="A35" s="14" t="s">
        <v>10</v>
      </c>
      <c r="B35" s="23"/>
      <c r="C35" s="22"/>
      <c r="D35" s="15">
        <f aca="true" t="shared" si="11" ref="D35:M35">SUM(D5,D14,D19,D25,D27,D29,D31,D33)</f>
        <v>34443325</v>
      </c>
      <c r="E35" s="15">
        <f t="shared" si="11"/>
        <v>18908288</v>
      </c>
      <c r="F35" s="15">
        <f t="shared" si="11"/>
        <v>414337</v>
      </c>
      <c r="G35" s="15">
        <f t="shared" si="11"/>
        <v>1775958</v>
      </c>
      <c r="H35" s="15">
        <f t="shared" si="11"/>
        <v>0</v>
      </c>
      <c r="I35" s="15">
        <f t="shared" si="11"/>
        <v>87247072</v>
      </c>
      <c r="J35" s="15">
        <f t="shared" si="11"/>
        <v>16044163</v>
      </c>
      <c r="K35" s="15">
        <f t="shared" si="11"/>
        <v>7535682</v>
      </c>
      <c r="L35" s="15">
        <f t="shared" si="11"/>
        <v>0</v>
      </c>
      <c r="M35" s="15">
        <f t="shared" si="11"/>
        <v>0</v>
      </c>
      <c r="N35" s="15">
        <f t="shared" si="4"/>
        <v>166368825</v>
      </c>
      <c r="O35" s="37">
        <f t="shared" si="1"/>
        <v>2705.1841463414635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57</v>
      </c>
      <c r="M37" s="93"/>
      <c r="N37" s="93"/>
      <c r="O37" s="41">
        <v>61500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SUM(D6:D13)</f>
        <v>14977222</v>
      </c>
      <c r="E5" s="26">
        <f aca="true" t="shared" si="0" ref="E5:M5">SUM(E6:E13)</f>
        <v>2190584</v>
      </c>
      <c r="F5" s="26">
        <f t="shared" si="0"/>
        <v>429465</v>
      </c>
      <c r="G5" s="26">
        <f t="shared" si="0"/>
        <v>326889</v>
      </c>
      <c r="H5" s="26">
        <f t="shared" si="0"/>
        <v>0</v>
      </c>
      <c r="I5" s="26">
        <f t="shared" si="0"/>
        <v>1734900</v>
      </c>
      <c r="J5" s="26">
        <f t="shared" si="0"/>
        <v>14427376</v>
      </c>
      <c r="K5" s="26">
        <f t="shared" si="0"/>
        <v>7706850</v>
      </c>
      <c r="L5" s="26">
        <f t="shared" si="0"/>
        <v>0</v>
      </c>
      <c r="M5" s="26">
        <f t="shared" si="0"/>
        <v>0</v>
      </c>
      <c r="N5" s="27">
        <f>SUM(D5:M5)</f>
        <v>41793286</v>
      </c>
      <c r="O5" s="32">
        <f aca="true" t="shared" si="1" ref="O5:O35">(N5/O$37)</f>
        <v>690.6953676312614</v>
      </c>
      <c r="P5" s="6"/>
    </row>
    <row r="6" spans="1:16" ht="15">
      <c r="A6" s="12"/>
      <c r="B6" s="44">
        <v>511</v>
      </c>
      <c r="C6" s="20" t="s">
        <v>19</v>
      </c>
      <c r="D6" s="46">
        <v>566225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566225</v>
      </c>
      <c r="O6" s="47">
        <f t="shared" si="1"/>
        <v>9.357698854715828</v>
      </c>
      <c r="P6" s="9"/>
    </row>
    <row r="7" spans="1:16" ht="15">
      <c r="A7" s="12"/>
      <c r="B7" s="44">
        <v>512</v>
      </c>
      <c r="C7" s="20" t="s">
        <v>20</v>
      </c>
      <c r="D7" s="46">
        <v>1453225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1453225</v>
      </c>
      <c r="O7" s="47">
        <f t="shared" si="1"/>
        <v>24.016675205341354</v>
      </c>
      <c r="P7" s="9"/>
    </row>
    <row r="8" spans="1:16" ht="15">
      <c r="A8" s="12"/>
      <c r="B8" s="44">
        <v>513</v>
      </c>
      <c r="C8" s="20" t="s">
        <v>21</v>
      </c>
      <c r="D8" s="46">
        <v>1718698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7444640</v>
      </c>
      <c r="K8" s="46">
        <v>0</v>
      </c>
      <c r="L8" s="46">
        <v>0</v>
      </c>
      <c r="M8" s="46">
        <v>0</v>
      </c>
      <c r="N8" s="46">
        <f t="shared" si="2"/>
        <v>9163338</v>
      </c>
      <c r="O8" s="47">
        <f t="shared" si="1"/>
        <v>151.4376043233238</v>
      </c>
      <c r="P8" s="9"/>
    </row>
    <row r="9" spans="1:16" ht="15">
      <c r="A9" s="12"/>
      <c r="B9" s="44">
        <v>514</v>
      </c>
      <c r="C9" s="20" t="s">
        <v>22</v>
      </c>
      <c r="D9" s="46">
        <v>984298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984298</v>
      </c>
      <c r="O9" s="47">
        <f t="shared" si="1"/>
        <v>16.266968550133036</v>
      </c>
      <c r="P9" s="9"/>
    </row>
    <row r="10" spans="1:16" ht="15">
      <c r="A10" s="12"/>
      <c r="B10" s="44">
        <v>515</v>
      </c>
      <c r="C10" s="20" t="s">
        <v>23</v>
      </c>
      <c r="D10" s="46">
        <v>537024</v>
      </c>
      <c r="E10" s="46">
        <v>40869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577893</v>
      </c>
      <c r="O10" s="47">
        <f t="shared" si="1"/>
        <v>9.550529673271745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1773842</v>
      </c>
      <c r="F11" s="46">
        <v>429465</v>
      </c>
      <c r="G11" s="46">
        <v>0</v>
      </c>
      <c r="H11" s="46">
        <v>0</v>
      </c>
      <c r="I11" s="46">
        <v>328363</v>
      </c>
      <c r="J11" s="46">
        <v>52363</v>
      </c>
      <c r="K11" s="46">
        <v>0</v>
      </c>
      <c r="L11" s="46">
        <v>0</v>
      </c>
      <c r="M11" s="46">
        <v>0</v>
      </c>
      <c r="N11" s="46">
        <f t="shared" si="2"/>
        <v>2584033</v>
      </c>
      <c r="O11" s="47">
        <f t="shared" si="1"/>
        <v>42.70493645573386</v>
      </c>
      <c r="P11" s="9"/>
    </row>
    <row r="12" spans="1:16" ht="15">
      <c r="A12" s="12"/>
      <c r="B12" s="44">
        <v>518</v>
      </c>
      <c r="C12" s="20" t="s">
        <v>25</v>
      </c>
      <c r="D12" s="46">
        <v>5252451</v>
      </c>
      <c r="E12" s="46">
        <v>374582</v>
      </c>
      <c r="F12" s="46">
        <v>0</v>
      </c>
      <c r="G12" s="46">
        <v>24343</v>
      </c>
      <c r="H12" s="46">
        <v>0</v>
      </c>
      <c r="I12" s="46">
        <v>1406537</v>
      </c>
      <c r="J12" s="46">
        <v>291738</v>
      </c>
      <c r="K12" s="46">
        <v>7706850</v>
      </c>
      <c r="L12" s="46">
        <v>0</v>
      </c>
      <c r="M12" s="46">
        <v>0</v>
      </c>
      <c r="N12" s="46">
        <f t="shared" si="2"/>
        <v>15056501</v>
      </c>
      <c r="O12" s="47">
        <f t="shared" si="1"/>
        <v>248.83076897651588</v>
      </c>
      <c r="P12" s="9"/>
    </row>
    <row r="13" spans="1:16" ht="15">
      <c r="A13" s="12"/>
      <c r="B13" s="44">
        <v>519</v>
      </c>
      <c r="C13" s="20" t="s">
        <v>26</v>
      </c>
      <c r="D13" s="46">
        <v>4465301</v>
      </c>
      <c r="E13" s="46">
        <v>1291</v>
      </c>
      <c r="F13" s="46">
        <v>0</v>
      </c>
      <c r="G13" s="46">
        <v>302546</v>
      </c>
      <c r="H13" s="46">
        <v>0</v>
      </c>
      <c r="I13" s="46">
        <v>0</v>
      </c>
      <c r="J13" s="46">
        <v>6638635</v>
      </c>
      <c r="K13" s="46">
        <v>0</v>
      </c>
      <c r="L13" s="46">
        <v>0</v>
      </c>
      <c r="M13" s="46">
        <v>0</v>
      </c>
      <c r="N13" s="46">
        <f t="shared" si="2"/>
        <v>11407773</v>
      </c>
      <c r="O13" s="47">
        <f t="shared" si="1"/>
        <v>188.53018559222596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17563454</v>
      </c>
      <c r="E14" s="31">
        <f t="shared" si="3"/>
        <v>4227704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5">SUM(D14:M14)</f>
        <v>21791158</v>
      </c>
      <c r="O14" s="43">
        <f t="shared" si="1"/>
        <v>360.1308565667917</v>
      </c>
      <c r="P14" s="10"/>
    </row>
    <row r="15" spans="1:16" ht="15">
      <c r="A15" s="12"/>
      <c r="B15" s="44">
        <v>521</v>
      </c>
      <c r="C15" s="20" t="s">
        <v>28</v>
      </c>
      <c r="D15" s="46">
        <v>16726810</v>
      </c>
      <c r="E15" s="46">
        <v>3237443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19964253</v>
      </c>
      <c r="O15" s="47">
        <f t="shared" si="1"/>
        <v>329.9385711216513</v>
      </c>
      <c r="P15" s="9"/>
    </row>
    <row r="16" spans="1:16" ht="15">
      <c r="A16" s="12"/>
      <c r="B16" s="44">
        <v>524</v>
      </c>
      <c r="C16" s="20" t="s">
        <v>29</v>
      </c>
      <c r="D16" s="46">
        <v>836644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836644</v>
      </c>
      <c r="O16" s="47">
        <f t="shared" si="1"/>
        <v>13.826769571468708</v>
      </c>
      <c r="P16" s="9"/>
    </row>
    <row r="17" spans="1:16" ht="15">
      <c r="A17" s="12"/>
      <c r="B17" s="44">
        <v>525</v>
      </c>
      <c r="C17" s="20" t="s">
        <v>30</v>
      </c>
      <c r="D17" s="46">
        <v>0</v>
      </c>
      <c r="E17" s="46">
        <v>671308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671308</v>
      </c>
      <c r="O17" s="47">
        <f t="shared" si="1"/>
        <v>11.094349600885819</v>
      </c>
      <c r="P17" s="9"/>
    </row>
    <row r="18" spans="1:16" ht="15">
      <c r="A18" s="12"/>
      <c r="B18" s="44">
        <v>529</v>
      </c>
      <c r="C18" s="20" t="s">
        <v>31</v>
      </c>
      <c r="D18" s="46">
        <v>0</v>
      </c>
      <c r="E18" s="46">
        <v>318953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318953</v>
      </c>
      <c r="O18" s="47">
        <f t="shared" si="1"/>
        <v>5.271166272785867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SUM(D20:D24)</f>
        <v>0</v>
      </c>
      <c r="E19" s="31">
        <f t="shared" si="5"/>
        <v>94252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78892174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78986426</v>
      </c>
      <c r="O19" s="43">
        <f t="shared" si="1"/>
        <v>1305.3665735675684</v>
      </c>
      <c r="P19" s="10"/>
    </row>
    <row r="20" spans="1:16" ht="15">
      <c r="A20" s="12"/>
      <c r="B20" s="44">
        <v>531</v>
      </c>
      <c r="C20" s="20" t="s">
        <v>33</v>
      </c>
      <c r="D20" s="46">
        <v>0</v>
      </c>
      <c r="E20" s="46">
        <v>21371</v>
      </c>
      <c r="F20" s="46">
        <v>0</v>
      </c>
      <c r="G20" s="46">
        <v>0</v>
      </c>
      <c r="H20" s="46">
        <v>0</v>
      </c>
      <c r="I20" s="46">
        <v>54494657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54516028</v>
      </c>
      <c r="O20" s="47">
        <f t="shared" si="1"/>
        <v>900.9573451883191</v>
      </c>
      <c r="P20" s="9"/>
    </row>
    <row r="21" spans="1:16" ht="15">
      <c r="A21" s="12"/>
      <c r="B21" s="44">
        <v>533</v>
      </c>
      <c r="C21" s="20" t="s">
        <v>52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4986684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4986684</v>
      </c>
      <c r="O21" s="47">
        <f t="shared" si="1"/>
        <v>82.4122692492026</v>
      </c>
      <c r="P21" s="9"/>
    </row>
    <row r="22" spans="1:16" ht="15">
      <c r="A22" s="12"/>
      <c r="B22" s="44">
        <v>534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9708006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9708006</v>
      </c>
      <c r="O22" s="47">
        <f t="shared" si="1"/>
        <v>160.43904212596473</v>
      </c>
      <c r="P22" s="9"/>
    </row>
    <row r="23" spans="1:16" ht="15">
      <c r="A23" s="12"/>
      <c r="B23" s="44">
        <v>535</v>
      </c>
      <c r="C23" s="20" t="s">
        <v>53</v>
      </c>
      <c r="D23" s="46">
        <v>0</v>
      </c>
      <c r="E23" s="46">
        <v>72881</v>
      </c>
      <c r="F23" s="46">
        <v>0</v>
      </c>
      <c r="G23" s="46">
        <v>0</v>
      </c>
      <c r="H23" s="46">
        <v>0</v>
      </c>
      <c r="I23" s="46">
        <v>8396300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8469181</v>
      </c>
      <c r="O23" s="47">
        <f t="shared" si="1"/>
        <v>139.96564147482192</v>
      </c>
      <c r="P23" s="9"/>
    </row>
    <row r="24" spans="1:16" ht="15">
      <c r="A24" s="12"/>
      <c r="B24" s="44">
        <v>538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1306527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1306527</v>
      </c>
      <c r="O24" s="47">
        <f t="shared" si="1"/>
        <v>21.59227552926011</v>
      </c>
      <c r="P24" s="9"/>
    </row>
    <row r="25" spans="1:16" ht="15.75">
      <c r="A25" s="28" t="s">
        <v>37</v>
      </c>
      <c r="B25" s="29"/>
      <c r="C25" s="30"/>
      <c r="D25" s="31">
        <f aca="true" t="shared" si="6" ref="D25:M25">SUM(D26:D26)</f>
        <v>1412636</v>
      </c>
      <c r="E25" s="31">
        <f t="shared" si="6"/>
        <v>1629694</v>
      </c>
      <c r="F25" s="31">
        <f t="shared" si="6"/>
        <v>0</v>
      </c>
      <c r="G25" s="31">
        <f t="shared" si="6"/>
        <v>813268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3855598</v>
      </c>
      <c r="O25" s="43">
        <f t="shared" si="1"/>
        <v>63.71941364094597</v>
      </c>
      <c r="P25" s="10"/>
    </row>
    <row r="26" spans="1:16" ht="15">
      <c r="A26" s="12"/>
      <c r="B26" s="44">
        <v>541</v>
      </c>
      <c r="C26" s="20" t="s">
        <v>38</v>
      </c>
      <c r="D26" s="46">
        <v>1412636</v>
      </c>
      <c r="E26" s="46">
        <v>1629694</v>
      </c>
      <c r="F26" s="46">
        <v>0</v>
      </c>
      <c r="G26" s="46">
        <v>813268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3855598</v>
      </c>
      <c r="O26" s="47">
        <f t="shared" si="1"/>
        <v>63.71941364094597</v>
      </c>
      <c r="P26" s="9"/>
    </row>
    <row r="27" spans="1:16" ht="15.75">
      <c r="A27" s="28" t="s">
        <v>39</v>
      </c>
      <c r="B27" s="29"/>
      <c r="C27" s="30"/>
      <c r="D27" s="31">
        <f aca="true" t="shared" si="7" ref="D27:M27">SUM(D28:D28)</f>
        <v>0</v>
      </c>
      <c r="E27" s="31">
        <f t="shared" si="7"/>
        <v>3564478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3564478</v>
      </c>
      <c r="O27" s="43">
        <f t="shared" si="1"/>
        <v>58.908228527987575</v>
      </c>
      <c r="P27" s="10"/>
    </row>
    <row r="28" spans="1:16" ht="15">
      <c r="A28" s="13"/>
      <c r="B28" s="45">
        <v>554</v>
      </c>
      <c r="C28" s="21" t="s">
        <v>41</v>
      </c>
      <c r="D28" s="46">
        <v>0</v>
      </c>
      <c r="E28" s="46">
        <v>3564478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3564478</v>
      </c>
      <c r="O28" s="47">
        <f t="shared" si="1"/>
        <v>58.908228527987575</v>
      </c>
      <c r="P28" s="9"/>
    </row>
    <row r="29" spans="1:16" ht="15.75">
      <c r="A29" s="28" t="s">
        <v>42</v>
      </c>
      <c r="B29" s="29"/>
      <c r="C29" s="30"/>
      <c r="D29" s="31">
        <f aca="true" t="shared" si="8" ref="D29:M29">SUM(D30:D30)</f>
        <v>0</v>
      </c>
      <c r="E29" s="31">
        <f t="shared" si="8"/>
        <v>1212629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1212629</v>
      </c>
      <c r="O29" s="43">
        <f t="shared" si="1"/>
        <v>20.040473318018808</v>
      </c>
      <c r="P29" s="10"/>
    </row>
    <row r="30" spans="1:16" ht="15">
      <c r="A30" s="12"/>
      <c r="B30" s="44">
        <v>564</v>
      </c>
      <c r="C30" s="20" t="s">
        <v>43</v>
      </c>
      <c r="D30" s="46">
        <v>0</v>
      </c>
      <c r="E30" s="46">
        <v>1212629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1212629</v>
      </c>
      <c r="O30" s="47">
        <f t="shared" si="1"/>
        <v>20.040473318018808</v>
      </c>
      <c r="P30" s="9"/>
    </row>
    <row r="31" spans="1:16" ht="15.75">
      <c r="A31" s="28" t="s">
        <v>45</v>
      </c>
      <c r="B31" s="29"/>
      <c r="C31" s="30"/>
      <c r="D31" s="31">
        <f aca="true" t="shared" si="9" ref="D31:M31">SUM(D32:D32)</f>
        <v>2884653</v>
      </c>
      <c r="E31" s="31">
        <f t="shared" si="9"/>
        <v>3158596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6043249</v>
      </c>
      <c r="O31" s="43">
        <f t="shared" si="1"/>
        <v>99.8735559999339</v>
      </c>
      <c r="P31" s="9"/>
    </row>
    <row r="32" spans="1:16" ht="15">
      <c r="A32" s="12"/>
      <c r="B32" s="44">
        <v>572</v>
      </c>
      <c r="C32" s="20" t="s">
        <v>46</v>
      </c>
      <c r="D32" s="46">
        <v>2884653</v>
      </c>
      <c r="E32" s="46">
        <v>3158596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6043249</v>
      </c>
      <c r="O32" s="47">
        <f t="shared" si="1"/>
        <v>99.8735559999339</v>
      </c>
      <c r="P32" s="9"/>
    </row>
    <row r="33" spans="1:16" ht="15.75">
      <c r="A33" s="28" t="s">
        <v>48</v>
      </c>
      <c r="B33" s="29"/>
      <c r="C33" s="30"/>
      <c r="D33" s="31">
        <f aca="true" t="shared" si="10" ref="D33:M33">SUM(D34:D34)</f>
        <v>212192</v>
      </c>
      <c r="E33" s="31">
        <f t="shared" si="10"/>
        <v>740002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4"/>
        <v>952194</v>
      </c>
      <c r="O33" s="43">
        <f t="shared" si="1"/>
        <v>15.736402849162934</v>
      </c>
      <c r="P33" s="9"/>
    </row>
    <row r="34" spans="1:16" ht="15.75" thickBot="1">
      <c r="A34" s="12"/>
      <c r="B34" s="44">
        <v>581</v>
      </c>
      <c r="C34" s="20" t="s">
        <v>47</v>
      </c>
      <c r="D34" s="46">
        <v>212192</v>
      </c>
      <c r="E34" s="46">
        <v>740002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952194</v>
      </c>
      <c r="O34" s="47">
        <f t="shared" si="1"/>
        <v>15.736402849162934</v>
      </c>
      <c r="P34" s="9"/>
    </row>
    <row r="35" spans="1:119" ht="16.5" thickBot="1">
      <c r="A35" s="14" t="s">
        <v>10</v>
      </c>
      <c r="B35" s="23"/>
      <c r="C35" s="22"/>
      <c r="D35" s="15">
        <f aca="true" t="shared" si="11" ref="D35:M35">SUM(D5,D14,D19,D25,D27,D29,D31,D33)</f>
        <v>37050157</v>
      </c>
      <c r="E35" s="15">
        <f t="shared" si="11"/>
        <v>16817939</v>
      </c>
      <c r="F35" s="15">
        <f t="shared" si="11"/>
        <v>429465</v>
      </c>
      <c r="G35" s="15">
        <f t="shared" si="11"/>
        <v>1140157</v>
      </c>
      <c r="H35" s="15">
        <f t="shared" si="11"/>
        <v>0</v>
      </c>
      <c r="I35" s="15">
        <f t="shared" si="11"/>
        <v>80627074</v>
      </c>
      <c r="J35" s="15">
        <f t="shared" si="11"/>
        <v>14427376</v>
      </c>
      <c r="K35" s="15">
        <f t="shared" si="11"/>
        <v>7706850</v>
      </c>
      <c r="L35" s="15">
        <f t="shared" si="11"/>
        <v>0</v>
      </c>
      <c r="M35" s="15">
        <f t="shared" si="11"/>
        <v>0</v>
      </c>
      <c r="N35" s="15">
        <f t="shared" si="4"/>
        <v>158199018</v>
      </c>
      <c r="O35" s="37">
        <f t="shared" si="1"/>
        <v>2614.470872101671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54</v>
      </c>
      <c r="M37" s="93"/>
      <c r="N37" s="93"/>
      <c r="O37" s="41">
        <v>60509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thickBot="1">
      <c r="A39" s="97" t="s">
        <v>55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A39:O39"/>
    <mergeCell ref="L37:N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SUM(D6:D13)</f>
        <v>15027411</v>
      </c>
      <c r="E5" s="26">
        <f aca="true" t="shared" si="0" ref="E5:M5">SUM(E6:E13)</f>
        <v>2408049</v>
      </c>
      <c r="F5" s="26">
        <f t="shared" si="0"/>
        <v>442030</v>
      </c>
      <c r="G5" s="26">
        <f t="shared" si="0"/>
        <v>173445</v>
      </c>
      <c r="H5" s="26">
        <f t="shared" si="0"/>
        <v>0</v>
      </c>
      <c r="I5" s="26">
        <f t="shared" si="0"/>
        <v>1740296</v>
      </c>
      <c r="J5" s="26">
        <f t="shared" si="0"/>
        <v>15022287</v>
      </c>
      <c r="K5" s="26">
        <f t="shared" si="0"/>
        <v>6576681</v>
      </c>
      <c r="L5" s="26">
        <f t="shared" si="0"/>
        <v>0</v>
      </c>
      <c r="M5" s="26">
        <f t="shared" si="0"/>
        <v>0</v>
      </c>
      <c r="N5" s="27">
        <f>SUM(D5:M5)</f>
        <v>41390199</v>
      </c>
      <c r="O5" s="32">
        <f aca="true" t="shared" si="1" ref="O5:O36">(N5/O$38)</f>
        <v>718.3678254681778</v>
      </c>
      <c r="P5" s="6"/>
    </row>
    <row r="6" spans="1:16" ht="15">
      <c r="A6" s="12"/>
      <c r="B6" s="44">
        <v>511</v>
      </c>
      <c r="C6" s="20" t="s">
        <v>19</v>
      </c>
      <c r="D6" s="46">
        <v>524358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524358</v>
      </c>
      <c r="O6" s="47">
        <f t="shared" si="1"/>
        <v>9.100751514310012</v>
      </c>
      <c r="P6" s="9"/>
    </row>
    <row r="7" spans="1:16" ht="15">
      <c r="A7" s="12"/>
      <c r="B7" s="44">
        <v>512</v>
      </c>
      <c r="C7" s="20" t="s">
        <v>20</v>
      </c>
      <c r="D7" s="46">
        <v>1295908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1295908</v>
      </c>
      <c r="O7" s="47">
        <f t="shared" si="1"/>
        <v>22.49176458336949</v>
      </c>
      <c r="P7" s="9"/>
    </row>
    <row r="8" spans="1:16" ht="15">
      <c r="A8" s="12"/>
      <c r="B8" s="44">
        <v>513</v>
      </c>
      <c r="C8" s="20" t="s">
        <v>21</v>
      </c>
      <c r="D8" s="46">
        <v>1641522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8228734</v>
      </c>
      <c r="K8" s="46">
        <v>0</v>
      </c>
      <c r="L8" s="46">
        <v>0</v>
      </c>
      <c r="M8" s="46">
        <v>0</v>
      </c>
      <c r="N8" s="46">
        <f t="shared" si="2"/>
        <v>9870256</v>
      </c>
      <c r="O8" s="47">
        <f t="shared" si="1"/>
        <v>171.30805144315045</v>
      </c>
      <c r="P8" s="9"/>
    </row>
    <row r="9" spans="1:16" ht="15">
      <c r="A9" s="12"/>
      <c r="B9" s="44">
        <v>514</v>
      </c>
      <c r="C9" s="20" t="s">
        <v>22</v>
      </c>
      <c r="D9" s="46">
        <v>1312987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1312987</v>
      </c>
      <c r="O9" s="47">
        <f t="shared" si="1"/>
        <v>22.78818751410174</v>
      </c>
      <c r="P9" s="9"/>
    </row>
    <row r="10" spans="1:16" ht="15">
      <c r="A10" s="12"/>
      <c r="B10" s="44">
        <v>515</v>
      </c>
      <c r="C10" s="20" t="s">
        <v>23</v>
      </c>
      <c r="D10" s="46">
        <v>770633</v>
      </c>
      <c r="E10" s="46">
        <v>49046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819679</v>
      </c>
      <c r="O10" s="47">
        <f t="shared" si="1"/>
        <v>14.22633944842668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1984585</v>
      </c>
      <c r="F11" s="46">
        <v>442030</v>
      </c>
      <c r="G11" s="46">
        <v>0</v>
      </c>
      <c r="H11" s="46">
        <v>0</v>
      </c>
      <c r="I11" s="46">
        <v>377066</v>
      </c>
      <c r="J11" s="46">
        <v>95355</v>
      </c>
      <c r="K11" s="46">
        <v>0</v>
      </c>
      <c r="L11" s="46">
        <v>0</v>
      </c>
      <c r="M11" s="46">
        <v>0</v>
      </c>
      <c r="N11" s="46">
        <f t="shared" si="2"/>
        <v>2899036</v>
      </c>
      <c r="O11" s="47">
        <f t="shared" si="1"/>
        <v>50.315636010205324</v>
      </c>
      <c r="P11" s="9"/>
    </row>
    <row r="12" spans="1:16" ht="15">
      <c r="A12" s="12"/>
      <c r="B12" s="44">
        <v>518</v>
      </c>
      <c r="C12" s="20" t="s">
        <v>25</v>
      </c>
      <c r="D12" s="46">
        <v>6270920</v>
      </c>
      <c r="E12" s="46">
        <v>373625</v>
      </c>
      <c r="F12" s="46">
        <v>0</v>
      </c>
      <c r="G12" s="46">
        <v>20481</v>
      </c>
      <c r="H12" s="46">
        <v>0</v>
      </c>
      <c r="I12" s="46">
        <v>1363230</v>
      </c>
      <c r="J12" s="46">
        <v>261335</v>
      </c>
      <c r="K12" s="46">
        <v>6576681</v>
      </c>
      <c r="L12" s="46">
        <v>0</v>
      </c>
      <c r="M12" s="46">
        <v>0</v>
      </c>
      <c r="N12" s="46">
        <f t="shared" si="2"/>
        <v>14866272</v>
      </c>
      <c r="O12" s="47">
        <f t="shared" si="1"/>
        <v>258.0188486037107</v>
      </c>
      <c r="P12" s="9"/>
    </row>
    <row r="13" spans="1:16" ht="15">
      <c r="A13" s="12"/>
      <c r="B13" s="44">
        <v>519</v>
      </c>
      <c r="C13" s="20" t="s">
        <v>26</v>
      </c>
      <c r="D13" s="46">
        <v>3211083</v>
      </c>
      <c r="E13" s="46">
        <v>793</v>
      </c>
      <c r="F13" s="46">
        <v>0</v>
      </c>
      <c r="G13" s="46">
        <v>152964</v>
      </c>
      <c r="H13" s="46">
        <v>0</v>
      </c>
      <c r="I13" s="46">
        <v>0</v>
      </c>
      <c r="J13" s="46">
        <v>6436863</v>
      </c>
      <c r="K13" s="46">
        <v>0</v>
      </c>
      <c r="L13" s="46">
        <v>0</v>
      </c>
      <c r="M13" s="46">
        <v>0</v>
      </c>
      <c r="N13" s="46">
        <f t="shared" si="2"/>
        <v>9801703</v>
      </c>
      <c r="O13" s="47">
        <f t="shared" si="1"/>
        <v>170.11824635090338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18103444</v>
      </c>
      <c r="E14" s="31">
        <f t="shared" si="3"/>
        <v>3638737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3">SUM(D14:M14)</f>
        <v>21742181</v>
      </c>
      <c r="O14" s="43">
        <f t="shared" si="1"/>
        <v>377.3570473992051</v>
      </c>
      <c r="P14" s="10"/>
    </row>
    <row r="15" spans="1:16" ht="15">
      <c r="A15" s="12"/>
      <c r="B15" s="44">
        <v>521</v>
      </c>
      <c r="C15" s="20" t="s">
        <v>28</v>
      </c>
      <c r="D15" s="46">
        <v>17141676</v>
      </c>
      <c r="E15" s="46">
        <v>3254171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20395847</v>
      </c>
      <c r="O15" s="47">
        <f t="shared" si="1"/>
        <v>353.9900897304615</v>
      </c>
      <c r="P15" s="9"/>
    </row>
    <row r="16" spans="1:16" ht="15">
      <c r="A16" s="12"/>
      <c r="B16" s="44">
        <v>524</v>
      </c>
      <c r="C16" s="20" t="s">
        <v>29</v>
      </c>
      <c r="D16" s="46">
        <v>961768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961768</v>
      </c>
      <c r="O16" s="47">
        <f t="shared" si="1"/>
        <v>16.69243452453269</v>
      </c>
      <c r="P16" s="9"/>
    </row>
    <row r="17" spans="1:16" ht="15">
      <c r="A17" s="12"/>
      <c r="B17" s="44">
        <v>525</v>
      </c>
      <c r="C17" s="20" t="s">
        <v>30</v>
      </c>
      <c r="D17" s="46">
        <v>0</v>
      </c>
      <c r="E17" s="46">
        <v>157975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157975</v>
      </c>
      <c r="O17" s="47">
        <f t="shared" si="1"/>
        <v>2.7418123123383724</v>
      </c>
      <c r="P17" s="9"/>
    </row>
    <row r="18" spans="1:16" ht="15">
      <c r="A18" s="12"/>
      <c r="B18" s="44">
        <v>529</v>
      </c>
      <c r="C18" s="20" t="s">
        <v>31</v>
      </c>
      <c r="D18" s="46">
        <v>0</v>
      </c>
      <c r="E18" s="46">
        <v>226591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226591</v>
      </c>
      <c r="O18" s="47">
        <f t="shared" si="1"/>
        <v>3.9327108318725377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SUM(D20:D23)</f>
        <v>0</v>
      </c>
      <c r="E19" s="31">
        <f t="shared" si="5"/>
        <v>1039182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74724249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75763431</v>
      </c>
      <c r="O19" s="43">
        <f t="shared" si="1"/>
        <v>1314.9492510890882</v>
      </c>
      <c r="P19" s="10"/>
    </row>
    <row r="20" spans="1:16" ht="15">
      <c r="A20" s="12"/>
      <c r="B20" s="44">
        <v>531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53220254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53220254</v>
      </c>
      <c r="O20" s="47">
        <f t="shared" si="1"/>
        <v>923.6901261780378</v>
      </c>
      <c r="P20" s="9"/>
    </row>
    <row r="21" spans="1:16" ht="15">
      <c r="A21" s="12"/>
      <c r="B21" s="44">
        <v>534</v>
      </c>
      <c r="C21" s="20" t="s">
        <v>34</v>
      </c>
      <c r="D21" s="46">
        <v>0</v>
      </c>
      <c r="E21" s="46">
        <v>866446</v>
      </c>
      <c r="F21" s="46">
        <v>0</v>
      </c>
      <c r="G21" s="46">
        <v>0</v>
      </c>
      <c r="H21" s="46">
        <v>0</v>
      </c>
      <c r="I21" s="46">
        <v>8315931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9182377</v>
      </c>
      <c r="O21" s="47">
        <f t="shared" si="1"/>
        <v>159.3692313032612</v>
      </c>
      <c r="P21" s="9"/>
    </row>
    <row r="22" spans="1:16" ht="15">
      <c r="A22" s="12"/>
      <c r="B22" s="44">
        <v>536</v>
      </c>
      <c r="C22" s="20" t="s">
        <v>35</v>
      </c>
      <c r="D22" s="46">
        <v>0</v>
      </c>
      <c r="E22" s="46">
        <v>172736</v>
      </c>
      <c r="F22" s="46">
        <v>0</v>
      </c>
      <c r="G22" s="46">
        <v>0</v>
      </c>
      <c r="H22" s="46">
        <v>0</v>
      </c>
      <c r="I22" s="46">
        <v>12230430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12403166</v>
      </c>
      <c r="O22" s="47">
        <f t="shared" si="1"/>
        <v>215.2692087404759</v>
      </c>
      <c r="P22" s="9"/>
    </row>
    <row r="23" spans="1:16" ht="15">
      <c r="A23" s="12"/>
      <c r="B23" s="44">
        <v>538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957634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957634</v>
      </c>
      <c r="O23" s="47">
        <f t="shared" si="1"/>
        <v>16.620684867313468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SUM(D25:D25)</f>
        <v>1546687</v>
      </c>
      <c r="E24" s="31">
        <f t="shared" si="6"/>
        <v>0</v>
      </c>
      <c r="F24" s="31">
        <f t="shared" si="6"/>
        <v>0</v>
      </c>
      <c r="G24" s="31">
        <f t="shared" si="6"/>
        <v>606176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29">SUM(D24:M24)</f>
        <v>2152863</v>
      </c>
      <c r="O24" s="43">
        <f t="shared" si="1"/>
        <v>37.36506586597706</v>
      </c>
      <c r="P24" s="10"/>
    </row>
    <row r="25" spans="1:16" ht="15">
      <c r="A25" s="12"/>
      <c r="B25" s="44">
        <v>541</v>
      </c>
      <c r="C25" s="20" t="s">
        <v>38</v>
      </c>
      <c r="D25" s="46">
        <v>1546687</v>
      </c>
      <c r="E25" s="46">
        <v>0</v>
      </c>
      <c r="F25" s="46">
        <v>0</v>
      </c>
      <c r="G25" s="46">
        <v>606176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2152863</v>
      </c>
      <c r="O25" s="47">
        <f t="shared" si="1"/>
        <v>37.36506586597706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SUM(D27:D28)</f>
        <v>0</v>
      </c>
      <c r="E26" s="31">
        <f t="shared" si="8"/>
        <v>1826753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1826753</v>
      </c>
      <c r="O26" s="43">
        <f t="shared" si="1"/>
        <v>31.705104396271935</v>
      </c>
      <c r="P26" s="10"/>
    </row>
    <row r="27" spans="1:16" ht="15">
      <c r="A27" s="13"/>
      <c r="B27" s="45">
        <v>552</v>
      </c>
      <c r="C27" s="21" t="s">
        <v>40</v>
      </c>
      <c r="D27" s="46">
        <v>0</v>
      </c>
      <c r="E27" s="46">
        <v>1207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1207</v>
      </c>
      <c r="O27" s="47">
        <f t="shared" si="1"/>
        <v>0.020948678341461722</v>
      </c>
      <c r="P27" s="9"/>
    </row>
    <row r="28" spans="1:16" ht="15">
      <c r="A28" s="13"/>
      <c r="B28" s="45">
        <v>554</v>
      </c>
      <c r="C28" s="21" t="s">
        <v>41</v>
      </c>
      <c r="D28" s="46">
        <v>0</v>
      </c>
      <c r="E28" s="46">
        <v>1825546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1825546</v>
      </c>
      <c r="O28" s="47">
        <f t="shared" si="1"/>
        <v>31.684155717930473</v>
      </c>
      <c r="P28" s="9"/>
    </row>
    <row r="29" spans="1:16" ht="15.75">
      <c r="A29" s="28" t="s">
        <v>42</v>
      </c>
      <c r="B29" s="29"/>
      <c r="C29" s="30"/>
      <c r="D29" s="31">
        <f aca="true" t="shared" si="9" ref="D29:M29">SUM(D30:D31)</f>
        <v>0</v>
      </c>
      <c r="E29" s="31">
        <f t="shared" si="9"/>
        <v>1466224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1466224</v>
      </c>
      <c r="O29" s="43">
        <f t="shared" si="1"/>
        <v>25.447767152055818</v>
      </c>
      <c r="P29" s="10"/>
    </row>
    <row r="30" spans="1:16" ht="15">
      <c r="A30" s="12"/>
      <c r="B30" s="44">
        <v>564</v>
      </c>
      <c r="C30" s="20" t="s">
        <v>43</v>
      </c>
      <c r="D30" s="46">
        <v>0</v>
      </c>
      <c r="E30" s="46">
        <v>86283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10" ref="N30:N36">SUM(D30:M30)</f>
        <v>86283</v>
      </c>
      <c r="O30" s="47">
        <f t="shared" si="1"/>
        <v>1.4975267716125449</v>
      </c>
      <c r="P30" s="9"/>
    </row>
    <row r="31" spans="1:16" ht="15">
      <c r="A31" s="12"/>
      <c r="B31" s="44">
        <v>569</v>
      </c>
      <c r="C31" s="20" t="s">
        <v>44</v>
      </c>
      <c r="D31" s="46">
        <v>0</v>
      </c>
      <c r="E31" s="46">
        <v>1379941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1379941</v>
      </c>
      <c r="O31" s="47">
        <f t="shared" si="1"/>
        <v>23.950240380443272</v>
      </c>
      <c r="P31" s="9"/>
    </row>
    <row r="32" spans="1:16" ht="15.75">
      <c r="A32" s="28" t="s">
        <v>45</v>
      </c>
      <c r="B32" s="29"/>
      <c r="C32" s="30"/>
      <c r="D32" s="31">
        <f aca="true" t="shared" si="11" ref="D32:M32">SUM(D33:D33)</f>
        <v>2914841</v>
      </c>
      <c r="E32" s="31">
        <f t="shared" si="11"/>
        <v>13574755</v>
      </c>
      <c r="F32" s="31">
        <f t="shared" si="11"/>
        <v>0</v>
      </c>
      <c r="G32" s="31">
        <f t="shared" si="11"/>
        <v>0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16489596</v>
      </c>
      <c r="O32" s="43">
        <f t="shared" si="1"/>
        <v>286.1932415780065</v>
      </c>
      <c r="P32" s="9"/>
    </row>
    <row r="33" spans="1:16" ht="15">
      <c r="A33" s="12"/>
      <c r="B33" s="44">
        <v>572</v>
      </c>
      <c r="C33" s="20" t="s">
        <v>46</v>
      </c>
      <c r="D33" s="46">
        <v>2914841</v>
      </c>
      <c r="E33" s="46">
        <v>13574755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16489596</v>
      </c>
      <c r="O33" s="47">
        <f t="shared" si="1"/>
        <v>286.1932415780065</v>
      </c>
      <c r="P33" s="9"/>
    </row>
    <row r="34" spans="1:16" ht="15.75">
      <c r="A34" s="28" t="s">
        <v>48</v>
      </c>
      <c r="B34" s="29"/>
      <c r="C34" s="30"/>
      <c r="D34" s="31">
        <f aca="true" t="shared" si="12" ref="D34:M34">SUM(D35:D35)</f>
        <v>163703</v>
      </c>
      <c r="E34" s="31">
        <f t="shared" si="12"/>
        <v>467000</v>
      </c>
      <c r="F34" s="31">
        <f t="shared" si="12"/>
        <v>0</v>
      </c>
      <c r="G34" s="31">
        <f t="shared" si="12"/>
        <v>0</v>
      </c>
      <c r="H34" s="31">
        <f t="shared" si="12"/>
        <v>0</v>
      </c>
      <c r="I34" s="31">
        <f t="shared" si="12"/>
        <v>1276540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0"/>
        <v>1907243</v>
      </c>
      <c r="O34" s="43">
        <f t="shared" si="1"/>
        <v>33.102087925438674</v>
      </c>
      <c r="P34" s="9"/>
    </row>
    <row r="35" spans="1:16" ht="15.75" thickBot="1">
      <c r="A35" s="12"/>
      <c r="B35" s="44">
        <v>581</v>
      </c>
      <c r="C35" s="20" t="s">
        <v>47</v>
      </c>
      <c r="D35" s="46">
        <v>163703</v>
      </c>
      <c r="E35" s="46">
        <v>467000</v>
      </c>
      <c r="F35" s="46">
        <v>0</v>
      </c>
      <c r="G35" s="46">
        <v>0</v>
      </c>
      <c r="H35" s="46">
        <v>0</v>
      </c>
      <c r="I35" s="46">
        <v>1276540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1907243</v>
      </c>
      <c r="O35" s="47">
        <f t="shared" si="1"/>
        <v>33.102087925438674</v>
      </c>
      <c r="P35" s="9"/>
    </row>
    <row r="36" spans="1:119" ht="16.5" thickBot="1">
      <c r="A36" s="14" t="s">
        <v>10</v>
      </c>
      <c r="B36" s="23"/>
      <c r="C36" s="22"/>
      <c r="D36" s="15">
        <f aca="true" t="shared" si="13" ref="D36:M36">SUM(D5,D14,D19,D24,D26,D29,D32,D34)</f>
        <v>37756086</v>
      </c>
      <c r="E36" s="15">
        <f t="shared" si="13"/>
        <v>24420700</v>
      </c>
      <c r="F36" s="15">
        <f t="shared" si="13"/>
        <v>442030</v>
      </c>
      <c r="G36" s="15">
        <f t="shared" si="13"/>
        <v>779621</v>
      </c>
      <c r="H36" s="15">
        <f t="shared" si="13"/>
        <v>0</v>
      </c>
      <c r="I36" s="15">
        <f t="shared" si="13"/>
        <v>77741085</v>
      </c>
      <c r="J36" s="15">
        <f t="shared" si="13"/>
        <v>15022287</v>
      </c>
      <c r="K36" s="15">
        <f t="shared" si="13"/>
        <v>6576681</v>
      </c>
      <c r="L36" s="15">
        <f t="shared" si="13"/>
        <v>0</v>
      </c>
      <c r="M36" s="15">
        <f t="shared" si="13"/>
        <v>0</v>
      </c>
      <c r="N36" s="15">
        <f t="shared" si="10"/>
        <v>162738490</v>
      </c>
      <c r="O36" s="37">
        <f t="shared" si="1"/>
        <v>2824.487390874221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49</v>
      </c>
      <c r="M38" s="93"/>
      <c r="N38" s="93"/>
      <c r="O38" s="41">
        <v>57617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A40:O40"/>
    <mergeCell ref="A39:O39"/>
    <mergeCell ref="L38:N3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14507370</v>
      </c>
      <c r="E5" s="26">
        <f t="shared" si="0"/>
        <v>2598939</v>
      </c>
      <c r="F5" s="26">
        <f t="shared" si="0"/>
        <v>491455</v>
      </c>
      <c r="G5" s="26">
        <f t="shared" si="0"/>
        <v>705490</v>
      </c>
      <c r="H5" s="26">
        <f t="shared" si="0"/>
        <v>0</v>
      </c>
      <c r="I5" s="26">
        <f t="shared" si="0"/>
        <v>1961681</v>
      </c>
      <c r="J5" s="26">
        <f t="shared" si="0"/>
        <v>14872548</v>
      </c>
      <c r="K5" s="26">
        <f t="shared" si="0"/>
        <v>5589335</v>
      </c>
      <c r="L5" s="26">
        <f t="shared" si="0"/>
        <v>0</v>
      </c>
      <c r="M5" s="26">
        <f t="shared" si="0"/>
        <v>0</v>
      </c>
      <c r="N5" s="27">
        <f>SUM(D5:M5)</f>
        <v>40726818</v>
      </c>
      <c r="O5" s="32">
        <f aca="true" t="shared" si="1" ref="O5:O37">(N5/O$39)</f>
        <v>685.4635698056046</v>
      </c>
      <c r="P5" s="6"/>
    </row>
    <row r="6" spans="1:16" ht="15">
      <c r="A6" s="12"/>
      <c r="B6" s="44">
        <v>511</v>
      </c>
      <c r="C6" s="20" t="s">
        <v>19</v>
      </c>
      <c r="D6" s="46">
        <v>485894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485894</v>
      </c>
      <c r="O6" s="47">
        <f t="shared" si="1"/>
        <v>8.17796852646638</v>
      </c>
      <c r="P6" s="9"/>
    </row>
    <row r="7" spans="1:16" ht="15">
      <c r="A7" s="12"/>
      <c r="B7" s="44">
        <v>512</v>
      </c>
      <c r="C7" s="20" t="s">
        <v>20</v>
      </c>
      <c r="D7" s="46">
        <v>1754060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1754060</v>
      </c>
      <c r="O7" s="47">
        <f t="shared" si="1"/>
        <v>29.522174535050073</v>
      </c>
      <c r="P7" s="9"/>
    </row>
    <row r="8" spans="1:16" ht="15">
      <c r="A8" s="12"/>
      <c r="B8" s="44">
        <v>513</v>
      </c>
      <c r="C8" s="20" t="s">
        <v>21</v>
      </c>
      <c r="D8" s="46">
        <v>1450908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7453704</v>
      </c>
      <c r="K8" s="46">
        <v>0</v>
      </c>
      <c r="L8" s="46">
        <v>0</v>
      </c>
      <c r="M8" s="46">
        <v>0</v>
      </c>
      <c r="N8" s="46">
        <f t="shared" si="2"/>
        <v>8904612</v>
      </c>
      <c r="O8" s="47">
        <f t="shared" si="1"/>
        <v>149.87144660439284</v>
      </c>
      <c r="P8" s="9"/>
    </row>
    <row r="9" spans="1:16" ht="15">
      <c r="A9" s="12"/>
      <c r="B9" s="44">
        <v>514</v>
      </c>
      <c r="C9" s="20" t="s">
        <v>22</v>
      </c>
      <c r="D9" s="46">
        <v>1263310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1263310</v>
      </c>
      <c r="O9" s="47">
        <f t="shared" si="1"/>
        <v>21.262475805772954</v>
      </c>
      <c r="P9" s="9"/>
    </row>
    <row r="10" spans="1:16" ht="15">
      <c r="A10" s="12"/>
      <c r="B10" s="44">
        <v>515</v>
      </c>
      <c r="C10" s="20" t="s">
        <v>23</v>
      </c>
      <c r="D10" s="46">
        <v>1381257</v>
      </c>
      <c r="E10" s="46">
        <v>339882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1721139</v>
      </c>
      <c r="O10" s="47">
        <f t="shared" si="1"/>
        <v>28.968088866447868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1862076</v>
      </c>
      <c r="F11" s="46">
        <v>491455</v>
      </c>
      <c r="G11" s="46">
        <v>0</v>
      </c>
      <c r="H11" s="46">
        <v>0</v>
      </c>
      <c r="I11" s="46">
        <v>331351</v>
      </c>
      <c r="J11" s="46">
        <v>94530</v>
      </c>
      <c r="K11" s="46">
        <v>0</v>
      </c>
      <c r="L11" s="46">
        <v>0</v>
      </c>
      <c r="M11" s="46">
        <v>0</v>
      </c>
      <c r="N11" s="46">
        <f t="shared" si="2"/>
        <v>2779412</v>
      </c>
      <c r="O11" s="47">
        <f t="shared" si="1"/>
        <v>46.779634772363885</v>
      </c>
      <c r="P11" s="9"/>
    </row>
    <row r="12" spans="1:16" ht="15">
      <c r="A12" s="12"/>
      <c r="B12" s="44">
        <v>518</v>
      </c>
      <c r="C12" s="20" t="s">
        <v>25</v>
      </c>
      <c r="D12" s="46">
        <v>5364875</v>
      </c>
      <c r="E12" s="46">
        <v>367043</v>
      </c>
      <c r="F12" s="46">
        <v>0</v>
      </c>
      <c r="G12" s="46">
        <v>25399</v>
      </c>
      <c r="H12" s="46">
        <v>0</v>
      </c>
      <c r="I12" s="46">
        <v>1630330</v>
      </c>
      <c r="J12" s="46">
        <v>351920</v>
      </c>
      <c r="K12" s="46">
        <v>5589335</v>
      </c>
      <c r="L12" s="46">
        <v>0</v>
      </c>
      <c r="M12" s="46">
        <v>0</v>
      </c>
      <c r="N12" s="46">
        <f t="shared" si="2"/>
        <v>13328902</v>
      </c>
      <c r="O12" s="47">
        <f t="shared" si="1"/>
        <v>224.3356391483632</v>
      </c>
      <c r="P12" s="9"/>
    </row>
    <row r="13" spans="1:16" ht="15">
      <c r="A13" s="12"/>
      <c r="B13" s="44">
        <v>519</v>
      </c>
      <c r="C13" s="20" t="s">
        <v>26</v>
      </c>
      <c r="D13" s="46">
        <v>2807066</v>
      </c>
      <c r="E13" s="46">
        <v>29938</v>
      </c>
      <c r="F13" s="46">
        <v>0</v>
      </c>
      <c r="G13" s="46">
        <v>680091</v>
      </c>
      <c r="H13" s="46">
        <v>0</v>
      </c>
      <c r="I13" s="46">
        <v>0</v>
      </c>
      <c r="J13" s="46">
        <v>6972394</v>
      </c>
      <c r="K13" s="46">
        <v>0</v>
      </c>
      <c r="L13" s="46">
        <v>0</v>
      </c>
      <c r="M13" s="46">
        <v>0</v>
      </c>
      <c r="N13" s="46">
        <f t="shared" si="2"/>
        <v>10489489</v>
      </c>
      <c r="O13" s="47">
        <f t="shared" si="1"/>
        <v>176.54614154674746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17293292</v>
      </c>
      <c r="E14" s="31">
        <f t="shared" si="3"/>
        <v>5438639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3">SUM(D14:M14)</f>
        <v>22731931</v>
      </c>
      <c r="O14" s="43">
        <f t="shared" si="1"/>
        <v>382.5958259698729</v>
      </c>
      <c r="P14" s="10"/>
    </row>
    <row r="15" spans="1:16" ht="15">
      <c r="A15" s="12"/>
      <c r="B15" s="44">
        <v>521</v>
      </c>
      <c r="C15" s="20" t="s">
        <v>28</v>
      </c>
      <c r="D15" s="46">
        <v>16286955</v>
      </c>
      <c r="E15" s="46">
        <v>5068118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21355073</v>
      </c>
      <c r="O15" s="47">
        <f t="shared" si="1"/>
        <v>359.42225027349997</v>
      </c>
      <c r="P15" s="9"/>
    </row>
    <row r="16" spans="1:16" ht="15">
      <c r="A16" s="12"/>
      <c r="B16" s="44">
        <v>524</v>
      </c>
      <c r="C16" s="20" t="s">
        <v>29</v>
      </c>
      <c r="D16" s="46">
        <v>1006337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1006337</v>
      </c>
      <c r="O16" s="47">
        <f t="shared" si="1"/>
        <v>16.937423209627198</v>
      </c>
      <c r="P16" s="9"/>
    </row>
    <row r="17" spans="1:16" ht="15">
      <c r="A17" s="12"/>
      <c r="B17" s="44">
        <v>525</v>
      </c>
      <c r="C17" s="20" t="s">
        <v>30</v>
      </c>
      <c r="D17" s="46">
        <v>0</v>
      </c>
      <c r="E17" s="46">
        <v>110974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110974</v>
      </c>
      <c r="O17" s="47">
        <f t="shared" si="1"/>
        <v>1.8677774972650005</v>
      </c>
      <c r="P17" s="9"/>
    </row>
    <row r="18" spans="1:16" ht="15">
      <c r="A18" s="12"/>
      <c r="B18" s="44">
        <v>529</v>
      </c>
      <c r="C18" s="20" t="s">
        <v>31</v>
      </c>
      <c r="D18" s="46">
        <v>0</v>
      </c>
      <c r="E18" s="46">
        <v>259547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259547</v>
      </c>
      <c r="O18" s="47">
        <f t="shared" si="1"/>
        <v>4.36837498948077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SUM(D20:D23)</f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74501678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74501678</v>
      </c>
      <c r="O19" s="43">
        <f t="shared" si="1"/>
        <v>1253.9203568122527</v>
      </c>
      <c r="P19" s="10"/>
    </row>
    <row r="20" spans="1:16" ht="15">
      <c r="A20" s="12"/>
      <c r="B20" s="44">
        <v>531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53943068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53943068</v>
      </c>
      <c r="O20" s="47">
        <f t="shared" si="1"/>
        <v>907.9031894302785</v>
      </c>
      <c r="P20" s="9"/>
    </row>
    <row r="21" spans="1:16" ht="15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8007226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8007226</v>
      </c>
      <c r="O21" s="47">
        <f t="shared" si="1"/>
        <v>134.76775225111504</v>
      </c>
      <c r="P21" s="9"/>
    </row>
    <row r="22" spans="1:16" ht="15">
      <c r="A22" s="12"/>
      <c r="B22" s="44">
        <v>536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11562249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11562249</v>
      </c>
      <c r="O22" s="47">
        <f t="shared" si="1"/>
        <v>194.60151476899773</v>
      </c>
      <c r="P22" s="9"/>
    </row>
    <row r="23" spans="1:16" ht="15">
      <c r="A23" s="12"/>
      <c r="B23" s="44">
        <v>538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989135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989135</v>
      </c>
      <c r="O23" s="47">
        <f t="shared" si="1"/>
        <v>16.64790036186148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SUM(D25:D26)</f>
        <v>2029868</v>
      </c>
      <c r="E24" s="31">
        <f t="shared" si="6"/>
        <v>47600</v>
      </c>
      <c r="F24" s="31">
        <f t="shared" si="6"/>
        <v>0</v>
      </c>
      <c r="G24" s="31">
        <f t="shared" si="6"/>
        <v>1926759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0">SUM(D24:M24)</f>
        <v>4004227</v>
      </c>
      <c r="O24" s="43">
        <f t="shared" si="1"/>
        <v>67.39421021627535</v>
      </c>
      <c r="P24" s="10"/>
    </row>
    <row r="25" spans="1:16" ht="15">
      <c r="A25" s="12"/>
      <c r="B25" s="44">
        <v>541</v>
      </c>
      <c r="C25" s="20" t="s">
        <v>38</v>
      </c>
      <c r="D25" s="46">
        <v>2029868</v>
      </c>
      <c r="E25" s="46">
        <v>45417</v>
      </c>
      <c r="F25" s="46">
        <v>0</v>
      </c>
      <c r="G25" s="46">
        <v>1926759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4002044</v>
      </c>
      <c r="O25" s="47">
        <f t="shared" si="1"/>
        <v>67.35746865269714</v>
      </c>
      <c r="P25" s="9"/>
    </row>
    <row r="26" spans="1:16" ht="15">
      <c r="A26" s="12"/>
      <c r="B26" s="44">
        <v>549</v>
      </c>
      <c r="C26" s="20" t="s">
        <v>64</v>
      </c>
      <c r="D26" s="46">
        <v>0</v>
      </c>
      <c r="E26" s="46">
        <v>2183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2183</v>
      </c>
      <c r="O26" s="47">
        <f t="shared" si="1"/>
        <v>0.03674156357822099</v>
      </c>
      <c r="P26" s="9"/>
    </row>
    <row r="27" spans="1:16" ht="15.75">
      <c r="A27" s="28" t="s">
        <v>39</v>
      </c>
      <c r="B27" s="29"/>
      <c r="C27" s="30"/>
      <c r="D27" s="31">
        <f aca="true" t="shared" si="8" ref="D27:M27">SUM(D28:D29)</f>
        <v>0</v>
      </c>
      <c r="E27" s="31">
        <f t="shared" si="8"/>
        <v>2077395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2077395</v>
      </c>
      <c r="O27" s="43">
        <f t="shared" si="1"/>
        <v>34.96415046705378</v>
      </c>
      <c r="P27" s="10"/>
    </row>
    <row r="28" spans="1:16" ht="15">
      <c r="A28" s="13"/>
      <c r="B28" s="45">
        <v>552</v>
      </c>
      <c r="C28" s="21" t="s">
        <v>40</v>
      </c>
      <c r="D28" s="46">
        <v>0</v>
      </c>
      <c r="E28" s="46">
        <v>7278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7278</v>
      </c>
      <c r="O28" s="47">
        <f t="shared" si="1"/>
        <v>0.12249431961625852</v>
      </c>
      <c r="P28" s="9"/>
    </row>
    <row r="29" spans="1:16" ht="15">
      <c r="A29" s="13"/>
      <c r="B29" s="45">
        <v>554</v>
      </c>
      <c r="C29" s="21" t="s">
        <v>41</v>
      </c>
      <c r="D29" s="46">
        <v>0</v>
      </c>
      <c r="E29" s="46">
        <v>2070117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2070117</v>
      </c>
      <c r="O29" s="47">
        <f t="shared" si="1"/>
        <v>34.84165614743752</v>
      </c>
      <c r="P29" s="9"/>
    </row>
    <row r="30" spans="1:16" ht="15.75">
      <c r="A30" s="28" t="s">
        <v>42</v>
      </c>
      <c r="B30" s="29"/>
      <c r="C30" s="30"/>
      <c r="D30" s="31">
        <f aca="true" t="shared" si="9" ref="D30:M30">SUM(D31:D32)</f>
        <v>0</v>
      </c>
      <c r="E30" s="31">
        <f t="shared" si="9"/>
        <v>1380897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1380897</v>
      </c>
      <c r="O30" s="43">
        <f t="shared" si="1"/>
        <v>23.241555162837667</v>
      </c>
      <c r="P30" s="10"/>
    </row>
    <row r="31" spans="1:16" ht="15">
      <c r="A31" s="12"/>
      <c r="B31" s="44">
        <v>564</v>
      </c>
      <c r="C31" s="20" t="s">
        <v>43</v>
      </c>
      <c r="D31" s="46">
        <v>0</v>
      </c>
      <c r="E31" s="46">
        <v>149750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10" ref="N31:N37">SUM(D31:M31)</f>
        <v>149750</v>
      </c>
      <c r="O31" s="47">
        <f t="shared" si="1"/>
        <v>2.520407304552722</v>
      </c>
      <c r="P31" s="9"/>
    </row>
    <row r="32" spans="1:16" ht="15">
      <c r="A32" s="12"/>
      <c r="B32" s="44">
        <v>569</v>
      </c>
      <c r="C32" s="20" t="s">
        <v>44</v>
      </c>
      <c r="D32" s="46">
        <v>0</v>
      </c>
      <c r="E32" s="46">
        <v>1231147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1231147</v>
      </c>
      <c r="O32" s="47">
        <f t="shared" si="1"/>
        <v>20.721147858284944</v>
      </c>
      <c r="P32" s="9"/>
    </row>
    <row r="33" spans="1:16" ht="15.75">
      <c r="A33" s="28" t="s">
        <v>45</v>
      </c>
      <c r="B33" s="29"/>
      <c r="C33" s="30"/>
      <c r="D33" s="31">
        <f aca="true" t="shared" si="11" ref="D33:M33">SUM(D34:D34)</f>
        <v>2674321</v>
      </c>
      <c r="E33" s="31">
        <f t="shared" si="11"/>
        <v>3527796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6202117</v>
      </c>
      <c r="O33" s="43">
        <f t="shared" si="1"/>
        <v>104.38638390978709</v>
      </c>
      <c r="P33" s="9"/>
    </row>
    <row r="34" spans="1:16" ht="15">
      <c r="A34" s="12"/>
      <c r="B34" s="44">
        <v>572</v>
      </c>
      <c r="C34" s="20" t="s">
        <v>46</v>
      </c>
      <c r="D34" s="46">
        <v>2674321</v>
      </c>
      <c r="E34" s="46">
        <v>3527796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6202117</v>
      </c>
      <c r="O34" s="47">
        <f t="shared" si="1"/>
        <v>104.38638390978709</v>
      </c>
      <c r="P34" s="9"/>
    </row>
    <row r="35" spans="1:16" ht="15.75">
      <c r="A35" s="28" t="s">
        <v>48</v>
      </c>
      <c r="B35" s="29"/>
      <c r="C35" s="30"/>
      <c r="D35" s="31">
        <f aca="true" t="shared" si="12" ref="D35:M35">SUM(D36:D36)</f>
        <v>0</v>
      </c>
      <c r="E35" s="31">
        <f t="shared" si="12"/>
        <v>717704</v>
      </c>
      <c r="F35" s="31">
        <f t="shared" si="12"/>
        <v>0</v>
      </c>
      <c r="G35" s="31">
        <f t="shared" si="12"/>
        <v>0</v>
      </c>
      <c r="H35" s="31">
        <f t="shared" si="12"/>
        <v>0</v>
      </c>
      <c r="I35" s="31">
        <f t="shared" si="12"/>
        <v>19369626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0"/>
        <v>20087330</v>
      </c>
      <c r="O35" s="43">
        <f t="shared" si="1"/>
        <v>338.0851636792056</v>
      </c>
      <c r="P35" s="9"/>
    </row>
    <row r="36" spans="1:16" ht="15.75" thickBot="1">
      <c r="A36" s="12"/>
      <c r="B36" s="44">
        <v>581</v>
      </c>
      <c r="C36" s="20" t="s">
        <v>47</v>
      </c>
      <c r="D36" s="46">
        <v>0</v>
      </c>
      <c r="E36" s="46">
        <v>717704</v>
      </c>
      <c r="F36" s="46">
        <v>0</v>
      </c>
      <c r="G36" s="46">
        <v>0</v>
      </c>
      <c r="H36" s="46">
        <v>0</v>
      </c>
      <c r="I36" s="46">
        <v>19369626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20087330</v>
      </c>
      <c r="O36" s="47">
        <f t="shared" si="1"/>
        <v>338.0851636792056</v>
      </c>
      <c r="P36" s="9"/>
    </row>
    <row r="37" spans="1:119" ht="16.5" thickBot="1">
      <c r="A37" s="14" t="s">
        <v>10</v>
      </c>
      <c r="B37" s="23"/>
      <c r="C37" s="22"/>
      <c r="D37" s="15">
        <f aca="true" t="shared" si="13" ref="D37:M37">SUM(D5,D14,D19,D24,D27,D30,D33,D35)</f>
        <v>36504851</v>
      </c>
      <c r="E37" s="15">
        <f t="shared" si="13"/>
        <v>15788970</v>
      </c>
      <c r="F37" s="15">
        <f t="shared" si="13"/>
        <v>491455</v>
      </c>
      <c r="G37" s="15">
        <f t="shared" si="13"/>
        <v>2632249</v>
      </c>
      <c r="H37" s="15">
        <f t="shared" si="13"/>
        <v>0</v>
      </c>
      <c r="I37" s="15">
        <f t="shared" si="13"/>
        <v>95832985</v>
      </c>
      <c r="J37" s="15">
        <f t="shared" si="13"/>
        <v>14872548</v>
      </c>
      <c r="K37" s="15">
        <f t="shared" si="13"/>
        <v>5589335</v>
      </c>
      <c r="L37" s="15">
        <f t="shared" si="13"/>
        <v>0</v>
      </c>
      <c r="M37" s="15">
        <f t="shared" si="13"/>
        <v>0</v>
      </c>
      <c r="N37" s="15">
        <f t="shared" si="10"/>
        <v>171712393</v>
      </c>
      <c r="O37" s="37">
        <f t="shared" si="1"/>
        <v>2890.05121602289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65</v>
      </c>
      <c r="M39" s="93"/>
      <c r="N39" s="93"/>
      <c r="O39" s="41">
        <v>59415</v>
      </c>
    </row>
    <row r="40" spans="1:15" ht="1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5" ht="15.75" customHeight="1" thickBot="1">
      <c r="A41" s="97" t="s">
        <v>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16271498</v>
      </c>
      <c r="E5" s="26">
        <f t="shared" si="0"/>
        <v>2535031</v>
      </c>
      <c r="F5" s="26">
        <f t="shared" si="0"/>
        <v>620068</v>
      </c>
      <c r="G5" s="26">
        <f t="shared" si="0"/>
        <v>0</v>
      </c>
      <c r="H5" s="26">
        <f t="shared" si="0"/>
        <v>0</v>
      </c>
      <c r="I5" s="26">
        <f t="shared" si="0"/>
        <v>1930578</v>
      </c>
      <c r="J5" s="26">
        <f t="shared" si="0"/>
        <v>11472153</v>
      </c>
      <c r="K5" s="26">
        <f t="shared" si="0"/>
        <v>5018389</v>
      </c>
      <c r="L5" s="26">
        <f t="shared" si="0"/>
        <v>0</v>
      </c>
      <c r="M5" s="26">
        <f t="shared" si="0"/>
        <v>0</v>
      </c>
      <c r="N5" s="27">
        <f>SUM(D5:M5)</f>
        <v>37847717</v>
      </c>
      <c r="O5" s="32">
        <f aca="true" t="shared" si="1" ref="O5:O32">(N5/O$34)</f>
        <v>657.0213870323756</v>
      </c>
      <c r="P5" s="6"/>
    </row>
    <row r="6" spans="1:16" ht="15">
      <c r="A6" s="12"/>
      <c r="B6" s="44">
        <v>511</v>
      </c>
      <c r="C6" s="20" t="s">
        <v>19</v>
      </c>
      <c r="D6" s="46">
        <v>476843</v>
      </c>
      <c r="E6" s="46">
        <v>8637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485480</v>
      </c>
      <c r="O6" s="47">
        <f t="shared" si="1"/>
        <v>8.427740647513236</v>
      </c>
      <c r="P6" s="9"/>
    </row>
    <row r="7" spans="1:16" ht="15">
      <c r="A7" s="12"/>
      <c r="B7" s="44">
        <v>512</v>
      </c>
      <c r="C7" s="20" t="s">
        <v>20</v>
      </c>
      <c r="D7" s="46">
        <v>1390084</v>
      </c>
      <c r="E7" s="46">
        <v>16727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1406811</v>
      </c>
      <c r="O7" s="47">
        <f t="shared" si="1"/>
        <v>24.42168214564708</v>
      </c>
      <c r="P7" s="9"/>
    </row>
    <row r="8" spans="1:16" ht="15">
      <c r="A8" s="12"/>
      <c r="B8" s="44">
        <v>513</v>
      </c>
      <c r="C8" s="20" t="s">
        <v>21</v>
      </c>
      <c r="D8" s="46">
        <v>1458009</v>
      </c>
      <c r="E8" s="46">
        <v>6362</v>
      </c>
      <c r="F8" s="46">
        <v>0</v>
      </c>
      <c r="G8" s="46">
        <v>0</v>
      </c>
      <c r="H8" s="46">
        <v>0</v>
      </c>
      <c r="I8" s="46">
        <v>0</v>
      </c>
      <c r="J8" s="46">
        <v>6962941</v>
      </c>
      <c r="K8" s="46">
        <v>0</v>
      </c>
      <c r="L8" s="46">
        <v>0</v>
      </c>
      <c r="M8" s="46">
        <v>0</v>
      </c>
      <c r="N8" s="46">
        <f t="shared" si="2"/>
        <v>8427312</v>
      </c>
      <c r="O8" s="47">
        <f t="shared" si="1"/>
        <v>146.2948007985418</v>
      </c>
      <c r="P8" s="9"/>
    </row>
    <row r="9" spans="1:16" ht="15">
      <c r="A9" s="12"/>
      <c r="B9" s="44">
        <v>514</v>
      </c>
      <c r="C9" s="20" t="s">
        <v>22</v>
      </c>
      <c r="D9" s="46">
        <v>1124219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1124219</v>
      </c>
      <c r="O9" s="47">
        <f t="shared" si="1"/>
        <v>19.515996875271245</v>
      </c>
      <c r="P9" s="9"/>
    </row>
    <row r="10" spans="1:16" ht="15">
      <c r="A10" s="12"/>
      <c r="B10" s="44">
        <v>515</v>
      </c>
      <c r="C10" s="20" t="s">
        <v>23</v>
      </c>
      <c r="D10" s="46">
        <v>1580266</v>
      </c>
      <c r="E10" s="46">
        <v>516781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2097047</v>
      </c>
      <c r="O10" s="47">
        <f t="shared" si="1"/>
        <v>36.403905910945234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1814413</v>
      </c>
      <c r="F11" s="46">
        <v>620068</v>
      </c>
      <c r="G11" s="46">
        <v>0</v>
      </c>
      <c r="H11" s="46">
        <v>0</v>
      </c>
      <c r="I11" s="46">
        <v>297611</v>
      </c>
      <c r="J11" s="46">
        <v>189950</v>
      </c>
      <c r="K11" s="46">
        <v>0</v>
      </c>
      <c r="L11" s="46">
        <v>0</v>
      </c>
      <c r="M11" s="46">
        <v>0</v>
      </c>
      <c r="N11" s="46">
        <f t="shared" si="2"/>
        <v>2922042</v>
      </c>
      <c r="O11" s="47">
        <f t="shared" si="1"/>
        <v>50.725492578769206</v>
      </c>
      <c r="P11" s="9"/>
    </row>
    <row r="12" spans="1:16" ht="15">
      <c r="A12" s="12"/>
      <c r="B12" s="44">
        <v>518</v>
      </c>
      <c r="C12" s="20" t="s">
        <v>25</v>
      </c>
      <c r="D12" s="46">
        <v>5392691</v>
      </c>
      <c r="E12" s="46">
        <v>172111</v>
      </c>
      <c r="F12" s="46">
        <v>0</v>
      </c>
      <c r="G12" s="46">
        <v>0</v>
      </c>
      <c r="H12" s="46">
        <v>0</v>
      </c>
      <c r="I12" s="46">
        <v>1632967</v>
      </c>
      <c r="J12" s="46">
        <v>100870</v>
      </c>
      <c r="K12" s="46">
        <v>5018389</v>
      </c>
      <c r="L12" s="46">
        <v>0</v>
      </c>
      <c r="M12" s="46">
        <v>0</v>
      </c>
      <c r="N12" s="46">
        <f t="shared" si="2"/>
        <v>12317028</v>
      </c>
      <c r="O12" s="47">
        <f t="shared" si="1"/>
        <v>213.81873101293291</v>
      </c>
      <c r="P12" s="9"/>
    </row>
    <row r="13" spans="1:16" ht="15">
      <c r="A13" s="12"/>
      <c r="B13" s="44">
        <v>519</v>
      </c>
      <c r="C13" s="20" t="s">
        <v>26</v>
      </c>
      <c r="D13" s="46">
        <v>4849386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4218392</v>
      </c>
      <c r="K13" s="46">
        <v>0</v>
      </c>
      <c r="L13" s="46">
        <v>0</v>
      </c>
      <c r="M13" s="46">
        <v>0</v>
      </c>
      <c r="N13" s="46">
        <f t="shared" si="2"/>
        <v>9067778</v>
      </c>
      <c r="O13" s="47">
        <f t="shared" si="1"/>
        <v>157.41303706275497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16792144</v>
      </c>
      <c r="E14" s="31">
        <f t="shared" si="3"/>
        <v>5709586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2">SUM(D14:M14)</f>
        <v>22501730</v>
      </c>
      <c r="O14" s="43">
        <f t="shared" si="1"/>
        <v>390.62112663831266</v>
      </c>
      <c r="P14" s="10"/>
    </row>
    <row r="15" spans="1:16" ht="15">
      <c r="A15" s="12"/>
      <c r="B15" s="44">
        <v>521</v>
      </c>
      <c r="C15" s="20" t="s">
        <v>28</v>
      </c>
      <c r="D15" s="46">
        <v>15436196</v>
      </c>
      <c r="E15" s="46">
        <v>5084695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20520891</v>
      </c>
      <c r="O15" s="47">
        <f t="shared" si="1"/>
        <v>356.23454561236</v>
      </c>
      <c r="P15" s="9"/>
    </row>
    <row r="16" spans="1:16" ht="15">
      <c r="A16" s="12"/>
      <c r="B16" s="44">
        <v>524</v>
      </c>
      <c r="C16" s="20" t="s">
        <v>29</v>
      </c>
      <c r="D16" s="46">
        <v>1355948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1355948</v>
      </c>
      <c r="O16" s="47">
        <f t="shared" si="1"/>
        <v>23.538720597170386</v>
      </c>
      <c r="P16" s="9"/>
    </row>
    <row r="17" spans="1:16" ht="15">
      <c r="A17" s="12"/>
      <c r="B17" s="44">
        <v>525</v>
      </c>
      <c r="C17" s="20" t="s">
        <v>30</v>
      </c>
      <c r="D17" s="46">
        <v>0</v>
      </c>
      <c r="E17" s="46">
        <v>624891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624891</v>
      </c>
      <c r="O17" s="47">
        <f t="shared" si="1"/>
        <v>10.847860428782223</v>
      </c>
      <c r="P17" s="9"/>
    </row>
    <row r="18" spans="1:16" ht="15.75">
      <c r="A18" s="28" t="s">
        <v>32</v>
      </c>
      <c r="B18" s="29"/>
      <c r="C18" s="30"/>
      <c r="D18" s="31">
        <f aca="true" t="shared" si="5" ref="D18:M18">SUM(D19:D22)</f>
        <v>0</v>
      </c>
      <c r="E18" s="31">
        <f t="shared" si="5"/>
        <v>879212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66496881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67376093</v>
      </c>
      <c r="O18" s="43">
        <f t="shared" si="1"/>
        <v>1169.6223070913984</v>
      </c>
      <c r="P18" s="10"/>
    </row>
    <row r="19" spans="1:16" ht="15">
      <c r="A19" s="12"/>
      <c r="B19" s="44">
        <v>531</v>
      </c>
      <c r="C19" s="20" t="s">
        <v>33</v>
      </c>
      <c r="D19" s="46">
        <v>0</v>
      </c>
      <c r="E19" s="46">
        <v>238332</v>
      </c>
      <c r="F19" s="46">
        <v>0</v>
      </c>
      <c r="G19" s="46">
        <v>0</v>
      </c>
      <c r="H19" s="46">
        <v>0</v>
      </c>
      <c r="I19" s="46">
        <v>48623200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48861532</v>
      </c>
      <c r="O19" s="47">
        <f t="shared" si="1"/>
        <v>848.2168561756791</v>
      </c>
      <c r="P19" s="9"/>
    </row>
    <row r="20" spans="1:16" ht="15">
      <c r="A20" s="12"/>
      <c r="B20" s="44">
        <v>534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6287932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6287932</v>
      </c>
      <c r="O20" s="47">
        <f t="shared" si="1"/>
        <v>109.15601076295461</v>
      </c>
      <c r="P20" s="9"/>
    </row>
    <row r="21" spans="1:16" ht="15">
      <c r="A21" s="12"/>
      <c r="B21" s="44">
        <v>536</v>
      </c>
      <c r="C21" s="20" t="s">
        <v>35</v>
      </c>
      <c r="D21" s="46">
        <v>0</v>
      </c>
      <c r="E21" s="46">
        <v>640880</v>
      </c>
      <c r="F21" s="46">
        <v>0</v>
      </c>
      <c r="G21" s="46">
        <v>0</v>
      </c>
      <c r="H21" s="46">
        <v>0</v>
      </c>
      <c r="I21" s="46">
        <v>10717735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11358615</v>
      </c>
      <c r="O21" s="47">
        <f t="shared" si="1"/>
        <v>197.18106067181668</v>
      </c>
      <c r="P21" s="9"/>
    </row>
    <row r="22" spans="1:16" ht="15">
      <c r="A22" s="12"/>
      <c r="B22" s="44">
        <v>538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868014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868014</v>
      </c>
      <c r="O22" s="47">
        <f t="shared" si="1"/>
        <v>15.068379480947835</v>
      </c>
      <c r="P22" s="9"/>
    </row>
    <row r="23" spans="1:16" ht="15.75">
      <c r="A23" s="28" t="s">
        <v>37</v>
      </c>
      <c r="B23" s="29"/>
      <c r="C23" s="30"/>
      <c r="D23" s="31">
        <f aca="true" t="shared" si="6" ref="D23:M23">SUM(D24:D24)</f>
        <v>1513614</v>
      </c>
      <c r="E23" s="31">
        <f t="shared" si="6"/>
        <v>67265</v>
      </c>
      <c r="F23" s="31">
        <f t="shared" si="6"/>
        <v>0</v>
      </c>
      <c r="G23" s="31">
        <f t="shared" si="6"/>
        <v>1076703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2657582</v>
      </c>
      <c r="O23" s="43">
        <f t="shared" si="1"/>
        <v>46.134571651766336</v>
      </c>
      <c r="P23" s="10"/>
    </row>
    <row r="24" spans="1:16" ht="15">
      <c r="A24" s="12"/>
      <c r="B24" s="44">
        <v>541</v>
      </c>
      <c r="C24" s="20" t="s">
        <v>38</v>
      </c>
      <c r="D24" s="46">
        <v>1513614</v>
      </c>
      <c r="E24" s="46">
        <v>67265</v>
      </c>
      <c r="F24" s="46">
        <v>0</v>
      </c>
      <c r="G24" s="46">
        <v>1076703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2657582</v>
      </c>
      <c r="O24" s="47">
        <f t="shared" si="1"/>
        <v>46.134571651766336</v>
      </c>
      <c r="P24" s="9"/>
    </row>
    <row r="25" spans="1:16" ht="15.75">
      <c r="A25" s="28" t="s">
        <v>39</v>
      </c>
      <c r="B25" s="29"/>
      <c r="C25" s="30"/>
      <c r="D25" s="31">
        <f aca="true" t="shared" si="7" ref="D25:M25">SUM(D26:D27)</f>
        <v>0</v>
      </c>
      <c r="E25" s="31">
        <f t="shared" si="7"/>
        <v>4634204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4634204</v>
      </c>
      <c r="O25" s="43">
        <f t="shared" si="1"/>
        <v>80.44794722680322</v>
      </c>
      <c r="P25" s="10"/>
    </row>
    <row r="26" spans="1:16" ht="15">
      <c r="A26" s="13"/>
      <c r="B26" s="45">
        <v>552</v>
      </c>
      <c r="C26" s="21" t="s">
        <v>40</v>
      </c>
      <c r="D26" s="46">
        <v>0</v>
      </c>
      <c r="E26" s="46">
        <v>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</v>
      </c>
      <c r="O26" s="47">
        <f t="shared" si="1"/>
        <v>0.00013887683360819372</v>
      </c>
      <c r="P26" s="9"/>
    </row>
    <row r="27" spans="1:16" ht="15">
      <c r="A27" s="13"/>
      <c r="B27" s="45">
        <v>554</v>
      </c>
      <c r="C27" s="21" t="s">
        <v>41</v>
      </c>
      <c r="D27" s="46">
        <v>0</v>
      </c>
      <c r="E27" s="46">
        <v>4634196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4634196</v>
      </c>
      <c r="O27" s="47">
        <f t="shared" si="1"/>
        <v>80.44780834996962</v>
      </c>
      <c r="P27" s="9"/>
    </row>
    <row r="28" spans="1:16" ht="15.75">
      <c r="A28" s="28" t="s">
        <v>45</v>
      </c>
      <c r="B28" s="29"/>
      <c r="C28" s="30"/>
      <c r="D28" s="31">
        <f aca="true" t="shared" si="8" ref="D28:M28">SUM(D29:D29)</f>
        <v>3527536</v>
      </c>
      <c r="E28" s="31">
        <f t="shared" si="8"/>
        <v>2506163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6033699</v>
      </c>
      <c r="O28" s="43">
        <f t="shared" si="1"/>
        <v>104.74262650811562</v>
      </c>
      <c r="P28" s="9"/>
    </row>
    <row r="29" spans="1:16" ht="15">
      <c r="A29" s="12"/>
      <c r="B29" s="44">
        <v>572</v>
      </c>
      <c r="C29" s="20" t="s">
        <v>46</v>
      </c>
      <c r="D29" s="46">
        <v>3527536</v>
      </c>
      <c r="E29" s="46">
        <v>2506163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6033699</v>
      </c>
      <c r="O29" s="47">
        <f t="shared" si="1"/>
        <v>104.74262650811562</v>
      </c>
      <c r="P29" s="9"/>
    </row>
    <row r="30" spans="1:16" ht="15.75">
      <c r="A30" s="28" t="s">
        <v>48</v>
      </c>
      <c r="B30" s="29"/>
      <c r="C30" s="30"/>
      <c r="D30" s="31">
        <f aca="true" t="shared" si="9" ref="D30:M30">SUM(D31:D31)</f>
        <v>189661</v>
      </c>
      <c r="E30" s="31">
        <f t="shared" si="9"/>
        <v>711883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7466515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8368059</v>
      </c>
      <c r="O30" s="43">
        <f t="shared" si="1"/>
        <v>145.2661921708185</v>
      </c>
      <c r="P30" s="9"/>
    </row>
    <row r="31" spans="1:16" ht="15.75" thickBot="1">
      <c r="A31" s="12"/>
      <c r="B31" s="44">
        <v>581</v>
      </c>
      <c r="C31" s="20" t="s">
        <v>47</v>
      </c>
      <c r="D31" s="46">
        <v>189661</v>
      </c>
      <c r="E31" s="46">
        <v>711883</v>
      </c>
      <c r="F31" s="46">
        <v>0</v>
      </c>
      <c r="G31" s="46">
        <v>0</v>
      </c>
      <c r="H31" s="46">
        <v>0</v>
      </c>
      <c r="I31" s="46">
        <v>7466515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8368059</v>
      </c>
      <c r="O31" s="47">
        <f t="shared" si="1"/>
        <v>145.2661921708185</v>
      </c>
      <c r="P31" s="9"/>
    </row>
    <row r="32" spans="1:119" ht="16.5" thickBot="1">
      <c r="A32" s="14" t="s">
        <v>10</v>
      </c>
      <c r="B32" s="23"/>
      <c r="C32" s="22"/>
      <c r="D32" s="15">
        <f>SUM(D5,D14,D18,D23,D25,D28,D30)</f>
        <v>38294453</v>
      </c>
      <c r="E32" s="15">
        <f aca="true" t="shared" si="10" ref="E32:M32">SUM(E5,E14,E18,E23,E25,E28,E30)</f>
        <v>17043344</v>
      </c>
      <c r="F32" s="15">
        <f t="shared" si="10"/>
        <v>620068</v>
      </c>
      <c r="G32" s="15">
        <f t="shared" si="10"/>
        <v>1076703</v>
      </c>
      <c r="H32" s="15">
        <f t="shared" si="10"/>
        <v>0</v>
      </c>
      <c r="I32" s="15">
        <f t="shared" si="10"/>
        <v>75893974</v>
      </c>
      <c r="J32" s="15">
        <f t="shared" si="10"/>
        <v>11472153</v>
      </c>
      <c r="K32" s="15">
        <f t="shared" si="10"/>
        <v>5018389</v>
      </c>
      <c r="L32" s="15">
        <f t="shared" si="10"/>
        <v>0</v>
      </c>
      <c r="M32" s="15">
        <f t="shared" si="10"/>
        <v>0</v>
      </c>
      <c r="N32" s="15">
        <f t="shared" si="4"/>
        <v>149419084</v>
      </c>
      <c r="O32" s="37">
        <f t="shared" si="1"/>
        <v>2593.85615831959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78</v>
      </c>
      <c r="M34" s="93"/>
      <c r="N34" s="93"/>
      <c r="O34" s="41">
        <v>57605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55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18639658</v>
      </c>
      <c r="E5" s="26">
        <f t="shared" si="0"/>
        <v>1807614</v>
      </c>
      <c r="F5" s="26">
        <f t="shared" si="0"/>
        <v>3575491</v>
      </c>
      <c r="G5" s="26">
        <f t="shared" si="0"/>
        <v>451261</v>
      </c>
      <c r="H5" s="26">
        <f t="shared" si="0"/>
        <v>0</v>
      </c>
      <c r="I5" s="26">
        <f t="shared" si="0"/>
        <v>1261317</v>
      </c>
      <c r="J5" s="26">
        <f t="shared" si="0"/>
        <v>19823091</v>
      </c>
      <c r="K5" s="26">
        <f t="shared" si="0"/>
        <v>14120975</v>
      </c>
      <c r="L5" s="26">
        <f t="shared" si="0"/>
        <v>0</v>
      </c>
      <c r="M5" s="26">
        <f t="shared" si="0"/>
        <v>0</v>
      </c>
      <c r="N5" s="27">
        <f>SUM(D5:M5)</f>
        <v>59679407</v>
      </c>
      <c r="O5" s="32">
        <f aca="true" t="shared" si="1" ref="O5:O36">(N5/O$38)</f>
        <v>781.8194644588257</v>
      </c>
      <c r="P5" s="6"/>
    </row>
    <row r="6" spans="1:16" ht="15">
      <c r="A6" s="12"/>
      <c r="B6" s="44">
        <v>511</v>
      </c>
      <c r="C6" s="20" t="s">
        <v>19</v>
      </c>
      <c r="D6" s="46">
        <v>804833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804833</v>
      </c>
      <c r="O6" s="47">
        <f t="shared" si="1"/>
        <v>10.543571671863129</v>
      </c>
      <c r="P6" s="9"/>
    </row>
    <row r="7" spans="1:16" ht="15">
      <c r="A7" s="12"/>
      <c r="B7" s="44">
        <v>512</v>
      </c>
      <c r="C7" s="20" t="s">
        <v>20</v>
      </c>
      <c r="D7" s="46">
        <v>1681843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1681843</v>
      </c>
      <c r="O7" s="47">
        <f t="shared" si="1"/>
        <v>22.03268530405848</v>
      </c>
      <c r="P7" s="9"/>
    </row>
    <row r="8" spans="1:16" ht="15">
      <c r="A8" s="12"/>
      <c r="B8" s="44">
        <v>513</v>
      </c>
      <c r="C8" s="20" t="s">
        <v>21</v>
      </c>
      <c r="D8" s="46">
        <v>2023533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11575706</v>
      </c>
      <c r="K8" s="46">
        <v>0</v>
      </c>
      <c r="L8" s="46">
        <v>0</v>
      </c>
      <c r="M8" s="46">
        <v>0</v>
      </c>
      <c r="N8" s="46">
        <f t="shared" si="2"/>
        <v>13599239</v>
      </c>
      <c r="O8" s="47">
        <f t="shared" si="1"/>
        <v>178.15441349857207</v>
      </c>
      <c r="P8" s="9"/>
    </row>
    <row r="9" spans="1:16" ht="15">
      <c r="A9" s="12"/>
      <c r="B9" s="44">
        <v>514</v>
      </c>
      <c r="C9" s="20" t="s">
        <v>22</v>
      </c>
      <c r="D9" s="46">
        <v>1493933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1493933</v>
      </c>
      <c r="O9" s="47">
        <f t="shared" si="1"/>
        <v>19.571003746692167</v>
      </c>
      <c r="P9" s="9"/>
    </row>
    <row r="10" spans="1:16" ht="15">
      <c r="A10" s="12"/>
      <c r="B10" s="44">
        <v>515</v>
      </c>
      <c r="C10" s="20" t="s">
        <v>23</v>
      </c>
      <c r="D10" s="46">
        <v>1346532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1346532</v>
      </c>
      <c r="O10" s="47">
        <f t="shared" si="1"/>
        <v>17.640003144077344</v>
      </c>
      <c r="P10" s="9"/>
    </row>
    <row r="11" spans="1:16" ht="15">
      <c r="A11" s="12"/>
      <c r="B11" s="44">
        <v>517</v>
      </c>
      <c r="C11" s="20" t="s">
        <v>24</v>
      </c>
      <c r="D11" s="46">
        <v>638810</v>
      </c>
      <c r="E11" s="46">
        <v>226747</v>
      </c>
      <c r="F11" s="46">
        <v>3575491</v>
      </c>
      <c r="G11" s="46">
        <v>0</v>
      </c>
      <c r="H11" s="46">
        <v>0</v>
      </c>
      <c r="I11" s="46">
        <v>183341</v>
      </c>
      <c r="J11" s="46">
        <v>1020</v>
      </c>
      <c r="K11" s="46">
        <v>0</v>
      </c>
      <c r="L11" s="46">
        <v>0</v>
      </c>
      <c r="M11" s="46">
        <v>0</v>
      </c>
      <c r="N11" s="46">
        <f t="shared" si="2"/>
        <v>4625409</v>
      </c>
      <c r="O11" s="47">
        <f t="shared" si="1"/>
        <v>60.59434852097362</v>
      </c>
      <c r="P11" s="9"/>
    </row>
    <row r="12" spans="1:16" ht="15">
      <c r="A12" s="12"/>
      <c r="B12" s="44">
        <v>518</v>
      </c>
      <c r="C12" s="20" t="s">
        <v>25</v>
      </c>
      <c r="D12" s="46">
        <v>6564659</v>
      </c>
      <c r="E12" s="46">
        <v>91612</v>
      </c>
      <c r="F12" s="46">
        <v>0</v>
      </c>
      <c r="G12" s="46">
        <v>23102</v>
      </c>
      <c r="H12" s="46">
        <v>0</v>
      </c>
      <c r="I12" s="46">
        <v>1077976</v>
      </c>
      <c r="J12" s="46">
        <v>263086</v>
      </c>
      <c r="K12" s="46">
        <v>14120975</v>
      </c>
      <c r="L12" s="46">
        <v>0</v>
      </c>
      <c r="M12" s="46">
        <v>0</v>
      </c>
      <c r="N12" s="46">
        <f t="shared" si="2"/>
        <v>22141410</v>
      </c>
      <c r="O12" s="47">
        <f t="shared" si="1"/>
        <v>290.05960646631905</v>
      </c>
      <c r="P12" s="9"/>
    </row>
    <row r="13" spans="1:16" ht="15">
      <c r="A13" s="12"/>
      <c r="B13" s="44">
        <v>519</v>
      </c>
      <c r="C13" s="20" t="s">
        <v>67</v>
      </c>
      <c r="D13" s="46">
        <v>4085515</v>
      </c>
      <c r="E13" s="46">
        <v>1489255</v>
      </c>
      <c r="F13" s="46">
        <v>0</v>
      </c>
      <c r="G13" s="46">
        <v>428159</v>
      </c>
      <c r="H13" s="46">
        <v>0</v>
      </c>
      <c r="I13" s="46">
        <v>0</v>
      </c>
      <c r="J13" s="46">
        <v>7983279</v>
      </c>
      <c r="K13" s="46">
        <v>0</v>
      </c>
      <c r="L13" s="46">
        <v>0</v>
      </c>
      <c r="M13" s="46">
        <v>0</v>
      </c>
      <c r="N13" s="46">
        <f t="shared" si="2"/>
        <v>13986208</v>
      </c>
      <c r="O13" s="47">
        <f t="shared" si="1"/>
        <v>183.2238321062698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24985021</v>
      </c>
      <c r="E14" s="31">
        <f t="shared" si="3"/>
        <v>4044666</v>
      </c>
      <c r="F14" s="31">
        <f t="shared" si="3"/>
        <v>0</v>
      </c>
      <c r="G14" s="31">
        <f t="shared" si="3"/>
        <v>1280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2">SUM(D14:M14)</f>
        <v>29030967</v>
      </c>
      <c r="O14" s="43">
        <f t="shared" si="1"/>
        <v>380.31502344957687</v>
      </c>
      <c r="P14" s="10"/>
    </row>
    <row r="15" spans="1:16" ht="15">
      <c r="A15" s="12"/>
      <c r="B15" s="44">
        <v>521</v>
      </c>
      <c r="C15" s="20" t="s">
        <v>28</v>
      </c>
      <c r="D15" s="46">
        <v>23313317</v>
      </c>
      <c r="E15" s="46">
        <v>2388326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25701643</v>
      </c>
      <c r="O15" s="47">
        <f t="shared" si="1"/>
        <v>336.69980611523044</v>
      </c>
      <c r="P15" s="9"/>
    </row>
    <row r="16" spans="1:16" ht="15">
      <c r="A16" s="12"/>
      <c r="B16" s="44">
        <v>524</v>
      </c>
      <c r="C16" s="20" t="s">
        <v>29</v>
      </c>
      <c r="D16" s="46">
        <v>1671704</v>
      </c>
      <c r="E16" s="46">
        <v>0</v>
      </c>
      <c r="F16" s="46">
        <v>0</v>
      </c>
      <c r="G16" s="46">
        <v>1280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1672984</v>
      </c>
      <c r="O16" s="47">
        <f t="shared" si="1"/>
        <v>21.916629549086906</v>
      </c>
      <c r="P16" s="9"/>
    </row>
    <row r="17" spans="1:16" ht="15">
      <c r="A17" s="12"/>
      <c r="B17" s="44">
        <v>525</v>
      </c>
      <c r="C17" s="20" t="s">
        <v>30</v>
      </c>
      <c r="D17" s="46">
        <v>0</v>
      </c>
      <c r="E17" s="46">
        <v>1656340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1656340</v>
      </c>
      <c r="O17" s="47">
        <f t="shared" si="1"/>
        <v>21.698587785259516</v>
      </c>
      <c r="P17" s="9"/>
    </row>
    <row r="18" spans="1:16" ht="15.75">
      <c r="A18" s="28" t="s">
        <v>32</v>
      </c>
      <c r="B18" s="29"/>
      <c r="C18" s="30"/>
      <c r="D18" s="31">
        <f aca="true" t="shared" si="5" ref="D18:M18">SUM(D19:D22)</f>
        <v>0</v>
      </c>
      <c r="E18" s="31">
        <f t="shared" si="5"/>
        <v>20940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91462706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91483646</v>
      </c>
      <c r="O18" s="43">
        <f t="shared" si="1"/>
        <v>1198.465244845023</v>
      </c>
      <c r="P18" s="10"/>
    </row>
    <row r="19" spans="1:16" ht="15">
      <c r="A19" s="12"/>
      <c r="B19" s="44">
        <v>531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56602267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56602267</v>
      </c>
      <c r="O19" s="47">
        <f t="shared" si="1"/>
        <v>741.5079387952943</v>
      </c>
      <c r="P19" s="9"/>
    </row>
    <row r="20" spans="1:16" ht="15">
      <c r="A20" s="12"/>
      <c r="B20" s="44">
        <v>534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13509692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13509692</v>
      </c>
      <c r="O20" s="47">
        <f t="shared" si="1"/>
        <v>176.98131894044593</v>
      </c>
      <c r="P20" s="9"/>
    </row>
    <row r="21" spans="1:16" ht="15">
      <c r="A21" s="12"/>
      <c r="B21" s="44">
        <v>536</v>
      </c>
      <c r="C21" s="20" t="s">
        <v>69</v>
      </c>
      <c r="D21" s="46">
        <v>0</v>
      </c>
      <c r="E21" s="46">
        <v>20940</v>
      </c>
      <c r="F21" s="46">
        <v>0</v>
      </c>
      <c r="G21" s="46">
        <v>0</v>
      </c>
      <c r="H21" s="46">
        <v>0</v>
      </c>
      <c r="I21" s="46">
        <v>19567219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19588159</v>
      </c>
      <c r="O21" s="47">
        <f t="shared" si="1"/>
        <v>256.61119553541016</v>
      </c>
      <c r="P21" s="9"/>
    </row>
    <row r="22" spans="1:16" ht="15">
      <c r="A22" s="12"/>
      <c r="B22" s="44">
        <v>538</v>
      </c>
      <c r="C22" s="20" t="s">
        <v>70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1783528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1783528</v>
      </c>
      <c r="O22" s="47">
        <f t="shared" si="1"/>
        <v>23.36479157387272</v>
      </c>
      <c r="P22" s="9"/>
    </row>
    <row r="23" spans="1:16" ht="15.75">
      <c r="A23" s="28" t="s">
        <v>37</v>
      </c>
      <c r="B23" s="29"/>
      <c r="C23" s="30"/>
      <c r="D23" s="31">
        <f aca="true" t="shared" si="6" ref="D23:M23">SUM(D24:D26)</f>
        <v>1493184</v>
      </c>
      <c r="E23" s="31">
        <f t="shared" si="6"/>
        <v>330121</v>
      </c>
      <c r="F23" s="31">
        <f t="shared" si="6"/>
        <v>0</v>
      </c>
      <c r="G23" s="31">
        <f t="shared" si="6"/>
        <v>1308212</v>
      </c>
      <c r="H23" s="31">
        <f t="shared" si="6"/>
        <v>0</v>
      </c>
      <c r="I23" s="31">
        <f t="shared" si="6"/>
        <v>161085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29">SUM(D23:M23)</f>
        <v>3292602</v>
      </c>
      <c r="O23" s="43">
        <f t="shared" si="1"/>
        <v>43.13414730002358</v>
      </c>
      <c r="P23" s="10"/>
    </row>
    <row r="24" spans="1:16" ht="15">
      <c r="A24" s="12"/>
      <c r="B24" s="44">
        <v>541</v>
      </c>
      <c r="C24" s="20" t="s">
        <v>71</v>
      </c>
      <c r="D24" s="46">
        <v>1493184</v>
      </c>
      <c r="E24" s="46">
        <v>330121</v>
      </c>
      <c r="F24" s="46">
        <v>0</v>
      </c>
      <c r="G24" s="46">
        <v>664002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2487307</v>
      </c>
      <c r="O24" s="47">
        <f t="shared" si="1"/>
        <v>32.58452327927267</v>
      </c>
      <c r="P24" s="9"/>
    </row>
    <row r="25" spans="1:16" ht="15">
      <c r="A25" s="12"/>
      <c r="B25" s="44">
        <v>544</v>
      </c>
      <c r="C25" s="20" t="s">
        <v>86</v>
      </c>
      <c r="D25" s="46">
        <v>0</v>
      </c>
      <c r="E25" s="46">
        <v>0</v>
      </c>
      <c r="F25" s="46">
        <v>0</v>
      </c>
      <c r="G25" s="46">
        <v>644210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644210</v>
      </c>
      <c r="O25" s="47">
        <f t="shared" si="1"/>
        <v>8.439358608221763</v>
      </c>
      <c r="P25" s="9"/>
    </row>
    <row r="26" spans="1:16" ht="15">
      <c r="A26" s="12"/>
      <c r="B26" s="44">
        <v>545</v>
      </c>
      <c r="C26" s="20" t="s">
        <v>87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161085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161085</v>
      </c>
      <c r="O26" s="47">
        <f t="shared" si="1"/>
        <v>2.1102654125291482</v>
      </c>
      <c r="P26" s="9"/>
    </row>
    <row r="27" spans="1:16" ht="15.75">
      <c r="A27" s="28" t="s">
        <v>39</v>
      </c>
      <c r="B27" s="29"/>
      <c r="C27" s="30"/>
      <c r="D27" s="31">
        <f aca="true" t="shared" si="8" ref="D27:M27">SUM(D28:D28)</f>
        <v>0</v>
      </c>
      <c r="E27" s="31">
        <f t="shared" si="8"/>
        <v>806514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806514</v>
      </c>
      <c r="O27" s="43">
        <f t="shared" si="1"/>
        <v>10.565593313595514</v>
      </c>
      <c r="P27" s="10"/>
    </row>
    <row r="28" spans="1:16" ht="15">
      <c r="A28" s="13"/>
      <c r="B28" s="45">
        <v>554</v>
      </c>
      <c r="C28" s="21" t="s">
        <v>41</v>
      </c>
      <c r="D28" s="46">
        <v>0</v>
      </c>
      <c r="E28" s="46">
        <v>806514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806514</v>
      </c>
      <c r="O28" s="47">
        <f t="shared" si="1"/>
        <v>10.565593313595514</v>
      </c>
      <c r="P28" s="9"/>
    </row>
    <row r="29" spans="1:16" ht="15.75">
      <c r="A29" s="28" t="s">
        <v>42</v>
      </c>
      <c r="B29" s="29"/>
      <c r="C29" s="30"/>
      <c r="D29" s="31">
        <f aca="true" t="shared" si="9" ref="D29:M29">SUM(D30:D30)</f>
        <v>0</v>
      </c>
      <c r="E29" s="31">
        <f t="shared" si="9"/>
        <v>349335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349335</v>
      </c>
      <c r="O29" s="43">
        <f t="shared" si="1"/>
        <v>4.576401079466555</v>
      </c>
      <c r="P29" s="10"/>
    </row>
    <row r="30" spans="1:16" ht="15">
      <c r="A30" s="12"/>
      <c r="B30" s="44">
        <v>564</v>
      </c>
      <c r="C30" s="20" t="s">
        <v>72</v>
      </c>
      <c r="D30" s="46">
        <v>0</v>
      </c>
      <c r="E30" s="46">
        <v>349335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10" ref="N30:N36">SUM(D30:M30)</f>
        <v>349335</v>
      </c>
      <c r="O30" s="47">
        <f t="shared" si="1"/>
        <v>4.576401079466555</v>
      </c>
      <c r="P30" s="9"/>
    </row>
    <row r="31" spans="1:16" ht="15.75">
      <c r="A31" s="28" t="s">
        <v>45</v>
      </c>
      <c r="B31" s="29"/>
      <c r="C31" s="30"/>
      <c r="D31" s="31">
        <f aca="true" t="shared" si="11" ref="D31:M31">SUM(D32:D33)</f>
        <v>4139521</v>
      </c>
      <c r="E31" s="31">
        <f t="shared" si="11"/>
        <v>3029647</v>
      </c>
      <c r="F31" s="31">
        <f t="shared" si="11"/>
        <v>0</v>
      </c>
      <c r="G31" s="31">
        <f t="shared" si="11"/>
        <v>6173237</v>
      </c>
      <c r="H31" s="31">
        <f t="shared" si="11"/>
        <v>0</v>
      </c>
      <c r="I31" s="31">
        <f t="shared" si="11"/>
        <v>0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13342405</v>
      </c>
      <c r="O31" s="43">
        <f t="shared" si="1"/>
        <v>174.7898053292111</v>
      </c>
      <c r="P31" s="9"/>
    </row>
    <row r="32" spans="1:16" ht="15">
      <c r="A32" s="12"/>
      <c r="B32" s="44">
        <v>571</v>
      </c>
      <c r="C32" s="20" t="s">
        <v>92</v>
      </c>
      <c r="D32" s="46">
        <v>0</v>
      </c>
      <c r="E32" s="46">
        <v>1698158</v>
      </c>
      <c r="F32" s="46">
        <v>0</v>
      </c>
      <c r="G32" s="46">
        <v>6087606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7785764</v>
      </c>
      <c r="O32" s="47">
        <f t="shared" si="1"/>
        <v>101.99601750203055</v>
      </c>
      <c r="P32" s="9"/>
    </row>
    <row r="33" spans="1:16" ht="15">
      <c r="A33" s="12"/>
      <c r="B33" s="44">
        <v>572</v>
      </c>
      <c r="C33" s="20" t="s">
        <v>73</v>
      </c>
      <c r="D33" s="46">
        <v>4139521</v>
      </c>
      <c r="E33" s="46">
        <v>1331489</v>
      </c>
      <c r="F33" s="46">
        <v>0</v>
      </c>
      <c r="G33" s="46">
        <v>85631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5556641</v>
      </c>
      <c r="O33" s="47">
        <f t="shared" si="1"/>
        <v>72.79378782718055</v>
      </c>
      <c r="P33" s="9"/>
    </row>
    <row r="34" spans="1:16" ht="15.75">
      <c r="A34" s="28" t="s">
        <v>74</v>
      </c>
      <c r="B34" s="29"/>
      <c r="C34" s="30"/>
      <c r="D34" s="31">
        <f aca="true" t="shared" si="12" ref="D34:M34">SUM(D35:D35)</f>
        <v>690392</v>
      </c>
      <c r="E34" s="31">
        <f t="shared" si="12"/>
        <v>8520738</v>
      </c>
      <c r="F34" s="31">
        <f t="shared" si="12"/>
        <v>0</v>
      </c>
      <c r="G34" s="31">
        <f t="shared" si="12"/>
        <v>4402439</v>
      </c>
      <c r="H34" s="31">
        <f t="shared" si="12"/>
        <v>0</v>
      </c>
      <c r="I34" s="31">
        <f t="shared" si="12"/>
        <v>80026</v>
      </c>
      <c r="J34" s="31">
        <f t="shared" si="12"/>
        <v>26163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0"/>
        <v>13719758</v>
      </c>
      <c r="O34" s="43">
        <f t="shared" si="1"/>
        <v>179.73325123798045</v>
      </c>
      <c r="P34" s="9"/>
    </row>
    <row r="35" spans="1:16" ht="15.75" thickBot="1">
      <c r="A35" s="12"/>
      <c r="B35" s="44">
        <v>581</v>
      </c>
      <c r="C35" s="20" t="s">
        <v>75</v>
      </c>
      <c r="D35" s="46">
        <v>690392</v>
      </c>
      <c r="E35" s="46">
        <v>8520738</v>
      </c>
      <c r="F35" s="46">
        <v>0</v>
      </c>
      <c r="G35" s="46">
        <v>4402439</v>
      </c>
      <c r="H35" s="46">
        <v>0</v>
      </c>
      <c r="I35" s="46">
        <v>80026</v>
      </c>
      <c r="J35" s="46">
        <v>26163</v>
      </c>
      <c r="K35" s="46">
        <v>0</v>
      </c>
      <c r="L35" s="46">
        <v>0</v>
      </c>
      <c r="M35" s="46">
        <v>0</v>
      </c>
      <c r="N35" s="46">
        <f t="shared" si="10"/>
        <v>13719758</v>
      </c>
      <c r="O35" s="47">
        <f t="shared" si="1"/>
        <v>179.73325123798045</v>
      </c>
      <c r="P35" s="9"/>
    </row>
    <row r="36" spans="1:119" ht="16.5" thickBot="1">
      <c r="A36" s="14" t="s">
        <v>10</v>
      </c>
      <c r="B36" s="23"/>
      <c r="C36" s="22"/>
      <c r="D36" s="15">
        <f aca="true" t="shared" si="13" ref="D36:M36">SUM(D5,D14,D18,D23,D27,D29,D31,D34)</f>
        <v>49947776</v>
      </c>
      <c r="E36" s="15">
        <f t="shared" si="13"/>
        <v>18909575</v>
      </c>
      <c r="F36" s="15">
        <f t="shared" si="13"/>
        <v>3575491</v>
      </c>
      <c r="G36" s="15">
        <f t="shared" si="13"/>
        <v>12336429</v>
      </c>
      <c r="H36" s="15">
        <f t="shared" si="13"/>
        <v>0</v>
      </c>
      <c r="I36" s="15">
        <f t="shared" si="13"/>
        <v>92965134</v>
      </c>
      <c r="J36" s="15">
        <f t="shared" si="13"/>
        <v>19849254</v>
      </c>
      <c r="K36" s="15">
        <f t="shared" si="13"/>
        <v>14120975</v>
      </c>
      <c r="L36" s="15">
        <f t="shared" si="13"/>
        <v>0</v>
      </c>
      <c r="M36" s="15">
        <f t="shared" si="13"/>
        <v>0</v>
      </c>
      <c r="N36" s="15">
        <f t="shared" si="10"/>
        <v>211704634</v>
      </c>
      <c r="O36" s="37">
        <f t="shared" si="1"/>
        <v>2773.398931013703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93</v>
      </c>
      <c r="M38" s="93"/>
      <c r="N38" s="93"/>
      <c r="O38" s="41">
        <v>76334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8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30678246</v>
      </c>
      <c r="E5" s="26">
        <f t="shared" si="0"/>
        <v>2812079</v>
      </c>
      <c r="F5" s="26">
        <f t="shared" si="0"/>
        <v>3590999</v>
      </c>
      <c r="G5" s="26">
        <f t="shared" si="0"/>
        <v>569864</v>
      </c>
      <c r="H5" s="26">
        <f t="shared" si="0"/>
        <v>0</v>
      </c>
      <c r="I5" s="26">
        <f t="shared" si="0"/>
        <v>1964033</v>
      </c>
      <c r="J5" s="26">
        <f t="shared" si="0"/>
        <v>16669174</v>
      </c>
      <c r="K5" s="26">
        <f t="shared" si="0"/>
        <v>15839545</v>
      </c>
      <c r="L5" s="26">
        <f t="shared" si="0"/>
        <v>0</v>
      </c>
      <c r="M5" s="26">
        <f t="shared" si="0"/>
        <v>0</v>
      </c>
      <c r="N5" s="27">
        <f>SUM(D5:M5)</f>
        <v>72123940</v>
      </c>
      <c r="O5" s="32">
        <f aca="true" t="shared" si="1" ref="O5:O35">(N5/O$37)</f>
        <v>946.0614407891285</v>
      </c>
      <c r="P5" s="6"/>
    </row>
    <row r="6" spans="1:16" ht="15">
      <c r="A6" s="12"/>
      <c r="B6" s="44">
        <v>511</v>
      </c>
      <c r="C6" s="20" t="s">
        <v>19</v>
      </c>
      <c r="D6" s="46">
        <v>921636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921636</v>
      </c>
      <c r="O6" s="47">
        <f t="shared" si="1"/>
        <v>12.089249173618763</v>
      </c>
      <c r="P6" s="9"/>
    </row>
    <row r="7" spans="1:16" ht="15">
      <c r="A7" s="12"/>
      <c r="B7" s="44">
        <v>512</v>
      </c>
      <c r="C7" s="20" t="s">
        <v>20</v>
      </c>
      <c r="D7" s="46">
        <v>1338810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1338810</v>
      </c>
      <c r="O7" s="47">
        <f t="shared" si="1"/>
        <v>17.561388320478514</v>
      </c>
      <c r="P7" s="9"/>
    </row>
    <row r="8" spans="1:16" ht="15">
      <c r="A8" s="12"/>
      <c r="B8" s="44">
        <v>513</v>
      </c>
      <c r="C8" s="20" t="s">
        <v>21</v>
      </c>
      <c r="D8" s="46">
        <v>2006660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9447565</v>
      </c>
      <c r="K8" s="46">
        <v>0</v>
      </c>
      <c r="L8" s="46">
        <v>0</v>
      </c>
      <c r="M8" s="46">
        <v>0</v>
      </c>
      <c r="N8" s="46">
        <f t="shared" si="2"/>
        <v>11454225</v>
      </c>
      <c r="O8" s="47">
        <f t="shared" si="1"/>
        <v>150.24693058397608</v>
      </c>
      <c r="P8" s="9"/>
    </row>
    <row r="9" spans="1:16" ht="15">
      <c r="A9" s="12"/>
      <c r="B9" s="44">
        <v>514</v>
      </c>
      <c r="C9" s="20" t="s">
        <v>22</v>
      </c>
      <c r="D9" s="46">
        <v>1438017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1438017</v>
      </c>
      <c r="O9" s="47">
        <f t="shared" si="1"/>
        <v>18.862702660160554</v>
      </c>
      <c r="P9" s="9"/>
    </row>
    <row r="10" spans="1:16" ht="15">
      <c r="A10" s="12"/>
      <c r="B10" s="44">
        <v>515</v>
      </c>
      <c r="C10" s="20" t="s">
        <v>23</v>
      </c>
      <c r="D10" s="46">
        <v>1305506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1305506</v>
      </c>
      <c r="O10" s="47">
        <f t="shared" si="1"/>
        <v>17.12453434073141</v>
      </c>
      <c r="P10" s="9"/>
    </row>
    <row r="11" spans="1:16" ht="15">
      <c r="A11" s="12"/>
      <c r="B11" s="44">
        <v>517</v>
      </c>
      <c r="C11" s="20" t="s">
        <v>24</v>
      </c>
      <c r="D11" s="46">
        <v>13720027</v>
      </c>
      <c r="E11" s="46">
        <v>797048</v>
      </c>
      <c r="F11" s="46">
        <v>3590999</v>
      </c>
      <c r="G11" s="46">
        <v>0</v>
      </c>
      <c r="H11" s="46">
        <v>0</v>
      </c>
      <c r="I11" s="46">
        <v>155144</v>
      </c>
      <c r="J11" s="46">
        <v>48</v>
      </c>
      <c r="K11" s="46">
        <v>0</v>
      </c>
      <c r="L11" s="46">
        <v>0</v>
      </c>
      <c r="M11" s="46">
        <v>0</v>
      </c>
      <c r="N11" s="46">
        <f t="shared" si="2"/>
        <v>18263266</v>
      </c>
      <c r="O11" s="47">
        <f t="shared" si="1"/>
        <v>239.56222781887823</v>
      </c>
      <c r="P11" s="9"/>
    </row>
    <row r="12" spans="1:16" ht="15">
      <c r="A12" s="12"/>
      <c r="B12" s="44">
        <v>518</v>
      </c>
      <c r="C12" s="20" t="s">
        <v>25</v>
      </c>
      <c r="D12" s="46">
        <v>6307803</v>
      </c>
      <c r="E12" s="46">
        <v>91226</v>
      </c>
      <c r="F12" s="46">
        <v>0</v>
      </c>
      <c r="G12" s="46">
        <v>24043</v>
      </c>
      <c r="H12" s="46">
        <v>0</v>
      </c>
      <c r="I12" s="46">
        <v>1808889</v>
      </c>
      <c r="J12" s="46">
        <v>80236</v>
      </c>
      <c r="K12" s="46">
        <v>15839545</v>
      </c>
      <c r="L12" s="46">
        <v>0</v>
      </c>
      <c r="M12" s="46">
        <v>0</v>
      </c>
      <c r="N12" s="46">
        <f t="shared" si="2"/>
        <v>24151742</v>
      </c>
      <c r="O12" s="47">
        <f t="shared" si="1"/>
        <v>316.80232436119417</v>
      </c>
      <c r="P12" s="9"/>
    </row>
    <row r="13" spans="1:16" ht="15">
      <c r="A13" s="12"/>
      <c r="B13" s="44">
        <v>519</v>
      </c>
      <c r="C13" s="20" t="s">
        <v>67</v>
      </c>
      <c r="D13" s="46">
        <v>3639787</v>
      </c>
      <c r="E13" s="46">
        <v>1923805</v>
      </c>
      <c r="F13" s="46">
        <v>0</v>
      </c>
      <c r="G13" s="46">
        <v>545821</v>
      </c>
      <c r="H13" s="46">
        <v>0</v>
      </c>
      <c r="I13" s="46">
        <v>0</v>
      </c>
      <c r="J13" s="46">
        <v>7141325</v>
      </c>
      <c r="K13" s="46">
        <v>0</v>
      </c>
      <c r="L13" s="46">
        <v>0</v>
      </c>
      <c r="M13" s="46">
        <v>0</v>
      </c>
      <c r="N13" s="46">
        <f t="shared" si="2"/>
        <v>13250738</v>
      </c>
      <c r="O13" s="47">
        <f t="shared" si="1"/>
        <v>173.81208353009077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23593519</v>
      </c>
      <c r="E14" s="31">
        <f t="shared" si="3"/>
        <v>2808421</v>
      </c>
      <c r="F14" s="31">
        <f t="shared" si="3"/>
        <v>0</v>
      </c>
      <c r="G14" s="31">
        <f t="shared" si="3"/>
        <v>190667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2">SUM(D14:M14)</f>
        <v>26592607</v>
      </c>
      <c r="O14" s="43">
        <f t="shared" si="1"/>
        <v>348.8195471955507</v>
      </c>
      <c r="P14" s="10"/>
    </row>
    <row r="15" spans="1:16" ht="15">
      <c r="A15" s="12"/>
      <c r="B15" s="44">
        <v>521</v>
      </c>
      <c r="C15" s="20" t="s">
        <v>28</v>
      </c>
      <c r="D15" s="46">
        <v>21907012</v>
      </c>
      <c r="E15" s="46">
        <v>1313469</v>
      </c>
      <c r="F15" s="46">
        <v>0</v>
      </c>
      <c r="G15" s="46">
        <v>190667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23411148</v>
      </c>
      <c r="O15" s="47">
        <f t="shared" si="1"/>
        <v>307.08783252006924</v>
      </c>
      <c r="P15" s="9"/>
    </row>
    <row r="16" spans="1:16" ht="15">
      <c r="A16" s="12"/>
      <c r="B16" s="44">
        <v>524</v>
      </c>
      <c r="C16" s="20" t="s">
        <v>29</v>
      </c>
      <c r="D16" s="46">
        <v>1686507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1686507</v>
      </c>
      <c r="O16" s="47">
        <f t="shared" si="1"/>
        <v>22.122186368644734</v>
      </c>
      <c r="P16" s="9"/>
    </row>
    <row r="17" spans="1:16" ht="15">
      <c r="A17" s="12"/>
      <c r="B17" s="44">
        <v>525</v>
      </c>
      <c r="C17" s="20" t="s">
        <v>30</v>
      </c>
      <c r="D17" s="46">
        <v>0</v>
      </c>
      <c r="E17" s="46">
        <v>1494952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1494952</v>
      </c>
      <c r="O17" s="47">
        <f t="shared" si="1"/>
        <v>19.609528306836665</v>
      </c>
      <c r="P17" s="9"/>
    </row>
    <row r="18" spans="1:16" ht="15.75">
      <c r="A18" s="28" t="s">
        <v>32</v>
      </c>
      <c r="B18" s="29"/>
      <c r="C18" s="30"/>
      <c r="D18" s="31">
        <f aca="true" t="shared" si="5" ref="D18:M18">SUM(D19:D22)</f>
        <v>0</v>
      </c>
      <c r="E18" s="31">
        <f t="shared" si="5"/>
        <v>437750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96212340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96650090</v>
      </c>
      <c r="O18" s="43">
        <f t="shared" si="1"/>
        <v>1267.7749357259038</v>
      </c>
      <c r="P18" s="10"/>
    </row>
    <row r="19" spans="1:16" ht="15">
      <c r="A19" s="12"/>
      <c r="B19" s="44">
        <v>531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64370153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64370153</v>
      </c>
      <c r="O19" s="47">
        <f t="shared" si="1"/>
        <v>844.3537567553387</v>
      </c>
      <c r="P19" s="9"/>
    </row>
    <row r="20" spans="1:16" ht="15">
      <c r="A20" s="12"/>
      <c r="B20" s="44">
        <v>534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12053452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12053452</v>
      </c>
      <c r="O20" s="47">
        <f t="shared" si="1"/>
        <v>158.1070885146125</v>
      </c>
      <c r="P20" s="9"/>
    </row>
    <row r="21" spans="1:16" ht="15">
      <c r="A21" s="12"/>
      <c r="B21" s="44">
        <v>536</v>
      </c>
      <c r="C21" s="20" t="s">
        <v>69</v>
      </c>
      <c r="D21" s="46">
        <v>0</v>
      </c>
      <c r="E21" s="46">
        <v>437750</v>
      </c>
      <c r="F21" s="46">
        <v>0</v>
      </c>
      <c r="G21" s="46">
        <v>0</v>
      </c>
      <c r="H21" s="46">
        <v>0</v>
      </c>
      <c r="I21" s="46">
        <v>18258153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18695903</v>
      </c>
      <c r="O21" s="47">
        <f t="shared" si="1"/>
        <v>245.2371976494045</v>
      </c>
      <c r="P21" s="9"/>
    </row>
    <row r="22" spans="1:16" ht="15">
      <c r="A22" s="12"/>
      <c r="B22" s="44">
        <v>538</v>
      </c>
      <c r="C22" s="20" t="s">
        <v>70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1530582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1530582</v>
      </c>
      <c r="O22" s="47">
        <f t="shared" si="1"/>
        <v>20.076892806548088</v>
      </c>
      <c r="P22" s="9"/>
    </row>
    <row r="23" spans="1:16" ht="15.75">
      <c r="A23" s="28" t="s">
        <v>37</v>
      </c>
      <c r="B23" s="29"/>
      <c r="C23" s="30"/>
      <c r="D23" s="31">
        <f aca="true" t="shared" si="6" ref="D23:M23">SUM(D24:D26)</f>
        <v>1871534</v>
      </c>
      <c r="E23" s="31">
        <f t="shared" si="6"/>
        <v>1065529</v>
      </c>
      <c r="F23" s="31">
        <f t="shared" si="6"/>
        <v>0</v>
      </c>
      <c r="G23" s="31">
        <f t="shared" si="6"/>
        <v>2016537</v>
      </c>
      <c r="H23" s="31">
        <f t="shared" si="6"/>
        <v>0</v>
      </c>
      <c r="I23" s="31">
        <f t="shared" si="6"/>
        <v>50000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29">SUM(D23:M23)</f>
        <v>5003600</v>
      </c>
      <c r="O23" s="43">
        <f t="shared" si="1"/>
        <v>65.63303426202843</v>
      </c>
      <c r="P23" s="10"/>
    </row>
    <row r="24" spans="1:16" ht="15">
      <c r="A24" s="12"/>
      <c r="B24" s="44">
        <v>541</v>
      </c>
      <c r="C24" s="20" t="s">
        <v>71</v>
      </c>
      <c r="D24" s="46">
        <v>1871534</v>
      </c>
      <c r="E24" s="46">
        <v>1065529</v>
      </c>
      <c r="F24" s="46">
        <v>0</v>
      </c>
      <c r="G24" s="46">
        <v>1235730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4172793</v>
      </c>
      <c r="O24" s="47">
        <f t="shared" si="1"/>
        <v>54.73520384070518</v>
      </c>
      <c r="P24" s="9"/>
    </row>
    <row r="25" spans="1:16" ht="15">
      <c r="A25" s="12"/>
      <c r="B25" s="44">
        <v>544</v>
      </c>
      <c r="C25" s="20" t="s">
        <v>86</v>
      </c>
      <c r="D25" s="46">
        <v>0</v>
      </c>
      <c r="E25" s="46">
        <v>0</v>
      </c>
      <c r="F25" s="46">
        <v>0</v>
      </c>
      <c r="G25" s="46">
        <v>780807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780807</v>
      </c>
      <c r="O25" s="47">
        <f t="shared" si="1"/>
        <v>10.24197229655281</v>
      </c>
      <c r="P25" s="9"/>
    </row>
    <row r="26" spans="1:16" ht="15">
      <c r="A26" s="12"/>
      <c r="B26" s="44">
        <v>545</v>
      </c>
      <c r="C26" s="20" t="s">
        <v>87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50000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50000</v>
      </c>
      <c r="O26" s="47">
        <f t="shared" si="1"/>
        <v>0.6558581247704497</v>
      </c>
      <c r="P26" s="9"/>
    </row>
    <row r="27" spans="1:16" ht="15.75">
      <c r="A27" s="28" t="s">
        <v>39</v>
      </c>
      <c r="B27" s="29"/>
      <c r="C27" s="30"/>
      <c r="D27" s="31">
        <f aca="true" t="shared" si="8" ref="D27:M27">SUM(D28:D28)</f>
        <v>0</v>
      </c>
      <c r="E27" s="31">
        <f t="shared" si="8"/>
        <v>661416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661416</v>
      </c>
      <c r="O27" s="43">
        <f t="shared" si="1"/>
        <v>8.675901149063435</v>
      </c>
      <c r="P27" s="10"/>
    </row>
    <row r="28" spans="1:16" ht="15">
      <c r="A28" s="13"/>
      <c r="B28" s="45">
        <v>554</v>
      </c>
      <c r="C28" s="21" t="s">
        <v>41</v>
      </c>
      <c r="D28" s="46">
        <v>0</v>
      </c>
      <c r="E28" s="46">
        <v>661416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661416</v>
      </c>
      <c r="O28" s="47">
        <f t="shared" si="1"/>
        <v>8.675901149063435</v>
      </c>
      <c r="P28" s="9"/>
    </row>
    <row r="29" spans="1:16" ht="15.75">
      <c r="A29" s="28" t="s">
        <v>42</v>
      </c>
      <c r="B29" s="29"/>
      <c r="C29" s="30"/>
      <c r="D29" s="31">
        <f aca="true" t="shared" si="9" ref="D29:M29">SUM(D30:D30)</f>
        <v>0</v>
      </c>
      <c r="E29" s="31">
        <f t="shared" si="9"/>
        <v>1107177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1107177</v>
      </c>
      <c r="O29" s="43">
        <f t="shared" si="1"/>
        <v>14.523020620179443</v>
      </c>
      <c r="P29" s="10"/>
    </row>
    <row r="30" spans="1:16" ht="15">
      <c r="A30" s="12"/>
      <c r="B30" s="44">
        <v>564</v>
      </c>
      <c r="C30" s="20" t="s">
        <v>72</v>
      </c>
      <c r="D30" s="46">
        <v>0</v>
      </c>
      <c r="E30" s="46">
        <v>1107177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10" ref="N30:N35">SUM(D30:M30)</f>
        <v>1107177</v>
      </c>
      <c r="O30" s="47">
        <f t="shared" si="1"/>
        <v>14.523020620179443</v>
      </c>
      <c r="P30" s="9"/>
    </row>
    <row r="31" spans="1:16" ht="15.75">
      <c r="A31" s="28" t="s">
        <v>45</v>
      </c>
      <c r="B31" s="29"/>
      <c r="C31" s="30"/>
      <c r="D31" s="31">
        <f aca="true" t="shared" si="11" ref="D31:M31">SUM(D32:D32)</f>
        <v>4727981</v>
      </c>
      <c r="E31" s="31">
        <f t="shared" si="11"/>
        <v>3805057</v>
      </c>
      <c r="F31" s="31">
        <f t="shared" si="11"/>
        <v>0</v>
      </c>
      <c r="G31" s="31">
        <f t="shared" si="11"/>
        <v>2673031</v>
      </c>
      <c r="H31" s="31">
        <f t="shared" si="11"/>
        <v>0</v>
      </c>
      <c r="I31" s="31">
        <f t="shared" si="11"/>
        <v>0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11206069</v>
      </c>
      <c r="O31" s="43">
        <f t="shared" si="1"/>
        <v>146.99182800776535</v>
      </c>
      <c r="P31" s="9"/>
    </row>
    <row r="32" spans="1:16" ht="15">
      <c r="A32" s="12"/>
      <c r="B32" s="44">
        <v>572</v>
      </c>
      <c r="C32" s="20" t="s">
        <v>73</v>
      </c>
      <c r="D32" s="46">
        <v>4727981</v>
      </c>
      <c r="E32" s="46">
        <v>3805057</v>
      </c>
      <c r="F32" s="46">
        <v>0</v>
      </c>
      <c r="G32" s="46">
        <v>2673031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11206069</v>
      </c>
      <c r="O32" s="47">
        <f t="shared" si="1"/>
        <v>146.99182800776535</v>
      </c>
      <c r="P32" s="9"/>
    </row>
    <row r="33" spans="1:16" ht="15.75">
      <c r="A33" s="28" t="s">
        <v>74</v>
      </c>
      <c r="B33" s="29"/>
      <c r="C33" s="30"/>
      <c r="D33" s="31">
        <f aca="true" t="shared" si="12" ref="D33:M33">SUM(D34:D34)</f>
        <v>8118976</v>
      </c>
      <c r="E33" s="31">
        <f t="shared" si="12"/>
        <v>2347800</v>
      </c>
      <c r="F33" s="31">
        <f t="shared" si="12"/>
        <v>0</v>
      </c>
      <c r="G33" s="31">
        <f t="shared" si="12"/>
        <v>28857086</v>
      </c>
      <c r="H33" s="31">
        <f t="shared" si="12"/>
        <v>0</v>
      </c>
      <c r="I33" s="31">
        <f t="shared" si="12"/>
        <v>112026</v>
      </c>
      <c r="J33" s="31">
        <f t="shared" si="12"/>
        <v>26163</v>
      </c>
      <c r="K33" s="31">
        <f t="shared" si="12"/>
        <v>0</v>
      </c>
      <c r="L33" s="31">
        <f t="shared" si="12"/>
        <v>0</v>
      </c>
      <c r="M33" s="31">
        <f t="shared" si="12"/>
        <v>0</v>
      </c>
      <c r="N33" s="31">
        <f t="shared" si="10"/>
        <v>39462051</v>
      </c>
      <c r="O33" s="43">
        <f t="shared" si="1"/>
        <v>517.6301353691169</v>
      </c>
      <c r="P33" s="9"/>
    </row>
    <row r="34" spans="1:16" ht="15.75" thickBot="1">
      <c r="A34" s="12"/>
      <c r="B34" s="44">
        <v>581</v>
      </c>
      <c r="C34" s="20" t="s">
        <v>75</v>
      </c>
      <c r="D34" s="46">
        <v>8118976</v>
      </c>
      <c r="E34" s="46">
        <v>2347800</v>
      </c>
      <c r="F34" s="46">
        <v>0</v>
      </c>
      <c r="G34" s="46">
        <v>28857086</v>
      </c>
      <c r="H34" s="46">
        <v>0</v>
      </c>
      <c r="I34" s="46">
        <v>112026</v>
      </c>
      <c r="J34" s="46">
        <v>26163</v>
      </c>
      <c r="K34" s="46">
        <v>0</v>
      </c>
      <c r="L34" s="46">
        <v>0</v>
      </c>
      <c r="M34" s="46">
        <v>0</v>
      </c>
      <c r="N34" s="46">
        <f t="shared" si="10"/>
        <v>39462051</v>
      </c>
      <c r="O34" s="47">
        <f t="shared" si="1"/>
        <v>517.6301353691169</v>
      </c>
      <c r="P34" s="9"/>
    </row>
    <row r="35" spans="1:119" ht="16.5" thickBot="1">
      <c r="A35" s="14" t="s">
        <v>10</v>
      </c>
      <c r="B35" s="23"/>
      <c r="C35" s="22"/>
      <c r="D35" s="15">
        <f aca="true" t="shared" si="13" ref="D35:M35">SUM(D5,D14,D18,D23,D27,D29,D31,D33)</f>
        <v>68990256</v>
      </c>
      <c r="E35" s="15">
        <f t="shared" si="13"/>
        <v>15045229</v>
      </c>
      <c r="F35" s="15">
        <f t="shared" si="13"/>
        <v>3590999</v>
      </c>
      <c r="G35" s="15">
        <f t="shared" si="13"/>
        <v>34307185</v>
      </c>
      <c r="H35" s="15">
        <f t="shared" si="13"/>
        <v>0</v>
      </c>
      <c r="I35" s="15">
        <f t="shared" si="13"/>
        <v>98338399</v>
      </c>
      <c r="J35" s="15">
        <f t="shared" si="13"/>
        <v>16695337</v>
      </c>
      <c r="K35" s="15">
        <f t="shared" si="13"/>
        <v>15839545</v>
      </c>
      <c r="L35" s="15">
        <f t="shared" si="13"/>
        <v>0</v>
      </c>
      <c r="M35" s="15">
        <f t="shared" si="13"/>
        <v>0</v>
      </c>
      <c r="N35" s="15">
        <f t="shared" si="10"/>
        <v>252806950</v>
      </c>
      <c r="O35" s="37">
        <f t="shared" si="1"/>
        <v>3316.1098431187365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90</v>
      </c>
      <c r="M37" s="93"/>
      <c r="N37" s="93"/>
      <c r="O37" s="41">
        <v>76236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17689570</v>
      </c>
      <c r="E5" s="26">
        <f t="shared" si="0"/>
        <v>2037198</v>
      </c>
      <c r="F5" s="26">
        <f t="shared" si="0"/>
        <v>3605439</v>
      </c>
      <c r="G5" s="26">
        <f t="shared" si="0"/>
        <v>485039</v>
      </c>
      <c r="H5" s="26">
        <f t="shared" si="0"/>
        <v>0</v>
      </c>
      <c r="I5" s="26">
        <f t="shared" si="0"/>
        <v>2195954</v>
      </c>
      <c r="J5" s="26">
        <f t="shared" si="0"/>
        <v>19632940</v>
      </c>
      <c r="K5" s="26">
        <f t="shared" si="0"/>
        <v>12057884</v>
      </c>
      <c r="L5" s="26">
        <f t="shared" si="0"/>
        <v>0</v>
      </c>
      <c r="M5" s="26">
        <f t="shared" si="0"/>
        <v>0</v>
      </c>
      <c r="N5" s="27">
        <f>SUM(D5:M5)</f>
        <v>57704024</v>
      </c>
      <c r="O5" s="32">
        <f aca="true" t="shared" si="1" ref="O5:O35">(N5/O$37)</f>
        <v>781.2304401391766</v>
      </c>
      <c r="P5" s="6"/>
    </row>
    <row r="6" spans="1:16" ht="15">
      <c r="A6" s="12"/>
      <c r="B6" s="44">
        <v>511</v>
      </c>
      <c r="C6" s="20" t="s">
        <v>19</v>
      </c>
      <c r="D6" s="46">
        <v>1006989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1006989</v>
      </c>
      <c r="O6" s="47">
        <f t="shared" si="1"/>
        <v>13.633199301409366</v>
      </c>
      <c r="P6" s="9"/>
    </row>
    <row r="7" spans="1:16" ht="15">
      <c r="A7" s="12"/>
      <c r="B7" s="44">
        <v>512</v>
      </c>
      <c r="C7" s="20" t="s">
        <v>20</v>
      </c>
      <c r="D7" s="46">
        <v>1552694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1552694</v>
      </c>
      <c r="O7" s="47">
        <f t="shared" si="1"/>
        <v>21.021269106318453</v>
      </c>
      <c r="P7" s="9"/>
    </row>
    <row r="8" spans="1:16" ht="15">
      <c r="A8" s="12"/>
      <c r="B8" s="44">
        <v>513</v>
      </c>
      <c r="C8" s="20" t="s">
        <v>21</v>
      </c>
      <c r="D8" s="46">
        <v>2066034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12275984</v>
      </c>
      <c r="K8" s="46">
        <v>0</v>
      </c>
      <c r="L8" s="46">
        <v>0</v>
      </c>
      <c r="M8" s="46">
        <v>0</v>
      </c>
      <c r="N8" s="46">
        <f t="shared" si="2"/>
        <v>14342018</v>
      </c>
      <c r="O8" s="47">
        <f t="shared" si="1"/>
        <v>194.17053193073664</v>
      </c>
      <c r="P8" s="9"/>
    </row>
    <row r="9" spans="1:16" ht="15">
      <c r="A9" s="12"/>
      <c r="B9" s="44">
        <v>514</v>
      </c>
      <c r="C9" s="20" t="s">
        <v>22</v>
      </c>
      <c r="D9" s="46">
        <v>942038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942038</v>
      </c>
      <c r="O9" s="47">
        <f t="shared" si="1"/>
        <v>12.753855110136334</v>
      </c>
      <c r="P9" s="9"/>
    </row>
    <row r="10" spans="1:16" ht="15">
      <c r="A10" s="12"/>
      <c r="B10" s="44">
        <v>515</v>
      </c>
      <c r="C10" s="20" t="s">
        <v>23</v>
      </c>
      <c r="D10" s="46">
        <v>1209667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1209667</v>
      </c>
      <c r="O10" s="47">
        <f t="shared" si="1"/>
        <v>16.37717124947538</v>
      </c>
      <c r="P10" s="9"/>
    </row>
    <row r="11" spans="1:16" ht="15">
      <c r="A11" s="12"/>
      <c r="B11" s="44">
        <v>517</v>
      </c>
      <c r="C11" s="20" t="s">
        <v>24</v>
      </c>
      <c r="D11" s="46">
        <v>721369</v>
      </c>
      <c r="E11" s="46">
        <v>768760</v>
      </c>
      <c r="F11" s="46">
        <v>3605439</v>
      </c>
      <c r="G11" s="46">
        <v>1100</v>
      </c>
      <c r="H11" s="46">
        <v>0</v>
      </c>
      <c r="I11" s="46">
        <v>902104</v>
      </c>
      <c r="J11" s="46">
        <v>298</v>
      </c>
      <c r="K11" s="46">
        <v>0</v>
      </c>
      <c r="L11" s="46">
        <v>0</v>
      </c>
      <c r="M11" s="46">
        <v>0</v>
      </c>
      <c r="N11" s="46">
        <f t="shared" si="2"/>
        <v>5999070</v>
      </c>
      <c r="O11" s="47">
        <f t="shared" si="1"/>
        <v>81.21887819341212</v>
      </c>
      <c r="P11" s="9"/>
    </row>
    <row r="12" spans="1:16" ht="15">
      <c r="A12" s="12"/>
      <c r="B12" s="44">
        <v>518</v>
      </c>
      <c r="C12" s="20" t="s">
        <v>25</v>
      </c>
      <c r="D12" s="46">
        <v>5850203</v>
      </c>
      <c r="E12" s="46">
        <v>94818</v>
      </c>
      <c r="F12" s="46">
        <v>0</v>
      </c>
      <c r="G12" s="46">
        <v>23185</v>
      </c>
      <c r="H12" s="46">
        <v>0</v>
      </c>
      <c r="I12" s="46">
        <v>1293850</v>
      </c>
      <c r="J12" s="46">
        <v>167501</v>
      </c>
      <c r="K12" s="46">
        <v>12057884</v>
      </c>
      <c r="L12" s="46">
        <v>0</v>
      </c>
      <c r="M12" s="46">
        <v>0</v>
      </c>
      <c r="N12" s="46">
        <f t="shared" si="2"/>
        <v>19487441</v>
      </c>
      <c r="O12" s="47">
        <f t="shared" si="1"/>
        <v>263.83224347779</v>
      </c>
      <c r="P12" s="9"/>
    </row>
    <row r="13" spans="1:16" ht="15">
      <c r="A13" s="12"/>
      <c r="B13" s="44">
        <v>519</v>
      </c>
      <c r="C13" s="20" t="s">
        <v>67</v>
      </c>
      <c r="D13" s="46">
        <v>4340576</v>
      </c>
      <c r="E13" s="46">
        <v>1173620</v>
      </c>
      <c r="F13" s="46">
        <v>0</v>
      </c>
      <c r="G13" s="46">
        <v>460754</v>
      </c>
      <c r="H13" s="46">
        <v>0</v>
      </c>
      <c r="I13" s="46">
        <v>0</v>
      </c>
      <c r="J13" s="46">
        <v>7189157</v>
      </c>
      <c r="K13" s="46">
        <v>0</v>
      </c>
      <c r="L13" s="46">
        <v>0</v>
      </c>
      <c r="M13" s="46">
        <v>0</v>
      </c>
      <c r="N13" s="46">
        <f t="shared" si="2"/>
        <v>13164107</v>
      </c>
      <c r="O13" s="47">
        <f t="shared" si="1"/>
        <v>178.22329176989834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23624615</v>
      </c>
      <c r="E14" s="31">
        <f t="shared" si="3"/>
        <v>6557275</v>
      </c>
      <c r="F14" s="31">
        <f t="shared" si="3"/>
        <v>0</v>
      </c>
      <c r="G14" s="31">
        <f t="shared" si="3"/>
        <v>529729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2">SUM(D14:M14)</f>
        <v>30711619</v>
      </c>
      <c r="O14" s="43">
        <f t="shared" si="1"/>
        <v>415.79165482041077</v>
      </c>
      <c r="P14" s="10"/>
    </row>
    <row r="15" spans="1:16" ht="15">
      <c r="A15" s="12"/>
      <c r="B15" s="44">
        <v>521</v>
      </c>
      <c r="C15" s="20" t="s">
        <v>28</v>
      </c>
      <c r="D15" s="46">
        <v>22019430</v>
      </c>
      <c r="E15" s="46">
        <v>1788547</v>
      </c>
      <c r="F15" s="46">
        <v>0</v>
      </c>
      <c r="G15" s="46">
        <v>518516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24326493</v>
      </c>
      <c r="O15" s="47">
        <f t="shared" si="1"/>
        <v>329.34612728971206</v>
      </c>
      <c r="P15" s="9"/>
    </row>
    <row r="16" spans="1:16" ht="15">
      <c r="A16" s="12"/>
      <c r="B16" s="44">
        <v>524</v>
      </c>
      <c r="C16" s="20" t="s">
        <v>29</v>
      </c>
      <c r="D16" s="46">
        <v>1605185</v>
      </c>
      <c r="E16" s="46">
        <v>0</v>
      </c>
      <c r="F16" s="46">
        <v>0</v>
      </c>
      <c r="G16" s="46">
        <v>11213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1616398</v>
      </c>
      <c r="O16" s="47">
        <f t="shared" si="1"/>
        <v>21.883730690602874</v>
      </c>
      <c r="P16" s="9"/>
    </row>
    <row r="17" spans="1:16" ht="15">
      <c r="A17" s="12"/>
      <c r="B17" s="44">
        <v>525</v>
      </c>
      <c r="C17" s="20" t="s">
        <v>30</v>
      </c>
      <c r="D17" s="46">
        <v>0</v>
      </c>
      <c r="E17" s="46">
        <v>4768728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4768728</v>
      </c>
      <c r="O17" s="47">
        <f t="shared" si="1"/>
        <v>64.56179684009585</v>
      </c>
      <c r="P17" s="9"/>
    </row>
    <row r="18" spans="1:16" ht="15.75">
      <c r="A18" s="28" t="s">
        <v>32</v>
      </c>
      <c r="B18" s="29"/>
      <c r="C18" s="30"/>
      <c r="D18" s="31">
        <f aca="true" t="shared" si="5" ref="D18:M18">SUM(D19:D22)</f>
        <v>0</v>
      </c>
      <c r="E18" s="31">
        <f t="shared" si="5"/>
        <v>792602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94837732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95630334</v>
      </c>
      <c r="O18" s="43">
        <f t="shared" si="1"/>
        <v>1294.6987530969498</v>
      </c>
      <c r="P18" s="10"/>
    </row>
    <row r="19" spans="1:16" ht="15">
      <c r="A19" s="12"/>
      <c r="B19" s="44">
        <v>531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62869440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62869440</v>
      </c>
      <c r="O19" s="47">
        <f t="shared" si="1"/>
        <v>851.1628284797531</v>
      </c>
      <c r="P19" s="9"/>
    </row>
    <row r="20" spans="1:16" ht="15">
      <c r="A20" s="12"/>
      <c r="B20" s="44">
        <v>534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12279263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12279263</v>
      </c>
      <c r="O20" s="47">
        <f t="shared" si="1"/>
        <v>166.24376210010425</v>
      </c>
      <c r="P20" s="9"/>
    </row>
    <row r="21" spans="1:16" ht="15">
      <c r="A21" s="12"/>
      <c r="B21" s="44">
        <v>536</v>
      </c>
      <c r="C21" s="20" t="s">
        <v>69</v>
      </c>
      <c r="D21" s="46">
        <v>0</v>
      </c>
      <c r="E21" s="46">
        <v>792602</v>
      </c>
      <c r="F21" s="46">
        <v>0</v>
      </c>
      <c r="G21" s="46">
        <v>0</v>
      </c>
      <c r="H21" s="46">
        <v>0</v>
      </c>
      <c r="I21" s="46">
        <v>18099889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18892491</v>
      </c>
      <c r="O21" s="47">
        <f t="shared" si="1"/>
        <v>255.77746639047967</v>
      </c>
      <c r="P21" s="9"/>
    </row>
    <row r="22" spans="1:16" ht="15">
      <c r="A22" s="12"/>
      <c r="B22" s="44">
        <v>538</v>
      </c>
      <c r="C22" s="20" t="s">
        <v>70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1589140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1589140</v>
      </c>
      <c r="O22" s="47">
        <f t="shared" si="1"/>
        <v>21.514696126612783</v>
      </c>
      <c r="P22" s="9"/>
    </row>
    <row r="23" spans="1:16" ht="15.75">
      <c r="A23" s="28" t="s">
        <v>37</v>
      </c>
      <c r="B23" s="29"/>
      <c r="C23" s="30"/>
      <c r="D23" s="31">
        <f aca="true" t="shared" si="6" ref="D23:M23">SUM(D24:D26)</f>
        <v>1712098</v>
      </c>
      <c r="E23" s="31">
        <f t="shared" si="6"/>
        <v>1423928</v>
      </c>
      <c r="F23" s="31">
        <f t="shared" si="6"/>
        <v>0</v>
      </c>
      <c r="G23" s="31">
        <f t="shared" si="6"/>
        <v>2301172</v>
      </c>
      <c r="H23" s="31">
        <f t="shared" si="6"/>
        <v>0</v>
      </c>
      <c r="I23" s="31">
        <f t="shared" si="6"/>
        <v>140920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29">SUM(D23:M23)</f>
        <v>5578118</v>
      </c>
      <c r="O23" s="43">
        <f t="shared" si="1"/>
        <v>75.51978663200791</v>
      </c>
      <c r="P23" s="10"/>
    </row>
    <row r="24" spans="1:16" ht="15">
      <c r="A24" s="12"/>
      <c r="B24" s="44">
        <v>541</v>
      </c>
      <c r="C24" s="20" t="s">
        <v>71</v>
      </c>
      <c r="D24" s="46">
        <v>1712098</v>
      </c>
      <c r="E24" s="46">
        <v>1423928</v>
      </c>
      <c r="F24" s="46">
        <v>0</v>
      </c>
      <c r="G24" s="46">
        <v>1579287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4715313</v>
      </c>
      <c r="O24" s="47">
        <f t="shared" si="1"/>
        <v>63.83863368669022</v>
      </c>
      <c r="P24" s="9"/>
    </row>
    <row r="25" spans="1:16" ht="15">
      <c r="A25" s="12"/>
      <c r="B25" s="44">
        <v>544</v>
      </c>
      <c r="C25" s="20" t="s">
        <v>86</v>
      </c>
      <c r="D25" s="46">
        <v>0</v>
      </c>
      <c r="E25" s="46">
        <v>0</v>
      </c>
      <c r="F25" s="46">
        <v>0</v>
      </c>
      <c r="G25" s="46">
        <v>721885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721885</v>
      </c>
      <c r="O25" s="47">
        <f t="shared" si="1"/>
        <v>9.773296508400687</v>
      </c>
      <c r="P25" s="9"/>
    </row>
    <row r="26" spans="1:16" ht="15">
      <c r="A26" s="12"/>
      <c r="B26" s="44">
        <v>545</v>
      </c>
      <c r="C26" s="20" t="s">
        <v>87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140920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140920</v>
      </c>
      <c r="O26" s="47">
        <f t="shared" si="1"/>
        <v>1.907856436916995</v>
      </c>
      <c r="P26" s="9"/>
    </row>
    <row r="27" spans="1:16" ht="15.75">
      <c r="A27" s="28" t="s">
        <v>39</v>
      </c>
      <c r="B27" s="29"/>
      <c r="C27" s="30"/>
      <c r="D27" s="31">
        <f aca="true" t="shared" si="8" ref="D27:M27">SUM(D28:D28)</f>
        <v>0</v>
      </c>
      <c r="E27" s="31">
        <f t="shared" si="8"/>
        <v>1141279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1141279</v>
      </c>
      <c r="O27" s="43">
        <f t="shared" si="1"/>
        <v>15.451294965002775</v>
      </c>
      <c r="P27" s="10"/>
    </row>
    <row r="28" spans="1:16" ht="15">
      <c r="A28" s="13"/>
      <c r="B28" s="45">
        <v>554</v>
      </c>
      <c r="C28" s="21" t="s">
        <v>41</v>
      </c>
      <c r="D28" s="46">
        <v>0</v>
      </c>
      <c r="E28" s="46">
        <v>1141279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1141279</v>
      </c>
      <c r="O28" s="47">
        <f t="shared" si="1"/>
        <v>15.451294965002775</v>
      </c>
      <c r="P28" s="9"/>
    </row>
    <row r="29" spans="1:16" ht="15.75">
      <c r="A29" s="28" t="s">
        <v>42</v>
      </c>
      <c r="B29" s="29"/>
      <c r="C29" s="30"/>
      <c r="D29" s="31">
        <f aca="true" t="shared" si="9" ref="D29:M29">SUM(D30:D30)</f>
        <v>0</v>
      </c>
      <c r="E29" s="31">
        <f t="shared" si="9"/>
        <v>968754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968754</v>
      </c>
      <c r="O29" s="43">
        <f t="shared" si="1"/>
        <v>13.115551764753665</v>
      </c>
      <c r="P29" s="10"/>
    </row>
    <row r="30" spans="1:16" ht="15">
      <c r="A30" s="12"/>
      <c r="B30" s="44">
        <v>564</v>
      </c>
      <c r="C30" s="20" t="s">
        <v>72</v>
      </c>
      <c r="D30" s="46">
        <v>0</v>
      </c>
      <c r="E30" s="46">
        <v>968754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10" ref="N30:N35">SUM(D30:M30)</f>
        <v>968754</v>
      </c>
      <c r="O30" s="47">
        <f t="shared" si="1"/>
        <v>13.115551764753665</v>
      </c>
      <c r="P30" s="9"/>
    </row>
    <row r="31" spans="1:16" ht="15.75">
      <c r="A31" s="28" t="s">
        <v>45</v>
      </c>
      <c r="B31" s="29"/>
      <c r="C31" s="30"/>
      <c r="D31" s="31">
        <f aca="true" t="shared" si="11" ref="D31:M31">SUM(D32:D32)</f>
        <v>4231853</v>
      </c>
      <c r="E31" s="31">
        <f t="shared" si="11"/>
        <v>2353931</v>
      </c>
      <c r="F31" s="31">
        <f t="shared" si="11"/>
        <v>0</v>
      </c>
      <c r="G31" s="31">
        <f t="shared" si="11"/>
        <v>227438</v>
      </c>
      <c r="H31" s="31">
        <f t="shared" si="11"/>
        <v>0</v>
      </c>
      <c r="I31" s="31">
        <f t="shared" si="11"/>
        <v>0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6813222</v>
      </c>
      <c r="O31" s="43">
        <f t="shared" si="1"/>
        <v>92.24133869461029</v>
      </c>
      <c r="P31" s="9"/>
    </row>
    <row r="32" spans="1:16" ht="15">
      <c r="A32" s="12"/>
      <c r="B32" s="44">
        <v>572</v>
      </c>
      <c r="C32" s="20" t="s">
        <v>73</v>
      </c>
      <c r="D32" s="46">
        <v>4231853</v>
      </c>
      <c r="E32" s="46">
        <v>2353931</v>
      </c>
      <c r="F32" s="46">
        <v>0</v>
      </c>
      <c r="G32" s="46">
        <v>227438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6813222</v>
      </c>
      <c r="O32" s="47">
        <f t="shared" si="1"/>
        <v>92.24133869461029</v>
      </c>
      <c r="P32" s="9"/>
    </row>
    <row r="33" spans="1:16" ht="15.75">
      <c r="A33" s="28" t="s">
        <v>74</v>
      </c>
      <c r="B33" s="29"/>
      <c r="C33" s="30"/>
      <c r="D33" s="31">
        <f aca="true" t="shared" si="12" ref="D33:M33">SUM(D34:D34)</f>
        <v>7420482</v>
      </c>
      <c r="E33" s="31">
        <f t="shared" si="12"/>
        <v>659681</v>
      </c>
      <c r="F33" s="31">
        <f t="shared" si="12"/>
        <v>0</v>
      </c>
      <c r="G33" s="31">
        <f t="shared" si="12"/>
        <v>5672232</v>
      </c>
      <c r="H33" s="31">
        <f t="shared" si="12"/>
        <v>0</v>
      </c>
      <c r="I33" s="31">
        <f t="shared" si="12"/>
        <v>1367682</v>
      </c>
      <c r="J33" s="31">
        <f t="shared" si="12"/>
        <v>25747</v>
      </c>
      <c r="K33" s="31">
        <f t="shared" si="12"/>
        <v>0</v>
      </c>
      <c r="L33" s="31">
        <f t="shared" si="12"/>
        <v>0</v>
      </c>
      <c r="M33" s="31">
        <f t="shared" si="12"/>
        <v>0</v>
      </c>
      <c r="N33" s="31">
        <f t="shared" si="10"/>
        <v>15145824</v>
      </c>
      <c r="O33" s="43">
        <f t="shared" si="1"/>
        <v>205.05292230209983</v>
      </c>
      <c r="P33" s="9"/>
    </row>
    <row r="34" spans="1:16" ht="15.75" thickBot="1">
      <c r="A34" s="12"/>
      <c r="B34" s="44">
        <v>581</v>
      </c>
      <c r="C34" s="20" t="s">
        <v>75</v>
      </c>
      <c r="D34" s="46">
        <v>7420482</v>
      </c>
      <c r="E34" s="46">
        <v>659681</v>
      </c>
      <c r="F34" s="46">
        <v>0</v>
      </c>
      <c r="G34" s="46">
        <v>5672232</v>
      </c>
      <c r="H34" s="46">
        <v>0</v>
      </c>
      <c r="I34" s="46">
        <v>1367682</v>
      </c>
      <c r="J34" s="46">
        <v>25747</v>
      </c>
      <c r="K34" s="46">
        <v>0</v>
      </c>
      <c r="L34" s="46">
        <v>0</v>
      </c>
      <c r="M34" s="46">
        <v>0</v>
      </c>
      <c r="N34" s="46">
        <f t="shared" si="10"/>
        <v>15145824</v>
      </c>
      <c r="O34" s="47">
        <f t="shared" si="1"/>
        <v>205.05292230209983</v>
      </c>
      <c r="P34" s="9"/>
    </row>
    <row r="35" spans="1:119" ht="16.5" thickBot="1">
      <c r="A35" s="14" t="s">
        <v>10</v>
      </c>
      <c r="B35" s="23"/>
      <c r="C35" s="22"/>
      <c r="D35" s="15">
        <f aca="true" t="shared" si="13" ref="D35:M35">SUM(D5,D14,D18,D23,D27,D29,D31,D33)</f>
        <v>54678618</v>
      </c>
      <c r="E35" s="15">
        <f t="shared" si="13"/>
        <v>15934648</v>
      </c>
      <c r="F35" s="15">
        <f t="shared" si="13"/>
        <v>3605439</v>
      </c>
      <c r="G35" s="15">
        <f t="shared" si="13"/>
        <v>9215610</v>
      </c>
      <c r="H35" s="15">
        <f t="shared" si="13"/>
        <v>0</v>
      </c>
      <c r="I35" s="15">
        <f t="shared" si="13"/>
        <v>98542288</v>
      </c>
      <c r="J35" s="15">
        <f t="shared" si="13"/>
        <v>19658687</v>
      </c>
      <c r="K35" s="15">
        <f t="shared" si="13"/>
        <v>12057884</v>
      </c>
      <c r="L35" s="15">
        <f t="shared" si="13"/>
        <v>0</v>
      </c>
      <c r="M35" s="15">
        <f t="shared" si="13"/>
        <v>0</v>
      </c>
      <c r="N35" s="15">
        <f t="shared" si="10"/>
        <v>213693174</v>
      </c>
      <c r="O35" s="37">
        <f t="shared" si="1"/>
        <v>2893.1017424150114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88</v>
      </c>
      <c r="M37" s="93"/>
      <c r="N37" s="93"/>
      <c r="O37" s="41">
        <v>73863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19756576</v>
      </c>
      <c r="E5" s="26">
        <f t="shared" si="0"/>
        <v>1828572</v>
      </c>
      <c r="F5" s="26">
        <f t="shared" si="0"/>
        <v>1820068</v>
      </c>
      <c r="G5" s="26">
        <f t="shared" si="0"/>
        <v>1173102</v>
      </c>
      <c r="H5" s="26">
        <f t="shared" si="0"/>
        <v>0</v>
      </c>
      <c r="I5" s="26">
        <f t="shared" si="0"/>
        <v>1317892</v>
      </c>
      <c r="J5" s="26">
        <f t="shared" si="0"/>
        <v>19589468</v>
      </c>
      <c r="K5" s="26">
        <f t="shared" si="0"/>
        <v>8520475</v>
      </c>
      <c r="L5" s="26">
        <f t="shared" si="0"/>
        <v>0</v>
      </c>
      <c r="M5" s="26">
        <f t="shared" si="0"/>
        <v>0</v>
      </c>
      <c r="N5" s="27">
        <f>SUM(D5:M5)</f>
        <v>54006153</v>
      </c>
      <c r="O5" s="32">
        <f aca="true" t="shared" si="1" ref="O5:O33">(N5/O$35)</f>
        <v>733.5101661075421</v>
      </c>
      <c r="P5" s="6"/>
    </row>
    <row r="6" spans="1:16" ht="15">
      <c r="A6" s="12"/>
      <c r="B6" s="44">
        <v>511</v>
      </c>
      <c r="C6" s="20" t="s">
        <v>19</v>
      </c>
      <c r="D6" s="46">
        <v>935721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935721</v>
      </c>
      <c r="O6" s="47">
        <f t="shared" si="1"/>
        <v>12.7089382970921</v>
      </c>
      <c r="P6" s="9"/>
    </row>
    <row r="7" spans="1:16" ht="15">
      <c r="A7" s="12"/>
      <c r="B7" s="44">
        <v>512</v>
      </c>
      <c r="C7" s="20" t="s">
        <v>20</v>
      </c>
      <c r="D7" s="46">
        <v>1433174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1433174</v>
      </c>
      <c r="O7" s="47">
        <f t="shared" si="1"/>
        <v>19.46533201135453</v>
      </c>
      <c r="P7" s="9"/>
    </row>
    <row r="8" spans="1:16" ht="15">
      <c r="A8" s="12"/>
      <c r="B8" s="44">
        <v>513</v>
      </c>
      <c r="C8" s="20" t="s">
        <v>21</v>
      </c>
      <c r="D8" s="46">
        <v>2026178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12380510</v>
      </c>
      <c r="K8" s="46">
        <v>0</v>
      </c>
      <c r="L8" s="46">
        <v>0</v>
      </c>
      <c r="M8" s="46">
        <v>0</v>
      </c>
      <c r="N8" s="46">
        <f t="shared" si="2"/>
        <v>14406688</v>
      </c>
      <c r="O8" s="47">
        <f t="shared" si="1"/>
        <v>195.67126190120473</v>
      </c>
      <c r="P8" s="9"/>
    </row>
    <row r="9" spans="1:16" ht="15">
      <c r="A9" s="12"/>
      <c r="B9" s="44">
        <v>514</v>
      </c>
      <c r="C9" s="20" t="s">
        <v>22</v>
      </c>
      <c r="D9" s="46">
        <v>1777552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1777552</v>
      </c>
      <c r="O9" s="47">
        <f t="shared" si="1"/>
        <v>24.142665054939084</v>
      </c>
      <c r="P9" s="9"/>
    </row>
    <row r="10" spans="1:16" ht="15">
      <c r="A10" s="12"/>
      <c r="B10" s="44">
        <v>515</v>
      </c>
      <c r="C10" s="20" t="s">
        <v>23</v>
      </c>
      <c r="D10" s="46">
        <v>1191523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1191523</v>
      </c>
      <c r="O10" s="47">
        <f t="shared" si="1"/>
        <v>16.183234411289337</v>
      </c>
      <c r="P10" s="9"/>
    </row>
    <row r="11" spans="1:16" ht="15">
      <c r="A11" s="12"/>
      <c r="B11" s="44">
        <v>517</v>
      </c>
      <c r="C11" s="20" t="s">
        <v>24</v>
      </c>
      <c r="D11" s="46">
        <v>638810</v>
      </c>
      <c r="E11" s="46">
        <v>789370</v>
      </c>
      <c r="F11" s="46">
        <v>1820068</v>
      </c>
      <c r="G11" s="46">
        <v>544675</v>
      </c>
      <c r="H11" s="46">
        <v>0</v>
      </c>
      <c r="I11" s="46">
        <v>93883</v>
      </c>
      <c r="J11" s="46">
        <v>2871</v>
      </c>
      <c r="K11" s="46">
        <v>0</v>
      </c>
      <c r="L11" s="46">
        <v>0</v>
      </c>
      <c r="M11" s="46">
        <v>0</v>
      </c>
      <c r="N11" s="46">
        <f t="shared" si="2"/>
        <v>3889677</v>
      </c>
      <c r="O11" s="47">
        <f t="shared" si="1"/>
        <v>52.82949189835251</v>
      </c>
      <c r="P11" s="9"/>
    </row>
    <row r="12" spans="1:16" ht="15">
      <c r="A12" s="12"/>
      <c r="B12" s="44">
        <v>518</v>
      </c>
      <c r="C12" s="20" t="s">
        <v>25</v>
      </c>
      <c r="D12" s="46">
        <v>6506928</v>
      </c>
      <c r="E12" s="46">
        <v>88161</v>
      </c>
      <c r="F12" s="46">
        <v>0</v>
      </c>
      <c r="G12" s="46">
        <v>21987</v>
      </c>
      <c r="H12" s="46">
        <v>0</v>
      </c>
      <c r="I12" s="46">
        <v>1224009</v>
      </c>
      <c r="J12" s="46">
        <v>96575</v>
      </c>
      <c r="K12" s="46">
        <v>8520475</v>
      </c>
      <c r="L12" s="46">
        <v>0</v>
      </c>
      <c r="M12" s="46">
        <v>0</v>
      </c>
      <c r="N12" s="46">
        <f t="shared" si="2"/>
        <v>16458135</v>
      </c>
      <c r="O12" s="47">
        <f t="shared" si="1"/>
        <v>223.53396172599724</v>
      </c>
      <c r="P12" s="9"/>
    </row>
    <row r="13" spans="1:16" ht="15">
      <c r="A13" s="12"/>
      <c r="B13" s="44">
        <v>519</v>
      </c>
      <c r="C13" s="20" t="s">
        <v>67</v>
      </c>
      <c r="D13" s="46">
        <v>5246690</v>
      </c>
      <c r="E13" s="46">
        <v>951041</v>
      </c>
      <c r="F13" s="46">
        <v>0</v>
      </c>
      <c r="G13" s="46">
        <v>606440</v>
      </c>
      <c r="H13" s="46">
        <v>0</v>
      </c>
      <c r="I13" s="46">
        <v>0</v>
      </c>
      <c r="J13" s="46">
        <v>7109512</v>
      </c>
      <c r="K13" s="46">
        <v>0</v>
      </c>
      <c r="L13" s="46">
        <v>0</v>
      </c>
      <c r="M13" s="46">
        <v>0</v>
      </c>
      <c r="N13" s="46">
        <f t="shared" si="2"/>
        <v>13913683</v>
      </c>
      <c r="O13" s="47">
        <f t="shared" si="1"/>
        <v>188.97528080731254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25590220</v>
      </c>
      <c r="E14" s="31">
        <f t="shared" si="3"/>
        <v>6920221</v>
      </c>
      <c r="F14" s="31">
        <f t="shared" si="3"/>
        <v>0</v>
      </c>
      <c r="G14" s="31">
        <f t="shared" si="3"/>
        <v>3127979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3">SUM(D14:M14)</f>
        <v>35638420</v>
      </c>
      <c r="O14" s="43">
        <f t="shared" si="1"/>
        <v>484.0400939872601</v>
      </c>
      <c r="P14" s="10"/>
    </row>
    <row r="15" spans="1:16" ht="15">
      <c r="A15" s="12"/>
      <c r="B15" s="44">
        <v>521</v>
      </c>
      <c r="C15" s="20" t="s">
        <v>28</v>
      </c>
      <c r="D15" s="46">
        <v>24112445</v>
      </c>
      <c r="E15" s="46">
        <v>1141036</v>
      </c>
      <c r="F15" s="46">
        <v>0</v>
      </c>
      <c r="G15" s="46">
        <v>3127979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28381460</v>
      </c>
      <c r="O15" s="47">
        <f t="shared" si="1"/>
        <v>385.47625191845384</v>
      </c>
      <c r="P15" s="9"/>
    </row>
    <row r="16" spans="1:16" ht="15">
      <c r="A16" s="12"/>
      <c r="B16" s="44">
        <v>524</v>
      </c>
      <c r="C16" s="20" t="s">
        <v>29</v>
      </c>
      <c r="D16" s="46">
        <v>1477775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1477775</v>
      </c>
      <c r="O16" s="47">
        <f t="shared" si="1"/>
        <v>20.07110163391147</v>
      </c>
      <c r="P16" s="9"/>
    </row>
    <row r="17" spans="1:16" ht="15">
      <c r="A17" s="12"/>
      <c r="B17" s="44">
        <v>525</v>
      </c>
      <c r="C17" s="20" t="s">
        <v>30</v>
      </c>
      <c r="D17" s="46">
        <v>0</v>
      </c>
      <c r="E17" s="46">
        <v>5779185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5779185</v>
      </c>
      <c r="O17" s="47">
        <f t="shared" si="1"/>
        <v>78.49274043489481</v>
      </c>
      <c r="P17" s="9"/>
    </row>
    <row r="18" spans="1:16" ht="15.75">
      <c r="A18" s="28" t="s">
        <v>32</v>
      </c>
      <c r="B18" s="29"/>
      <c r="C18" s="30"/>
      <c r="D18" s="31">
        <f aca="true" t="shared" si="5" ref="D18:M18">SUM(D19:D22)</f>
        <v>0</v>
      </c>
      <c r="E18" s="31">
        <f t="shared" si="5"/>
        <v>600447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95914350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96514797</v>
      </c>
      <c r="O18" s="43">
        <f t="shared" si="1"/>
        <v>1310.8614638651582</v>
      </c>
      <c r="P18" s="10"/>
    </row>
    <row r="19" spans="1:16" ht="15">
      <c r="A19" s="12"/>
      <c r="B19" s="44">
        <v>531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63386092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63386092</v>
      </c>
      <c r="O19" s="47">
        <f t="shared" si="1"/>
        <v>860.9082537656022</v>
      </c>
      <c r="P19" s="9"/>
    </row>
    <row r="20" spans="1:16" ht="15">
      <c r="A20" s="12"/>
      <c r="B20" s="44">
        <v>534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11794500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11794500</v>
      </c>
      <c r="O20" s="47">
        <f t="shared" si="1"/>
        <v>160.19259239137816</v>
      </c>
      <c r="P20" s="9"/>
    </row>
    <row r="21" spans="1:16" ht="15">
      <c r="A21" s="12"/>
      <c r="B21" s="44">
        <v>536</v>
      </c>
      <c r="C21" s="20" t="s">
        <v>69</v>
      </c>
      <c r="D21" s="46">
        <v>0</v>
      </c>
      <c r="E21" s="46">
        <v>600447</v>
      </c>
      <c r="F21" s="46">
        <v>0</v>
      </c>
      <c r="G21" s="46">
        <v>0</v>
      </c>
      <c r="H21" s="46">
        <v>0</v>
      </c>
      <c r="I21" s="46">
        <v>19205465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19805912</v>
      </c>
      <c r="O21" s="47">
        <f t="shared" si="1"/>
        <v>269.003381911527</v>
      </c>
      <c r="P21" s="9"/>
    </row>
    <row r="22" spans="1:16" ht="15">
      <c r="A22" s="12"/>
      <c r="B22" s="44">
        <v>538</v>
      </c>
      <c r="C22" s="20" t="s">
        <v>70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1528293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1528293</v>
      </c>
      <c r="O22" s="47">
        <f t="shared" si="1"/>
        <v>20.757235796650686</v>
      </c>
      <c r="P22" s="9"/>
    </row>
    <row r="23" spans="1:16" ht="15.75">
      <c r="A23" s="28" t="s">
        <v>37</v>
      </c>
      <c r="B23" s="29"/>
      <c r="C23" s="30"/>
      <c r="D23" s="31">
        <f aca="true" t="shared" si="6" ref="D23:M23">SUM(D24:D24)</f>
        <v>1628022</v>
      </c>
      <c r="E23" s="31">
        <f t="shared" si="6"/>
        <v>1183585</v>
      </c>
      <c r="F23" s="31">
        <f t="shared" si="6"/>
        <v>0</v>
      </c>
      <c r="G23" s="31">
        <f t="shared" si="6"/>
        <v>5751279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8562886</v>
      </c>
      <c r="O23" s="43">
        <f t="shared" si="1"/>
        <v>116.30089505208687</v>
      </c>
      <c r="P23" s="10"/>
    </row>
    <row r="24" spans="1:16" ht="15">
      <c r="A24" s="12"/>
      <c r="B24" s="44">
        <v>541</v>
      </c>
      <c r="C24" s="20" t="s">
        <v>71</v>
      </c>
      <c r="D24" s="46">
        <v>1628022</v>
      </c>
      <c r="E24" s="46">
        <v>1183585</v>
      </c>
      <c r="F24" s="46">
        <v>0</v>
      </c>
      <c r="G24" s="46">
        <v>5751279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8562886</v>
      </c>
      <c r="O24" s="47">
        <f t="shared" si="1"/>
        <v>116.30089505208687</v>
      </c>
      <c r="P24" s="9"/>
    </row>
    <row r="25" spans="1:16" ht="15.75">
      <c r="A25" s="28" t="s">
        <v>39</v>
      </c>
      <c r="B25" s="29"/>
      <c r="C25" s="30"/>
      <c r="D25" s="31">
        <f aca="true" t="shared" si="7" ref="D25:M25">SUM(D26:D26)</f>
        <v>0</v>
      </c>
      <c r="E25" s="31">
        <f t="shared" si="7"/>
        <v>1049858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1049858</v>
      </c>
      <c r="O25" s="43">
        <f t="shared" si="1"/>
        <v>14.259144063998262</v>
      </c>
      <c r="P25" s="10"/>
    </row>
    <row r="26" spans="1:16" ht="15">
      <c r="A26" s="13"/>
      <c r="B26" s="45">
        <v>554</v>
      </c>
      <c r="C26" s="21" t="s">
        <v>41</v>
      </c>
      <c r="D26" s="46">
        <v>0</v>
      </c>
      <c r="E26" s="46">
        <v>1049858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1049858</v>
      </c>
      <c r="O26" s="47">
        <f t="shared" si="1"/>
        <v>14.259144063998262</v>
      </c>
      <c r="P26" s="9"/>
    </row>
    <row r="27" spans="1:16" ht="15.75">
      <c r="A27" s="28" t="s">
        <v>42</v>
      </c>
      <c r="B27" s="29"/>
      <c r="C27" s="30"/>
      <c r="D27" s="31">
        <f aca="true" t="shared" si="8" ref="D27:M27">SUM(D28:D28)</f>
        <v>0</v>
      </c>
      <c r="E27" s="31">
        <f t="shared" si="8"/>
        <v>919460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919460</v>
      </c>
      <c r="O27" s="43">
        <f t="shared" si="1"/>
        <v>12.4880818178114</v>
      </c>
      <c r="P27" s="10"/>
    </row>
    <row r="28" spans="1:16" ht="15">
      <c r="A28" s="12"/>
      <c r="B28" s="44">
        <v>564</v>
      </c>
      <c r="C28" s="20" t="s">
        <v>72</v>
      </c>
      <c r="D28" s="46">
        <v>0</v>
      </c>
      <c r="E28" s="46">
        <v>919460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919460</v>
      </c>
      <c r="O28" s="47">
        <f t="shared" si="1"/>
        <v>12.4880818178114</v>
      </c>
      <c r="P28" s="9"/>
    </row>
    <row r="29" spans="1:16" ht="15.75">
      <c r="A29" s="28" t="s">
        <v>45</v>
      </c>
      <c r="B29" s="29"/>
      <c r="C29" s="30"/>
      <c r="D29" s="31">
        <f aca="true" t="shared" si="9" ref="D29:M29">SUM(D30:D30)</f>
        <v>4038032</v>
      </c>
      <c r="E29" s="31">
        <f t="shared" si="9"/>
        <v>1255335</v>
      </c>
      <c r="F29" s="31">
        <f t="shared" si="9"/>
        <v>0</v>
      </c>
      <c r="G29" s="31">
        <f t="shared" si="9"/>
        <v>1327384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6620751</v>
      </c>
      <c r="O29" s="43">
        <f t="shared" si="1"/>
        <v>89.9228679696307</v>
      </c>
      <c r="P29" s="9"/>
    </row>
    <row r="30" spans="1:16" ht="15">
      <c r="A30" s="12"/>
      <c r="B30" s="44">
        <v>572</v>
      </c>
      <c r="C30" s="20" t="s">
        <v>73</v>
      </c>
      <c r="D30" s="46">
        <v>4038032</v>
      </c>
      <c r="E30" s="46">
        <v>1255335</v>
      </c>
      <c r="F30" s="46">
        <v>0</v>
      </c>
      <c r="G30" s="46">
        <v>1327384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6620751</v>
      </c>
      <c r="O30" s="47">
        <f t="shared" si="1"/>
        <v>89.9228679696307</v>
      </c>
      <c r="P30" s="9"/>
    </row>
    <row r="31" spans="1:16" ht="15.75">
      <c r="A31" s="28" t="s">
        <v>74</v>
      </c>
      <c r="B31" s="29"/>
      <c r="C31" s="30"/>
      <c r="D31" s="31">
        <f aca="true" t="shared" si="10" ref="D31:M31">SUM(D32:D32)</f>
        <v>3609874</v>
      </c>
      <c r="E31" s="31">
        <f t="shared" si="10"/>
        <v>835000</v>
      </c>
      <c r="F31" s="31">
        <f t="shared" si="10"/>
        <v>0</v>
      </c>
      <c r="G31" s="31">
        <f t="shared" si="10"/>
        <v>954008</v>
      </c>
      <c r="H31" s="31">
        <f t="shared" si="10"/>
        <v>0</v>
      </c>
      <c r="I31" s="31">
        <f t="shared" si="10"/>
        <v>9577406</v>
      </c>
      <c r="J31" s="31">
        <f t="shared" si="10"/>
        <v>68989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4"/>
        <v>15045277</v>
      </c>
      <c r="O31" s="43">
        <f t="shared" si="1"/>
        <v>204.34456109851007</v>
      </c>
      <c r="P31" s="9"/>
    </row>
    <row r="32" spans="1:16" ht="15.75" thickBot="1">
      <c r="A32" s="12"/>
      <c r="B32" s="44">
        <v>581</v>
      </c>
      <c r="C32" s="20" t="s">
        <v>75</v>
      </c>
      <c r="D32" s="46">
        <v>3609874</v>
      </c>
      <c r="E32" s="46">
        <v>835000</v>
      </c>
      <c r="F32" s="46">
        <v>0</v>
      </c>
      <c r="G32" s="46">
        <v>954008</v>
      </c>
      <c r="H32" s="46">
        <v>0</v>
      </c>
      <c r="I32" s="46">
        <v>9577406</v>
      </c>
      <c r="J32" s="46">
        <v>68989</v>
      </c>
      <c r="K32" s="46">
        <v>0</v>
      </c>
      <c r="L32" s="46">
        <v>0</v>
      </c>
      <c r="M32" s="46">
        <v>0</v>
      </c>
      <c r="N32" s="46">
        <f t="shared" si="4"/>
        <v>15045277</v>
      </c>
      <c r="O32" s="47">
        <f t="shared" si="1"/>
        <v>204.34456109851007</v>
      </c>
      <c r="P32" s="9"/>
    </row>
    <row r="33" spans="1:119" ht="16.5" thickBot="1">
      <c r="A33" s="14" t="s">
        <v>10</v>
      </c>
      <c r="B33" s="23"/>
      <c r="C33" s="22"/>
      <c r="D33" s="15">
        <f aca="true" t="shared" si="11" ref="D33:M33">SUM(D5,D14,D18,D23,D25,D27,D29,D31)</f>
        <v>54622724</v>
      </c>
      <c r="E33" s="15">
        <f t="shared" si="11"/>
        <v>14592478</v>
      </c>
      <c r="F33" s="15">
        <f t="shared" si="11"/>
        <v>1820068</v>
      </c>
      <c r="G33" s="15">
        <f t="shared" si="11"/>
        <v>12333752</v>
      </c>
      <c r="H33" s="15">
        <f t="shared" si="11"/>
        <v>0</v>
      </c>
      <c r="I33" s="15">
        <f t="shared" si="11"/>
        <v>106809648</v>
      </c>
      <c r="J33" s="15">
        <f t="shared" si="11"/>
        <v>19658457</v>
      </c>
      <c r="K33" s="15">
        <f t="shared" si="11"/>
        <v>8520475</v>
      </c>
      <c r="L33" s="15">
        <f t="shared" si="11"/>
        <v>0</v>
      </c>
      <c r="M33" s="15">
        <f t="shared" si="11"/>
        <v>0</v>
      </c>
      <c r="N33" s="15">
        <f t="shared" si="4"/>
        <v>218357602</v>
      </c>
      <c r="O33" s="37">
        <f t="shared" si="1"/>
        <v>2965.7272739619975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84</v>
      </c>
      <c r="M35" s="93"/>
      <c r="N35" s="93"/>
      <c r="O35" s="41">
        <v>73627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55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17635823</v>
      </c>
      <c r="E5" s="26">
        <f t="shared" si="0"/>
        <v>1909080</v>
      </c>
      <c r="F5" s="26">
        <f t="shared" si="0"/>
        <v>1822928</v>
      </c>
      <c r="G5" s="26">
        <f t="shared" si="0"/>
        <v>4348743</v>
      </c>
      <c r="H5" s="26">
        <f t="shared" si="0"/>
        <v>0</v>
      </c>
      <c r="I5" s="26">
        <f t="shared" si="0"/>
        <v>1517283</v>
      </c>
      <c r="J5" s="26">
        <f t="shared" si="0"/>
        <v>18403983</v>
      </c>
      <c r="K5" s="26">
        <f t="shared" si="0"/>
        <v>11477524</v>
      </c>
      <c r="L5" s="26">
        <f t="shared" si="0"/>
        <v>0</v>
      </c>
      <c r="M5" s="26">
        <f t="shared" si="0"/>
        <v>0</v>
      </c>
      <c r="N5" s="27">
        <f>SUM(D5:M5)</f>
        <v>57115364</v>
      </c>
      <c r="O5" s="32">
        <f aca="true" t="shared" si="1" ref="O5:O32">(N5/O$34)</f>
        <v>813.5048782919569</v>
      </c>
      <c r="P5" s="6"/>
    </row>
    <row r="6" spans="1:16" ht="15">
      <c r="A6" s="12"/>
      <c r="B6" s="44">
        <v>511</v>
      </c>
      <c r="C6" s="20" t="s">
        <v>19</v>
      </c>
      <c r="D6" s="46">
        <v>1004968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1004968</v>
      </c>
      <c r="O6" s="47">
        <f t="shared" si="1"/>
        <v>14.313948354199605</v>
      </c>
      <c r="P6" s="9"/>
    </row>
    <row r="7" spans="1:16" ht="15">
      <c r="A7" s="12"/>
      <c r="B7" s="44">
        <v>512</v>
      </c>
      <c r="C7" s="20" t="s">
        <v>20</v>
      </c>
      <c r="D7" s="46">
        <v>1472908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1472908</v>
      </c>
      <c r="O7" s="47">
        <f t="shared" si="1"/>
        <v>20.97890583828284</v>
      </c>
      <c r="P7" s="9"/>
    </row>
    <row r="8" spans="1:16" ht="15">
      <c r="A8" s="12"/>
      <c r="B8" s="44">
        <v>513</v>
      </c>
      <c r="C8" s="20" t="s">
        <v>21</v>
      </c>
      <c r="D8" s="46">
        <v>1902776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11233357</v>
      </c>
      <c r="K8" s="46">
        <v>0</v>
      </c>
      <c r="L8" s="46">
        <v>0</v>
      </c>
      <c r="M8" s="46">
        <v>0</v>
      </c>
      <c r="N8" s="46">
        <f t="shared" si="2"/>
        <v>13136133</v>
      </c>
      <c r="O8" s="47">
        <f t="shared" si="1"/>
        <v>187.10041447677648</v>
      </c>
      <c r="P8" s="9"/>
    </row>
    <row r="9" spans="1:16" ht="15">
      <c r="A9" s="12"/>
      <c r="B9" s="44">
        <v>514</v>
      </c>
      <c r="C9" s="20" t="s">
        <v>22</v>
      </c>
      <c r="D9" s="46">
        <v>1748985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1748985</v>
      </c>
      <c r="O9" s="47">
        <f t="shared" si="1"/>
        <v>24.911122505661666</v>
      </c>
      <c r="P9" s="9"/>
    </row>
    <row r="10" spans="1:16" ht="15">
      <c r="A10" s="12"/>
      <c r="B10" s="44">
        <v>515</v>
      </c>
      <c r="C10" s="20" t="s">
        <v>23</v>
      </c>
      <c r="D10" s="46">
        <v>1260029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1260029</v>
      </c>
      <c r="O10" s="47">
        <f t="shared" si="1"/>
        <v>17.94683017846715</v>
      </c>
      <c r="P10" s="9"/>
    </row>
    <row r="11" spans="1:16" ht="15">
      <c r="A11" s="12"/>
      <c r="B11" s="44">
        <v>517</v>
      </c>
      <c r="C11" s="20" t="s">
        <v>24</v>
      </c>
      <c r="D11" s="46">
        <v>173090</v>
      </c>
      <c r="E11" s="46">
        <v>1178471</v>
      </c>
      <c r="F11" s="46">
        <v>1822928</v>
      </c>
      <c r="G11" s="46">
        <v>0</v>
      </c>
      <c r="H11" s="46">
        <v>0</v>
      </c>
      <c r="I11" s="46">
        <v>118132</v>
      </c>
      <c r="J11" s="46">
        <v>8840</v>
      </c>
      <c r="K11" s="46">
        <v>0</v>
      </c>
      <c r="L11" s="46">
        <v>0</v>
      </c>
      <c r="M11" s="46">
        <v>0</v>
      </c>
      <c r="N11" s="46">
        <f t="shared" si="2"/>
        <v>3301461</v>
      </c>
      <c r="O11" s="47">
        <f t="shared" si="1"/>
        <v>47.02333034226381</v>
      </c>
      <c r="P11" s="9"/>
    </row>
    <row r="12" spans="1:16" ht="15">
      <c r="A12" s="12"/>
      <c r="B12" s="44">
        <v>518</v>
      </c>
      <c r="C12" s="20" t="s">
        <v>25</v>
      </c>
      <c r="D12" s="46">
        <v>6291814</v>
      </c>
      <c r="E12" s="46">
        <v>79728</v>
      </c>
      <c r="F12" s="46">
        <v>0</v>
      </c>
      <c r="G12" s="46">
        <v>21597</v>
      </c>
      <c r="H12" s="46">
        <v>0</v>
      </c>
      <c r="I12" s="46">
        <v>1399151</v>
      </c>
      <c r="J12" s="46">
        <v>226293</v>
      </c>
      <c r="K12" s="46">
        <v>11477524</v>
      </c>
      <c r="L12" s="46">
        <v>0</v>
      </c>
      <c r="M12" s="46">
        <v>0</v>
      </c>
      <c r="N12" s="46">
        <f t="shared" si="2"/>
        <v>19496107</v>
      </c>
      <c r="O12" s="47">
        <f t="shared" si="1"/>
        <v>277.68672107564555</v>
      </c>
      <c r="P12" s="9"/>
    </row>
    <row r="13" spans="1:16" ht="15">
      <c r="A13" s="12"/>
      <c r="B13" s="44">
        <v>519</v>
      </c>
      <c r="C13" s="20" t="s">
        <v>67</v>
      </c>
      <c r="D13" s="46">
        <v>3781253</v>
      </c>
      <c r="E13" s="46">
        <v>650881</v>
      </c>
      <c r="F13" s="46">
        <v>0</v>
      </c>
      <c r="G13" s="46">
        <v>4327146</v>
      </c>
      <c r="H13" s="46">
        <v>0</v>
      </c>
      <c r="I13" s="46">
        <v>0</v>
      </c>
      <c r="J13" s="46">
        <v>6935493</v>
      </c>
      <c r="K13" s="46">
        <v>0</v>
      </c>
      <c r="L13" s="46">
        <v>0</v>
      </c>
      <c r="M13" s="46">
        <v>0</v>
      </c>
      <c r="N13" s="46">
        <f t="shared" si="2"/>
        <v>15694773</v>
      </c>
      <c r="O13" s="47">
        <f t="shared" si="1"/>
        <v>223.54360552065975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SUM(D15:D16)</f>
        <v>22141417</v>
      </c>
      <c r="E14" s="31">
        <f t="shared" si="3"/>
        <v>1986097</v>
      </c>
      <c r="F14" s="31">
        <f t="shared" si="3"/>
        <v>0</v>
      </c>
      <c r="G14" s="31">
        <f t="shared" si="3"/>
        <v>12238147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2">SUM(D14:M14)</f>
        <v>36365661</v>
      </c>
      <c r="O14" s="43">
        <f t="shared" si="1"/>
        <v>517.9629534675041</v>
      </c>
      <c r="P14" s="10"/>
    </row>
    <row r="15" spans="1:16" ht="15">
      <c r="A15" s="12"/>
      <c r="B15" s="44">
        <v>521</v>
      </c>
      <c r="C15" s="20" t="s">
        <v>28</v>
      </c>
      <c r="D15" s="46">
        <v>20632025</v>
      </c>
      <c r="E15" s="46">
        <v>1986097</v>
      </c>
      <c r="F15" s="46">
        <v>0</v>
      </c>
      <c r="G15" s="46">
        <v>12238147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34856269</v>
      </c>
      <c r="O15" s="47">
        <f t="shared" si="1"/>
        <v>496.46439915110597</v>
      </c>
      <c r="P15" s="9"/>
    </row>
    <row r="16" spans="1:16" ht="15">
      <c r="A16" s="12"/>
      <c r="B16" s="44">
        <v>524</v>
      </c>
      <c r="C16" s="20" t="s">
        <v>29</v>
      </c>
      <c r="D16" s="46">
        <v>1509392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1509392</v>
      </c>
      <c r="O16" s="47">
        <f t="shared" si="1"/>
        <v>21.49855431639818</v>
      </c>
      <c r="P16" s="9"/>
    </row>
    <row r="17" spans="1:16" ht="15.75">
      <c r="A17" s="28" t="s">
        <v>32</v>
      </c>
      <c r="B17" s="29"/>
      <c r="C17" s="30"/>
      <c r="D17" s="31">
        <f aca="true" t="shared" si="5" ref="D17:M17">SUM(D18:D21)</f>
        <v>0</v>
      </c>
      <c r="E17" s="31">
        <f t="shared" si="5"/>
        <v>286168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95905789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96191957</v>
      </c>
      <c r="O17" s="43">
        <f t="shared" si="1"/>
        <v>1370.0801464199747</v>
      </c>
      <c r="P17" s="10"/>
    </row>
    <row r="18" spans="1:16" ht="15">
      <c r="A18" s="12"/>
      <c r="B18" s="44">
        <v>531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62217056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62217056</v>
      </c>
      <c r="O18" s="47">
        <f t="shared" si="1"/>
        <v>886.1692375621359</v>
      </c>
      <c r="P18" s="9"/>
    </row>
    <row r="19" spans="1:16" ht="15">
      <c r="A19" s="12"/>
      <c r="B19" s="44">
        <v>534</v>
      </c>
      <c r="C19" s="20" t="s">
        <v>68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11824356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11824356</v>
      </c>
      <c r="O19" s="47">
        <f t="shared" si="1"/>
        <v>168.41652779558177</v>
      </c>
      <c r="P19" s="9"/>
    </row>
    <row r="20" spans="1:16" ht="15">
      <c r="A20" s="12"/>
      <c r="B20" s="44">
        <v>536</v>
      </c>
      <c r="C20" s="20" t="s">
        <v>69</v>
      </c>
      <c r="D20" s="46">
        <v>0</v>
      </c>
      <c r="E20" s="46">
        <v>286168</v>
      </c>
      <c r="F20" s="46">
        <v>0</v>
      </c>
      <c r="G20" s="46">
        <v>0</v>
      </c>
      <c r="H20" s="46">
        <v>0</v>
      </c>
      <c r="I20" s="46">
        <v>20254462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20540630</v>
      </c>
      <c r="O20" s="47">
        <f t="shared" si="1"/>
        <v>292.5640587389081</v>
      </c>
      <c r="P20" s="9"/>
    </row>
    <row r="21" spans="1:16" ht="15">
      <c r="A21" s="12"/>
      <c r="B21" s="44">
        <v>538</v>
      </c>
      <c r="C21" s="20" t="s">
        <v>70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1609915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1609915</v>
      </c>
      <c r="O21" s="47">
        <f t="shared" si="1"/>
        <v>22.930322323348857</v>
      </c>
      <c r="P21" s="9"/>
    </row>
    <row r="22" spans="1:16" ht="15.75">
      <c r="A22" s="28" t="s">
        <v>37</v>
      </c>
      <c r="B22" s="29"/>
      <c r="C22" s="30"/>
      <c r="D22" s="31">
        <f aca="true" t="shared" si="6" ref="D22:M22">SUM(D23:D23)</f>
        <v>1525867</v>
      </c>
      <c r="E22" s="31">
        <f t="shared" si="6"/>
        <v>159521</v>
      </c>
      <c r="F22" s="31">
        <f t="shared" si="6"/>
        <v>0</v>
      </c>
      <c r="G22" s="31">
        <f t="shared" si="6"/>
        <v>4905042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6590430</v>
      </c>
      <c r="O22" s="43">
        <f t="shared" si="1"/>
        <v>93.86873477759262</v>
      </c>
      <c r="P22" s="10"/>
    </row>
    <row r="23" spans="1:16" ht="15">
      <c r="A23" s="12"/>
      <c r="B23" s="44">
        <v>541</v>
      </c>
      <c r="C23" s="20" t="s">
        <v>71</v>
      </c>
      <c r="D23" s="46">
        <v>1525867</v>
      </c>
      <c r="E23" s="46">
        <v>159521</v>
      </c>
      <c r="F23" s="46">
        <v>0</v>
      </c>
      <c r="G23" s="46">
        <v>4905042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6590430</v>
      </c>
      <c r="O23" s="47">
        <f t="shared" si="1"/>
        <v>93.86873477759262</v>
      </c>
      <c r="P23" s="9"/>
    </row>
    <row r="24" spans="1:16" ht="15.75">
      <c r="A24" s="28" t="s">
        <v>39</v>
      </c>
      <c r="B24" s="29"/>
      <c r="C24" s="30"/>
      <c r="D24" s="31">
        <f aca="true" t="shared" si="7" ref="D24:M24">SUM(D25:D25)</f>
        <v>0</v>
      </c>
      <c r="E24" s="31">
        <f t="shared" si="7"/>
        <v>1604085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1604085</v>
      </c>
      <c r="O24" s="43">
        <f t="shared" si="1"/>
        <v>22.847284536170577</v>
      </c>
      <c r="P24" s="10"/>
    </row>
    <row r="25" spans="1:16" ht="15">
      <c r="A25" s="13"/>
      <c r="B25" s="45">
        <v>554</v>
      </c>
      <c r="C25" s="21" t="s">
        <v>41</v>
      </c>
      <c r="D25" s="46">
        <v>0</v>
      </c>
      <c r="E25" s="46">
        <v>1604085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1604085</v>
      </c>
      <c r="O25" s="47">
        <f t="shared" si="1"/>
        <v>22.847284536170577</v>
      </c>
      <c r="P25" s="9"/>
    </row>
    <row r="26" spans="1:16" ht="15.75">
      <c r="A26" s="28" t="s">
        <v>42</v>
      </c>
      <c r="B26" s="29"/>
      <c r="C26" s="30"/>
      <c r="D26" s="31">
        <f aca="true" t="shared" si="8" ref="D26:M26">SUM(D27:D27)</f>
        <v>0</v>
      </c>
      <c r="E26" s="31">
        <f t="shared" si="8"/>
        <v>843896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843896</v>
      </c>
      <c r="O26" s="43">
        <f t="shared" si="1"/>
        <v>12.019769545215</v>
      </c>
      <c r="P26" s="10"/>
    </row>
    <row r="27" spans="1:16" ht="15">
      <c r="A27" s="12"/>
      <c r="B27" s="44">
        <v>564</v>
      </c>
      <c r="C27" s="20" t="s">
        <v>72</v>
      </c>
      <c r="D27" s="46">
        <v>0</v>
      </c>
      <c r="E27" s="46">
        <v>843896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843896</v>
      </c>
      <c r="O27" s="47">
        <f t="shared" si="1"/>
        <v>12.019769545215</v>
      </c>
      <c r="P27" s="9"/>
    </row>
    <row r="28" spans="1:16" ht="15.75">
      <c r="A28" s="28" t="s">
        <v>45</v>
      </c>
      <c r="B28" s="29"/>
      <c r="C28" s="30"/>
      <c r="D28" s="31">
        <f aca="true" t="shared" si="9" ref="D28:M28">SUM(D29:D29)</f>
        <v>3914589</v>
      </c>
      <c r="E28" s="31">
        <f t="shared" si="9"/>
        <v>1285226</v>
      </c>
      <c r="F28" s="31">
        <f t="shared" si="9"/>
        <v>0</v>
      </c>
      <c r="G28" s="31">
        <f t="shared" si="9"/>
        <v>1112100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4"/>
        <v>6311915</v>
      </c>
      <c r="O28" s="43">
        <f t="shared" si="1"/>
        <v>89.90179321739379</v>
      </c>
      <c r="P28" s="9"/>
    </row>
    <row r="29" spans="1:16" ht="15">
      <c r="A29" s="12"/>
      <c r="B29" s="44">
        <v>572</v>
      </c>
      <c r="C29" s="20" t="s">
        <v>73</v>
      </c>
      <c r="D29" s="46">
        <v>3914589</v>
      </c>
      <c r="E29" s="46">
        <v>1285226</v>
      </c>
      <c r="F29" s="46">
        <v>0</v>
      </c>
      <c r="G29" s="46">
        <v>1112100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6311915</v>
      </c>
      <c r="O29" s="47">
        <f t="shared" si="1"/>
        <v>89.90179321739379</v>
      </c>
      <c r="P29" s="9"/>
    </row>
    <row r="30" spans="1:16" ht="15.75">
      <c r="A30" s="28" t="s">
        <v>74</v>
      </c>
      <c r="B30" s="29"/>
      <c r="C30" s="30"/>
      <c r="D30" s="31">
        <f aca="true" t="shared" si="10" ref="D30:M30">SUM(D31:D31)</f>
        <v>2609874</v>
      </c>
      <c r="E30" s="31">
        <f t="shared" si="10"/>
        <v>349000</v>
      </c>
      <c r="F30" s="31">
        <f t="shared" si="10"/>
        <v>0</v>
      </c>
      <c r="G30" s="31">
        <f t="shared" si="10"/>
        <v>507727</v>
      </c>
      <c r="H30" s="31">
        <f t="shared" si="10"/>
        <v>0</v>
      </c>
      <c r="I30" s="31">
        <f t="shared" si="10"/>
        <v>6676440</v>
      </c>
      <c r="J30" s="31">
        <f t="shared" si="10"/>
        <v>1058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4"/>
        <v>10144099</v>
      </c>
      <c r="O30" s="43">
        <f t="shared" si="1"/>
        <v>144.48431112820293</v>
      </c>
      <c r="P30" s="9"/>
    </row>
    <row r="31" spans="1:16" ht="15.75" thickBot="1">
      <c r="A31" s="12"/>
      <c r="B31" s="44">
        <v>581</v>
      </c>
      <c r="C31" s="20" t="s">
        <v>75</v>
      </c>
      <c r="D31" s="46">
        <v>2609874</v>
      </c>
      <c r="E31" s="46">
        <v>349000</v>
      </c>
      <c r="F31" s="46">
        <v>0</v>
      </c>
      <c r="G31" s="46">
        <v>507727</v>
      </c>
      <c r="H31" s="46">
        <v>0</v>
      </c>
      <c r="I31" s="46">
        <v>6676440</v>
      </c>
      <c r="J31" s="46">
        <v>1058</v>
      </c>
      <c r="K31" s="46">
        <v>0</v>
      </c>
      <c r="L31" s="46">
        <v>0</v>
      </c>
      <c r="M31" s="46">
        <v>0</v>
      </c>
      <c r="N31" s="46">
        <f t="shared" si="4"/>
        <v>10144099</v>
      </c>
      <c r="O31" s="47">
        <f t="shared" si="1"/>
        <v>144.48431112820293</v>
      </c>
      <c r="P31" s="9"/>
    </row>
    <row r="32" spans="1:119" ht="16.5" thickBot="1">
      <c r="A32" s="14" t="s">
        <v>10</v>
      </c>
      <c r="B32" s="23"/>
      <c r="C32" s="22"/>
      <c r="D32" s="15">
        <f aca="true" t="shared" si="11" ref="D32:M32">SUM(D5,D14,D17,D22,D24,D26,D28,D30)</f>
        <v>47827570</v>
      </c>
      <c r="E32" s="15">
        <f t="shared" si="11"/>
        <v>8423073</v>
      </c>
      <c r="F32" s="15">
        <f t="shared" si="11"/>
        <v>1822928</v>
      </c>
      <c r="G32" s="15">
        <f t="shared" si="11"/>
        <v>23111759</v>
      </c>
      <c r="H32" s="15">
        <f t="shared" si="11"/>
        <v>0</v>
      </c>
      <c r="I32" s="15">
        <f t="shared" si="11"/>
        <v>104099512</v>
      </c>
      <c r="J32" s="15">
        <f t="shared" si="11"/>
        <v>18405041</v>
      </c>
      <c r="K32" s="15">
        <f t="shared" si="11"/>
        <v>11477524</v>
      </c>
      <c r="L32" s="15">
        <f t="shared" si="11"/>
        <v>0</v>
      </c>
      <c r="M32" s="15">
        <f t="shared" si="11"/>
        <v>0</v>
      </c>
      <c r="N32" s="15">
        <f t="shared" si="4"/>
        <v>215167407</v>
      </c>
      <c r="O32" s="37">
        <f t="shared" si="1"/>
        <v>3064.6698713840105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82</v>
      </c>
      <c r="M34" s="93"/>
      <c r="N34" s="93"/>
      <c r="O34" s="41">
        <v>70209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55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16139191</v>
      </c>
      <c r="E5" s="26">
        <f t="shared" si="0"/>
        <v>2447983</v>
      </c>
      <c r="F5" s="26">
        <f t="shared" si="0"/>
        <v>1560907</v>
      </c>
      <c r="G5" s="26">
        <f t="shared" si="0"/>
        <v>20996308</v>
      </c>
      <c r="H5" s="26">
        <f t="shared" si="0"/>
        <v>0</v>
      </c>
      <c r="I5" s="26">
        <f t="shared" si="0"/>
        <v>1323592</v>
      </c>
      <c r="J5" s="26">
        <f t="shared" si="0"/>
        <v>19051785</v>
      </c>
      <c r="K5" s="26">
        <f t="shared" si="0"/>
        <v>10055598</v>
      </c>
      <c r="L5" s="26">
        <f t="shared" si="0"/>
        <v>0</v>
      </c>
      <c r="M5" s="26">
        <f t="shared" si="0"/>
        <v>0</v>
      </c>
      <c r="N5" s="27">
        <f>SUM(D5:M5)</f>
        <v>71575364</v>
      </c>
      <c r="O5" s="32">
        <f aca="true" t="shared" si="1" ref="O5:O32">(N5/O$34)</f>
        <v>1029.3725856787426</v>
      </c>
      <c r="P5" s="6"/>
    </row>
    <row r="6" spans="1:16" ht="15">
      <c r="A6" s="12"/>
      <c r="B6" s="44">
        <v>511</v>
      </c>
      <c r="C6" s="20" t="s">
        <v>19</v>
      </c>
      <c r="D6" s="46">
        <v>1098695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1098695</v>
      </c>
      <c r="O6" s="47">
        <f t="shared" si="1"/>
        <v>15.801058490213281</v>
      </c>
      <c r="P6" s="9"/>
    </row>
    <row r="7" spans="1:16" ht="15">
      <c r="A7" s="12"/>
      <c r="B7" s="44">
        <v>512</v>
      </c>
      <c r="C7" s="20" t="s">
        <v>20</v>
      </c>
      <c r="D7" s="46">
        <v>1330235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1330235</v>
      </c>
      <c r="O7" s="47">
        <f t="shared" si="1"/>
        <v>19.130988163893402</v>
      </c>
      <c r="P7" s="9"/>
    </row>
    <row r="8" spans="1:16" ht="15">
      <c r="A8" s="12"/>
      <c r="B8" s="44">
        <v>513</v>
      </c>
      <c r="C8" s="20" t="s">
        <v>21</v>
      </c>
      <c r="D8" s="46">
        <v>1878730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11543087</v>
      </c>
      <c r="K8" s="46">
        <v>0</v>
      </c>
      <c r="L8" s="46">
        <v>0</v>
      </c>
      <c r="M8" s="46">
        <v>0</v>
      </c>
      <c r="N8" s="46">
        <f t="shared" si="2"/>
        <v>13421817</v>
      </c>
      <c r="O8" s="47">
        <f t="shared" si="1"/>
        <v>193.02801547466672</v>
      </c>
      <c r="P8" s="9"/>
    </row>
    <row r="9" spans="1:16" ht="15">
      <c r="A9" s="12"/>
      <c r="B9" s="44">
        <v>514</v>
      </c>
      <c r="C9" s="20" t="s">
        <v>22</v>
      </c>
      <c r="D9" s="46">
        <v>1546683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1546683</v>
      </c>
      <c r="O9" s="47">
        <f t="shared" si="1"/>
        <v>22.243869817209095</v>
      </c>
      <c r="P9" s="9"/>
    </row>
    <row r="10" spans="1:16" ht="15">
      <c r="A10" s="12"/>
      <c r="B10" s="44">
        <v>515</v>
      </c>
      <c r="C10" s="20" t="s">
        <v>23</v>
      </c>
      <c r="D10" s="46">
        <v>1178308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1178308</v>
      </c>
      <c r="O10" s="47">
        <f t="shared" si="1"/>
        <v>16.946025628119024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1274744</v>
      </c>
      <c r="F11" s="46">
        <v>1560907</v>
      </c>
      <c r="G11" s="46">
        <v>2844</v>
      </c>
      <c r="H11" s="46">
        <v>0</v>
      </c>
      <c r="I11" s="46">
        <v>141907</v>
      </c>
      <c r="J11" s="46">
        <v>17061</v>
      </c>
      <c r="K11" s="46">
        <v>0</v>
      </c>
      <c r="L11" s="46">
        <v>0</v>
      </c>
      <c r="M11" s="46">
        <v>0</v>
      </c>
      <c r="N11" s="46">
        <f t="shared" si="2"/>
        <v>2997463</v>
      </c>
      <c r="O11" s="47">
        <f t="shared" si="1"/>
        <v>43.1084952468612</v>
      </c>
      <c r="P11" s="9"/>
    </row>
    <row r="12" spans="1:16" ht="15">
      <c r="A12" s="12"/>
      <c r="B12" s="44">
        <v>518</v>
      </c>
      <c r="C12" s="20" t="s">
        <v>25</v>
      </c>
      <c r="D12" s="46">
        <v>5983411</v>
      </c>
      <c r="E12" s="46">
        <v>276103</v>
      </c>
      <c r="F12" s="46">
        <v>0</v>
      </c>
      <c r="G12" s="46">
        <v>21180</v>
      </c>
      <c r="H12" s="46">
        <v>0</v>
      </c>
      <c r="I12" s="46">
        <v>1181685</v>
      </c>
      <c r="J12" s="46">
        <v>231966</v>
      </c>
      <c r="K12" s="46">
        <v>10055598</v>
      </c>
      <c r="L12" s="46">
        <v>0</v>
      </c>
      <c r="M12" s="46">
        <v>0</v>
      </c>
      <c r="N12" s="46">
        <f t="shared" si="2"/>
        <v>17749943</v>
      </c>
      <c r="O12" s="47">
        <f t="shared" si="1"/>
        <v>255.2736542361181</v>
      </c>
      <c r="P12" s="9"/>
    </row>
    <row r="13" spans="1:16" ht="15">
      <c r="A13" s="12"/>
      <c r="B13" s="44">
        <v>519</v>
      </c>
      <c r="C13" s="20" t="s">
        <v>67</v>
      </c>
      <c r="D13" s="46">
        <v>3123129</v>
      </c>
      <c r="E13" s="46">
        <v>897136</v>
      </c>
      <c r="F13" s="46">
        <v>0</v>
      </c>
      <c r="G13" s="46">
        <v>20972284</v>
      </c>
      <c r="H13" s="46">
        <v>0</v>
      </c>
      <c r="I13" s="46">
        <v>0</v>
      </c>
      <c r="J13" s="46">
        <v>7259671</v>
      </c>
      <c r="K13" s="46">
        <v>0</v>
      </c>
      <c r="L13" s="46">
        <v>0</v>
      </c>
      <c r="M13" s="46">
        <v>0</v>
      </c>
      <c r="N13" s="46">
        <f t="shared" si="2"/>
        <v>32252220</v>
      </c>
      <c r="O13" s="47">
        <f t="shared" si="1"/>
        <v>463.84047862166165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SUM(D15:D16)</f>
        <v>21459121</v>
      </c>
      <c r="E14" s="31">
        <f t="shared" si="3"/>
        <v>3066622</v>
      </c>
      <c r="F14" s="31">
        <f t="shared" si="3"/>
        <v>0</v>
      </c>
      <c r="G14" s="31">
        <f t="shared" si="3"/>
        <v>3318893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2">SUM(D14:M14)</f>
        <v>27844636</v>
      </c>
      <c r="O14" s="43">
        <f t="shared" si="1"/>
        <v>400.452101879683</v>
      </c>
      <c r="P14" s="10"/>
    </row>
    <row r="15" spans="1:16" ht="15">
      <c r="A15" s="12"/>
      <c r="B15" s="44">
        <v>521</v>
      </c>
      <c r="C15" s="20" t="s">
        <v>28</v>
      </c>
      <c r="D15" s="46">
        <v>20138452</v>
      </c>
      <c r="E15" s="46">
        <v>3066622</v>
      </c>
      <c r="F15" s="46">
        <v>0</v>
      </c>
      <c r="G15" s="46">
        <v>3318893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26523967</v>
      </c>
      <c r="O15" s="47">
        <f t="shared" si="1"/>
        <v>381.458688680195</v>
      </c>
      <c r="P15" s="9"/>
    </row>
    <row r="16" spans="1:16" ht="15">
      <c r="A16" s="12"/>
      <c r="B16" s="44">
        <v>524</v>
      </c>
      <c r="C16" s="20" t="s">
        <v>29</v>
      </c>
      <c r="D16" s="46">
        <v>1320669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1320669</v>
      </c>
      <c r="O16" s="47">
        <f t="shared" si="1"/>
        <v>18.993413199488014</v>
      </c>
      <c r="P16" s="9"/>
    </row>
    <row r="17" spans="1:16" ht="15.75">
      <c r="A17" s="28" t="s">
        <v>32</v>
      </c>
      <c r="B17" s="29"/>
      <c r="C17" s="30"/>
      <c r="D17" s="31">
        <f aca="true" t="shared" si="5" ref="D17:M17">SUM(D18:D21)</f>
        <v>0</v>
      </c>
      <c r="E17" s="31">
        <f t="shared" si="5"/>
        <v>1357283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88557882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89915165</v>
      </c>
      <c r="O17" s="43">
        <f t="shared" si="1"/>
        <v>1293.1293774179167</v>
      </c>
      <c r="P17" s="10"/>
    </row>
    <row r="18" spans="1:16" ht="15">
      <c r="A18" s="12"/>
      <c r="B18" s="44">
        <v>531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59740742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59740742</v>
      </c>
      <c r="O18" s="47">
        <f t="shared" si="1"/>
        <v>859.1710698517251</v>
      </c>
      <c r="P18" s="9"/>
    </row>
    <row r="19" spans="1:16" ht="15">
      <c r="A19" s="12"/>
      <c r="B19" s="44">
        <v>534</v>
      </c>
      <c r="C19" s="20" t="s">
        <v>68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10636026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10636026</v>
      </c>
      <c r="O19" s="47">
        <f t="shared" si="1"/>
        <v>152.96371507054204</v>
      </c>
      <c r="P19" s="9"/>
    </row>
    <row r="20" spans="1:16" ht="15">
      <c r="A20" s="12"/>
      <c r="B20" s="44">
        <v>536</v>
      </c>
      <c r="C20" s="20" t="s">
        <v>69</v>
      </c>
      <c r="D20" s="46">
        <v>0</v>
      </c>
      <c r="E20" s="46">
        <v>1357283</v>
      </c>
      <c r="F20" s="46">
        <v>0</v>
      </c>
      <c r="G20" s="46">
        <v>0</v>
      </c>
      <c r="H20" s="46">
        <v>0</v>
      </c>
      <c r="I20" s="46">
        <v>16703567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18060850</v>
      </c>
      <c r="O20" s="47">
        <f t="shared" si="1"/>
        <v>259.74501315921935</v>
      </c>
      <c r="P20" s="9"/>
    </row>
    <row r="21" spans="1:16" ht="15">
      <c r="A21" s="12"/>
      <c r="B21" s="44">
        <v>538</v>
      </c>
      <c r="C21" s="20" t="s">
        <v>70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1477547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1477547</v>
      </c>
      <c r="O21" s="47">
        <f t="shared" si="1"/>
        <v>21.249579336430184</v>
      </c>
      <c r="P21" s="9"/>
    </row>
    <row r="22" spans="1:16" ht="15.75">
      <c r="A22" s="28" t="s">
        <v>37</v>
      </c>
      <c r="B22" s="29"/>
      <c r="C22" s="30"/>
      <c r="D22" s="31">
        <f aca="true" t="shared" si="6" ref="D22:M22">SUM(D23:D23)</f>
        <v>1564540</v>
      </c>
      <c r="E22" s="31">
        <f t="shared" si="6"/>
        <v>480321</v>
      </c>
      <c r="F22" s="31">
        <f t="shared" si="6"/>
        <v>0</v>
      </c>
      <c r="G22" s="31">
        <f t="shared" si="6"/>
        <v>2581248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4626109</v>
      </c>
      <c r="O22" s="43">
        <f t="shared" si="1"/>
        <v>66.53112910416637</v>
      </c>
      <c r="P22" s="10"/>
    </row>
    <row r="23" spans="1:16" ht="15">
      <c r="A23" s="12"/>
      <c r="B23" s="44">
        <v>541</v>
      </c>
      <c r="C23" s="20" t="s">
        <v>71</v>
      </c>
      <c r="D23" s="46">
        <v>1564540</v>
      </c>
      <c r="E23" s="46">
        <v>480321</v>
      </c>
      <c r="F23" s="46">
        <v>0</v>
      </c>
      <c r="G23" s="46">
        <v>2581248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4626109</v>
      </c>
      <c r="O23" s="47">
        <f t="shared" si="1"/>
        <v>66.53112910416637</v>
      </c>
      <c r="P23" s="9"/>
    </row>
    <row r="24" spans="1:16" ht="15.75">
      <c r="A24" s="28" t="s">
        <v>39</v>
      </c>
      <c r="B24" s="29"/>
      <c r="C24" s="30"/>
      <c r="D24" s="31">
        <f aca="true" t="shared" si="7" ref="D24:M24">SUM(D25:D25)</f>
        <v>0</v>
      </c>
      <c r="E24" s="31">
        <f t="shared" si="7"/>
        <v>1824508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1824508</v>
      </c>
      <c r="O24" s="43">
        <f t="shared" si="1"/>
        <v>26.239454647433593</v>
      </c>
      <c r="P24" s="10"/>
    </row>
    <row r="25" spans="1:16" ht="15">
      <c r="A25" s="13"/>
      <c r="B25" s="45">
        <v>554</v>
      </c>
      <c r="C25" s="21" t="s">
        <v>41</v>
      </c>
      <c r="D25" s="46">
        <v>0</v>
      </c>
      <c r="E25" s="46">
        <v>1824508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1824508</v>
      </c>
      <c r="O25" s="47">
        <f t="shared" si="1"/>
        <v>26.239454647433593</v>
      </c>
      <c r="P25" s="9"/>
    </row>
    <row r="26" spans="1:16" ht="15.75">
      <c r="A26" s="28" t="s">
        <v>42</v>
      </c>
      <c r="B26" s="29"/>
      <c r="C26" s="30"/>
      <c r="D26" s="31">
        <f aca="true" t="shared" si="8" ref="D26:M26">SUM(D27:D27)</f>
        <v>0</v>
      </c>
      <c r="E26" s="31">
        <f t="shared" si="8"/>
        <v>686508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686508</v>
      </c>
      <c r="O26" s="43">
        <f t="shared" si="1"/>
        <v>9.873124991011462</v>
      </c>
      <c r="P26" s="10"/>
    </row>
    <row r="27" spans="1:16" ht="15">
      <c r="A27" s="12"/>
      <c r="B27" s="44">
        <v>564</v>
      </c>
      <c r="C27" s="20" t="s">
        <v>72</v>
      </c>
      <c r="D27" s="46">
        <v>0</v>
      </c>
      <c r="E27" s="46">
        <v>686508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686508</v>
      </c>
      <c r="O27" s="47">
        <f t="shared" si="1"/>
        <v>9.873124991011462</v>
      </c>
      <c r="P27" s="9"/>
    </row>
    <row r="28" spans="1:16" ht="15.75">
      <c r="A28" s="28" t="s">
        <v>45</v>
      </c>
      <c r="B28" s="29"/>
      <c r="C28" s="30"/>
      <c r="D28" s="31">
        <f aca="true" t="shared" si="9" ref="D28:M28">SUM(D29:D29)</f>
        <v>3637593</v>
      </c>
      <c r="E28" s="31">
        <f t="shared" si="9"/>
        <v>3280991</v>
      </c>
      <c r="F28" s="31">
        <f t="shared" si="9"/>
        <v>0</v>
      </c>
      <c r="G28" s="31">
        <f t="shared" si="9"/>
        <v>3731658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4"/>
        <v>10650242</v>
      </c>
      <c r="O28" s="43">
        <f t="shared" si="1"/>
        <v>153.16816475630276</v>
      </c>
      <c r="P28" s="9"/>
    </row>
    <row r="29" spans="1:16" ht="15">
      <c r="A29" s="12"/>
      <c r="B29" s="44">
        <v>572</v>
      </c>
      <c r="C29" s="20" t="s">
        <v>73</v>
      </c>
      <c r="D29" s="46">
        <v>3637593</v>
      </c>
      <c r="E29" s="46">
        <v>3280991</v>
      </c>
      <c r="F29" s="46">
        <v>0</v>
      </c>
      <c r="G29" s="46">
        <v>3731658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10650242</v>
      </c>
      <c r="O29" s="47">
        <f t="shared" si="1"/>
        <v>153.16816475630276</v>
      </c>
      <c r="P29" s="9"/>
    </row>
    <row r="30" spans="1:16" ht="15.75">
      <c r="A30" s="28" t="s">
        <v>74</v>
      </c>
      <c r="B30" s="29"/>
      <c r="C30" s="30"/>
      <c r="D30" s="31">
        <f aca="true" t="shared" si="10" ref="D30:M30">SUM(D31:D31)</f>
        <v>1490392</v>
      </c>
      <c r="E30" s="31">
        <f t="shared" si="10"/>
        <v>363000</v>
      </c>
      <c r="F30" s="31">
        <f t="shared" si="10"/>
        <v>0</v>
      </c>
      <c r="G30" s="31">
        <f t="shared" si="10"/>
        <v>419610</v>
      </c>
      <c r="H30" s="31">
        <f t="shared" si="10"/>
        <v>0</v>
      </c>
      <c r="I30" s="31">
        <f t="shared" si="10"/>
        <v>6301496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4"/>
        <v>8574498</v>
      </c>
      <c r="O30" s="43">
        <f t="shared" si="1"/>
        <v>123.31551924985258</v>
      </c>
      <c r="P30" s="9"/>
    </row>
    <row r="31" spans="1:16" ht="15.75" thickBot="1">
      <c r="A31" s="12"/>
      <c r="B31" s="44">
        <v>581</v>
      </c>
      <c r="C31" s="20" t="s">
        <v>75</v>
      </c>
      <c r="D31" s="46">
        <v>1490392</v>
      </c>
      <c r="E31" s="46">
        <v>363000</v>
      </c>
      <c r="F31" s="46">
        <v>0</v>
      </c>
      <c r="G31" s="46">
        <v>419610</v>
      </c>
      <c r="H31" s="46">
        <v>0</v>
      </c>
      <c r="I31" s="46">
        <v>6301496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8574498</v>
      </c>
      <c r="O31" s="47">
        <f t="shared" si="1"/>
        <v>123.31551924985258</v>
      </c>
      <c r="P31" s="9"/>
    </row>
    <row r="32" spans="1:119" ht="16.5" thickBot="1">
      <c r="A32" s="14" t="s">
        <v>10</v>
      </c>
      <c r="B32" s="23"/>
      <c r="C32" s="22"/>
      <c r="D32" s="15">
        <f aca="true" t="shared" si="11" ref="D32:M32">SUM(D5,D14,D17,D22,D24,D26,D28,D30)</f>
        <v>44290837</v>
      </c>
      <c r="E32" s="15">
        <f t="shared" si="11"/>
        <v>13507216</v>
      </c>
      <c r="F32" s="15">
        <f t="shared" si="11"/>
        <v>1560907</v>
      </c>
      <c r="G32" s="15">
        <f t="shared" si="11"/>
        <v>31047717</v>
      </c>
      <c r="H32" s="15">
        <f t="shared" si="11"/>
        <v>0</v>
      </c>
      <c r="I32" s="15">
        <f t="shared" si="11"/>
        <v>96182970</v>
      </c>
      <c r="J32" s="15">
        <f t="shared" si="11"/>
        <v>19051785</v>
      </c>
      <c r="K32" s="15">
        <f t="shared" si="11"/>
        <v>10055598</v>
      </c>
      <c r="L32" s="15">
        <f t="shared" si="11"/>
        <v>0</v>
      </c>
      <c r="M32" s="15">
        <f t="shared" si="11"/>
        <v>0</v>
      </c>
      <c r="N32" s="15">
        <f t="shared" si="4"/>
        <v>215697030</v>
      </c>
      <c r="O32" s="37">
        <f t="shared" si="1"/>
        <v>3102.081457725109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80</v>
      </c>
      <c r="M34" s="93"/>
      <c r="N34" s="93"/>
      <c r="O34" s="41">
        <v>69533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55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SUM(D6:D13)</f>
        <v>15759868</v>
      </c>
      <c r="E5" s="59">
        <f t="shared" si="0"/>
        <v>2137285</v>
      </c>
      <c r="F5" s="59">
        <f t="shared" si="0"/>
        <v>373093</v>
      </c>
      <c r="G5" s="59">
        <f t="shared" si="0"/>
        <v>5069314</v>
      </c>
      <c r="H5" s="59">
        <f t="shared" si="0"/>
        <v>0</v>
      </c>
      <c r="I5" s="59">
        <f t="shared" si="0"/>
        <v>1861010</v>
      </c>
      <c r="J5" s="59">
        <f t="shared" si="0"/>
        <v>18918280</v>
      </c>
      <c r="K5" s="59">
        <f t="shared" si="0"/>
        <v>10876129</v>
      </c>
      <c r="L5" s="59">
        <f t="shared" si="0"/>
        <v>0</v>
      </c>
      <c r="M5" s="59">
        <f t="shared" si="0"/>
        <v>0</v>
      </c>
      <c r="N5" s="60">
        <f>SUM(D5:M5)</f>
        <v>54994979</v>
      </c>
      <c r="O5" s="61">
        <f aca="true" t="shared" si="1" ref="O5:O32">(N5/O$34)</f>
        <v>825.9240531042561</v>
      </c>
      <c r="P5" s="62"/>
    </row>
    <row r="6" spans="1:16" ht="15">
      <c r="A6" s="64"/>
      <c r="B6" s="65">
        <v>511</v>
      </c>
      <c r="C6" s="66" t="s">
        <v>19</v>
      </c>
      <c r="D6" s="67">
        <v>1036568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1036568</v>
      </c>
      <c r="O6" s="68">
        <f t="shared" si="1"/>
        <v>15.567356501366653</v>
      </c>
      <c r="P6" s="69"/>
    </row>
    <row r="7" spans="1:16" ht="15">
      <c r="A7" s="64"/>
      <c r="B7" s="65">
        <v>512</v>
      </c>
      <c r="C7" s="66" t="s">
        <v>20</v>
      </c>
      <c r="D7" s="67">
        <v>1397043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3">SUM(D7:M7)</f>
        <v>1397043</v>
      </c>
      <c r="O7" s="68">
        <f t="shared" si="1"/>
        <v>20.981032048779024</v>
      </c>
      <c r="P7" s="69"/>
    </row>
    <row r="8" spans="1:16" ht="15">
      <c r="A8" s="64"/>
      <c r="B8" s="65">
        <v>513</v>
      </c>
      <c r="C8" s="66" t="s">
        <v>21</v>
      </c>
      <c r="D8" s="67">
        <v>1859443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11385653</v>
      </c>
      <c r="K8" s="67">
        <v>0</v>
      </c>
      <c r="L8" s="67">
        <v>0</v>
      </c>
      <c r="M8" s="67">
        <v>0</v>
      </c>
      <c r="N8" s="67">
        <f t="shared" si="2"/>
        <v>13245096</v>
      </c>
      <c r="O8" s="68">
        <f t="shared" si="1"/>
        <v>198.91712972696962</v>
      </c>
      <c r="P8" s="69"/>
    </row>
    <row r="9" spans="1:16" ht="15">
      <c r="A9" s="64"/>
      <c r="B9" s="65">
        <v>514</v>
      </c>
      <c r="C9" s="66" t="s">
        <v>22</v>
      </c>
      <c r="D9" s="67">
        <v>1132455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1132455</v>
      </c>
      <c r="O9" s="68">
        <f t="shared" si="1"/>
        <v>17.007403958790135</v>
      </c>
      <c r="P9" s="69"/>
    </row>
    <row r="10" spans="1:16" ht="15">
      <c r="A10" s="64"/>
      <c r="B10" s="65">
        <v>515</v>
      </c>
      <c r="C10" s="66" t="s">
        <v>23</v>
      </c>
      <c r="D10" s="67">
        <v>917125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917125</v>
      </c>
      <c r="O10" s="68">
        <f t="shared" si="1"/>
        <v>13.773540984591355</v>
      </c>
      <c r="P10" s="69"/>
    </row>
    <row r="11" spans="1:16" ht="15">
      <c r="A11" s="64"/>
      <c r="B11" s="65">
        <v>517</v>
      </c>
      <c r="C11" s="66" t="s">
        <v>24</v>
      </c>
      <c r="D11" s="67">
        <v>0</v>
      </c>
      <c r="E11" s="67">
        <v>1357314</v>
      </c>
      <c r="F11" s="67">
        <v>373093</v>
      </c>
      <c r="G11" s="67">
        <v>263569</v>
      </c>
      <c r="H11" s="67">
        <v>0</v>
      </c>
      <c r="I11" s="67">
        <v>163685</v>
      </c>
      <c r="J11" s="67">
        <v>26592</v>
      </c>
      <c r="K11" s="67">
        <v>0</v>
      </c>
      <c r="L11" s="67">
        <v>0</v>
      </c>
      <c r="M11" s="67">
        <v>0</v>
      </c>
      <c r="N11" s="67">
        <f t="shared" si="2"/>
        <v>2184253</v>
      </c>
      <c r="O11" s="68">
        <f t="shared" si="1"/>
        <v>32.80348721953564</v>
      </c>
      <c r="P11" s="69"/>
    </row>
    <row r="12" spans="1:16" ht="15">
      <c r="A12" s="64"/>
      <c r="B12" s="65">
        <v>518</v>
      </c>
      <c r="C12" s="66" t="s">
        <v>25</v>
      </c>
      <c r="D12" s="67">
        <v>6295205</v>
      </c>
      <c r="E12" s="67">
        <v>270443</v>
      </c>
      <c r="F12" s="67">
        <v>0</v>
      </c>
      <c r="G12" s="67">
        <v>21701</v>
      </c>
      <c r="H12" s="67">
        <v>0</v>
      </c>
      <c r="I12" s="67">
        <v>1697325</v>
      </c>
      <c r="J12" s="67">
        <v>327226</v>
      </c>
      <c r="K12" s="67">
        <v>10876129</v>
      </c>
      <c r="L12" s="67">
        <v>0</v>
      </c>
      <c r="M12" s="67">
        <v>0</v>
      </c>
      <c r="N12" s="67">
        <f t="shared" si="2"/>
        <v>19488029</v>
      </c>
      <c r="O12" s="68">
        <f t="shared" si="1"/>
        <v>292.67457123118976</v>
      </c>
      <c r="P12" s="69"/>
    </row>
    <row r="13" spans="1:16" ht="15">
      <c r="A13" s="64"/>
      <c r="B13" s="65">
        <v>519</v>
      </c>
      <c r="C13" s="66" t="s">
        <v>67</v>
      </c>
      <c r="D13" s="67">
        <v>3122029</v>
      </c>
      <c r="E13" s="67">
        <v>509528</v>
      </c>
      <c r="F13" s="67">
        <v>0</v>
      </c>
      <c r="G13" s="67">
        <v>4784044</v>
      </c>
      <c r="H13" s="67">
        <v>0</v>
      </c>
      <c r="I13" s="67">
        <v>0</v>
      </c>
      <c r="J13" s="67">
        <v>7178809</v>
      </c>
      <c r="K13" s="67">
        <v>0</v>
      </c>
      <c r="L13" s="67">
        <v>0</v>
      </c>
      <c r="M13" s="67">
        <v>0</v>
      </c>
      <c r="N13" s="67">
        <f t="shared" si="2"/>
        <v>15594410</v>
      </c>
      <c r="O13" s="68">
        <f t="shared" si="1"/>
        <v>234.19953143303397</v>
      </c>
      <c r="P13" s="69"/>
    </row>
    <row r="14" spans="1:16" ht="15.75">
      <c r="A14" s="70" t="s">
        <v>27</v>
      </c>
      <c r="B14" s="71"/>
      <c r="C14" s="72"/>
      <c r="D14" s="73">
        <f aca="true" t="shared" si="3" ref="D14:M14">SUM(D15:D16)</f>
        <v>19764953</v>
      </c>
      <c r="E14" s="73">
        <f t="shared" si="3"/>
        <v>4784259</v>
      </c>
      <c r="F14" s="73">
        <f t="shared" si="3"/>
        <v>0</v>
      </c>
      <c r="G14" s="73">
        <f t="shared" si="3"/>
        <v>0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aca="true" t="shared" si="4" ref="N14:N32">SUM(D14:M14)</f>
        <v>24549212</v>
      </c>
      <c r="O14" s="75">
        <f t="shared" si="1"/>
        <v>368.68428798846605</v>
      </c>
      <c r="P14" s="76"/>
    </row>
    <row r="15" spans="1:16" ht="15">
      <c r="A15" s="64"/>
      <c r="B15" s="65">
        <v>521</v>
      </c>
      <c r="C15" s="66" t="s">
        <v>28</v>
      </c>
      <c r="D15" s="67">
        <v>18621477</v>
      </c>
      <c r="E15" s="67">
        <v>4784259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23405736</v>
      </c>
      <c r="O15" s="68">
        <f t="shared" si="1"/>
        <v>351.511368756195</v>
      </c>
      <c r="P15" s="69"/>
    </row>
    <row r="16" spans="1:16" ht="15">
      <c r="A16" s="64"/>
      <c r="B16" s="65">
        <v>524</v>
      </c>
      <c r="C16" s="66" t="s">
        <v>29</v>
      </c>
      <c r="D16" s="67">
        <v>1143476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1143476</v>
      </c>
      <c r="O16" s="68">
        <f t="shared" si="1"/>
        <v>17.17291923227105</v>
      </c>
      <c r="P16" s="69"/>
    </row>
    <row r="17" spans="1:16" ht="15.75">
      <c r="A17" s="70" t="s">
        <v>32</v>
      </c>
      <c r="B17" s="71"/>
      <c r="C17" s="72"/>
      <c r="D17" s="73">
        <f aca="true" t="shared" si="5" ref="D17:M17">SUM(D18:D21)</f>
        <v>0</v>
      </c>
      <c r="E17" s="73">
        <f t="shared" si="5"/>
        <v>509346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88400861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4">
        <f t="shared" si="4"/>
        <v>88910207</v>
      </c>
      <c r="O17" s="75">
        <f t="shared" si="1"/>
        <v>1335.2687802240712</v>
      </c>
      <c r="P17" s="76"/>
    </row>
    <row r="18" spans="1:16" ht="15">
      <c r="A18" s="64"/>
      <c r="B18" s="65">
        <v>531</v>
      </c>
      <c r="C18" s="66" t="s">
        <v>33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59896358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59896358</v>
      </c>
      <c r="O18" s="68">
        <f t="shared" si="1"/>
        <v>899.5338059051452</v>
      </c>
      <c r="P18" s="69"/>
    </row>
    <row r="19" spans="1:16" ht="15">
      <c r="A19" s="64"/>
      <c r="B19" s="65">
        <v>534</v>
      </c>
      <c r="C19" s="66" t="s">
        <v>68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10223448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10223448</v>
      </c>
      <c r="O19" s="68">
        <f t="shared" si="1"/>
        <v>153.5375003754543</v>
      </c>
      <c r="P19" s="69"/>
    </row>
    <row r="20" spans="1:16" ht="15">
      <c r="A20" s="64"/>
      <c r="B20" s="65">
        <v>536</v>
      </c>
      <c r="C20" s="66" t="s">
        <v>69</v>
      </c>
      <c r="D20" s="67">
        <v>0</v>
      </c>
      <c r="E20" s="67">
        <v>509346</v>
      </c>
      <c r="F20" s="67">
        <v>0</v>
      </c>
      <c r="G20" s="67">
        <v>0</v>
      </c>
      <c r="H20" s="67">
        <v>0</v>
      </c>
      <c r="I20" s="67">
        <v>16722914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17232260</v>
      </c>
      <c r="O20" s="68">
        <f t="shared" si="1"/>
        <v>258.79704442375277</v>
      </c>
      <c r="P20" s="69"/>
    </row>
    <row r="21" spans="1:16" ht="15">
      <c r="A21" s="64"/>
      <c r="B21" s="65">
        <v>538</v>
      </c>
      <c r="C21" s="66" t="s">
        <v>70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1558141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1558141</v>
      </c>
      <c r="O21" s="68">
        <f t="shared" si="1"/>
        <v>23.40042951971886</v>
      </c>
      <c r="P21" s="69"/>
    </row>
    <row r="22" spans="1:16" ht="15.75">
      <c r="A22" s="70" t="s">
        <v>37</v>
      </c>
      <c r="B22" s="71"/>
      <c r="C22" s="72"/>
      <c r="D22" s="73">
        <f aca="true" t="shared" si="6" ref="D22:M22">SUM(D23:D23)</f>
        <v>1462382</v>
      </c>
      <c r="E22" s="73">
        <f t="shared" si="6"/>
        <v>2901708</v>
      </c>
      <c r="F22" s="73">
        <f t="shared" si="6"/>
        <v>0</v>
      </c>
      <c r="G22" s="73">
        <f t="shared" si="6"/>
        <v>1359265</v>
      </c>
      <c r="H22" s="73">
        <f t="shared" si="6"/>
        <v>0</v>
      </c>
      <c r="I22" s="73">
        <f t="shared" si="6"/>
        <v>0</v>
      </c>
      <c r="J22" s="73">
        <f t="shared" si="6"/>
        <v>0</v>
      </c>
      <c r="K22" s="73">
        <f t="shared" si="6"/>
        <v>0</v>
      </c>
      <c r="L22" s="73">
        <f t="shared" si="6"/>
        <v>0</v>
      </c>
      <c r="M22" s="73">
        <f t="shared" si="6"/>
        <v>0</v>
      </c>
      <c r="N22" s="73">
        <f t="shared" si="4"/>
        <v>5723355</v>
      </c>
      <c r="O22" s="75">
        <f t="shared" si="1"/>
        <v>85.95432973898417</v>
      </c>
      <c r="P22" s="76"/>
    </row>
    <row r="23" spans="1:16" ht="15">
      <c r="A23" s="64"/>
      <c r="B23" s="65">
        <v>541</v>
      </c>
      <c r="C23" s="66" t="s">
        <v>71</v>
      </c>
      <c r="D23" s="67">
        <v>1462382</v>
      </c>
      <c r="E23" s="67">
        <v>2901708</v>
      </c>
      <c r="F23" s="67">
        <v>0</v>
      </c>
      <c r="G23" s="67">
        <v>1359265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5723355</v>
      </c>
      <c r="O23" s="68">
        <f t="shared" si="1"/>
        <v>85.95432973898417</v>
      </c>
      <c r="P23" s="69"/>
    </row>
    <row r="24" spans="1:16" ht="15.75">
      <c r="A24" s="70" t="s">
        <v>39</v>
      </c>
      <c r="B24" s="71"/>
      <c r="C24" s="72"/>
      <c r="D24" s="73">
        <f aca="true" t="shared" si="7" ref="D24:M24">SUM(D25:D25)</f>
        <v>0</v>
      </c>
      <c r="E24" s="73">
        <f t="shared" si="7"/>
        <v>1867908</v>
      </c>
      <c r="F24" s="73">
        <f t="shared" si="7"/>
        <v>0</v>
      </c>
      <c r="G24" s="73">
        <f t="shared" si="7"/>
        <v>0</v>
      </c>
      <c r="H24" s="73">
        <f t="shared" si="7"/>
        <v>0</v>
      </c>
      <c r="I24" s="73">
        <f t="shared" si="7"/>
        <v>0</v>
      </c>
      <c r="J24" s="73">
        <f t="shared" si="7"/>
        <v>0</v>
      </c>
      <c r="K24" s="73">
        <f t="shared" si="7"/>
        <v>0</v>
      </c>
      <c r="L24" s="73">
        <f t="shared" si="7"/>
        <v>0</v>
      </c>
      <c r="M24" s="73">
        <f t="shared" si="7"/>
        <v>0</v>
      </c>
      <c r="N24" s="73">
        <f t="shared" si="4"/>
        <v>1867908</v>
      </c>
      <c r="O24" s="75">
        <f t="shared" si="1"/>
        <v>28.05256360195837</v>
      </c>
      <c r="P24" s="76"/>
    </row>
    <row r="25" spans="1:16" ht="15">
      <c r="A25" s="64"/>
      <c r="B25" s="65">
        <v>554</v>
      </c>
      <c r="C25" s="66" t="s">
        <v>41</v>
      </c>
      <c r="D25" s="67">
        <v>0</v>
      </c>
      <c r="E25" s="67">
        <v>1867908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1867908</v>
      </c>
      <c r="O25" s="68">
        <f t="shared" si="1"/>
        <v>28.05256360195837</v>
      </c>
      <c r="P25" s="69"/>
    </row>
    <row r="26" spans="1:16" ht="15.75">
      <c r="A26" s="70" t="s">
        <v>42</v>
      </c>
      <c r="B26" s="71"/>
      <c r="C26" s="72"/>
      <c r="D26" s="73">
        <f aca="true" t="shared" si="8" ref="D26:M26">SUM(D27:D27)</f>
        <v>0</v>
      </c>
      <c r="E26" s="73">
        <f t="shared" si="8"/>
        <v>679857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4"/>
        <v>679857</v>
      </c>
      <c r="O26" s="75">
        <f t="shared" si="1"/>
        <v>10.210209353317515</v>
      </c>
      <c r="P26" s="76"/>
    </row>
    <row r="27" spans="1:16" ht="15">
      <c r="A27" s="64"/>
      <c r="B27" s="65">
        <v>564</v>
      </c>
      <c r="C27" s="66" t="s">
        <v>72</v>
      </c>
      <c r="D27" s="67">
        <v>0</v>
      </c>
      <c r="E27" s="67">
        <v>679857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4"/>
        <v>679857</v>
      </c>
      <c r="O27" s="68">
        <f t="shared" si="1"/>
        <v>10.210209353317515</v>
      </c>
      <c r="P27" s="69"/>
    </row>
    <row r="28" spans="1:16" ht="15.75">
      <c r="A28" s="70" t="s">
        <v>45</v>
      </c>
      <c r="B28" s="71"/>
      <c r="C28" s="72"/>
      <c r="D28" s="73">
        <f aca="true" t="shared" si="9" ref="D28:M28">SUM(D29:D29)</f>
        <v>3613138</v>
      </c>
      <c r="E28" s="73">
        <f t="shared" si="9"/>
        <v>1021019</v>
      </c>
      <c r="F28" s="73">
        <f t="shared" si="9"/>
        <v>0</v>
      </c>
      <c r="G28" s="73">
        <f t="shared" si="9"/>
        <v>0</v>
      </c>
      <c r="H28" s="73">
        <f t="shared" si="9"/>
        <v>0</v>
      </c>
      <c r="I28" s="73">
        <f t="shared" si="9"/>
        <v>0</v>
      </c>
      <c r="J28" s="73">
        <f t="shared" si="9"/>
        <v>0</v>
      </c>
      <c r="K28" s="73">
        <f t="shared" si="9"/>
        <v>0</v>
      </c>
      <c r="L28" s="73">
        <f t="shared" si="9"/>
        <v>0</v>
      </c>
      <c r="M28" s="73">
        <f t="shared" si="9"/>
        <v>0</v>
      </c>
      <c r="N28" s="73">
        <f t="shared" si="4"/>
        <v>4634157</v>
      </c>
      <c r="O28" s="75">
        <f t="shared" si="1"/>
        <v>69.59656684588352</v>
      </c>
      <c r="P28" s="69"/>
    </row>
    <row r="29" spans="1:16" ht="15">
      <c r="A29" s="64"/>
      <c r="B29" s="65">
        <v>572</v>
      </c>
      <c r="C29" s="66" t="s">
        <v>73</v>
      </c>
      <c r="D29" s="67">
        <v>3613138</v>
      </c>
      <c r="E29" s="67">
        <v>1021019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4"/>
        <v>4634157</v>
      </c>
      <c r="O29" s="68">
        <f t="shared" si="1"/>
        <v>69.59656684588352</v>
      </c>
      <c r="P29" s="69"/>
    </row>
    <row r="30" spans="1:16" ht="15.75">
      <c r="A30" s="70" t="s">
        <v>74</v>
      </c>
      <c r="B30" s="71"/>
      <c r="C30" s="72"/>
      <c r="D30" s="73">
        <f aca="true" t="shared" si="10" ref="D30:M30">SUM(D31:D31)</f>
        <v>290392</v>
      </c>
      <c r="E30" s="73">
        <f t="shared" si="10"/>
        <v>376000</v>
      </c>
      <c r="F30" s="73">
        <f t="shared" si="10"/>
        <v>0</v>
      </c>
      <c r="G30" s="73">
        <f t="shared" si="10"/>
        <v>458103</v>
      </c>
      <c r="H30" s="73">
        <f t="shared" si="10"/>
        <v>0</v>
      </c>
      <c r="I30" s="73">
        <f t="shared" si="10"/>
        <v>6424927</v>
      </c>
      <c r="J30" s="73">
        <f t="shared" si="10"/>
        <v>84002</v>
      </c>
      <c r="K30" s="73">
        <f t="shared" si="10"/>
        <v>0</v>
      </c>
      <c r="L30" s="73">
        <f t="shared" si="10"/>
        <v>0</v>
      </c>
      <c r="M30" s="73">
        <f t="shared" si="10"/>
        <v>0</v>
      </c>
      <c r="N30" s="73">
        <f t="shared" si="4"/>
        <v>7633424</v>
      </c>
      <c r="O30" s="75">
        <f t="shared" si="1"/>
        <v>114.64007449013306</v>
      </c>
      <c r="P30" s="69"/>
    </row>
    <row r="31" spans="1:16" ht="15.75" thickBot="1">
      <c r="A31" s="64"/>
      <c r="B31" s="65">
        <v>581</v>
      </c>
      <c r="C31" s="66" t="s">
        <v>75</v>
      </c>
      <c r="D31" s="67">
        <v>290392</v>
      </c>
      <c r="E31" s="67">
        <v>376000</v>
      </c>
      <c r="F31" s="67">
        <v>0</v>
      </c>
      <c r="G31" s="67">
        <v>458103</v>
      </c>
      <c r="H31" s="67">
        <v>0</v>
      </c>
      <c r="I31" s="67">
        <v>6424927</v>
      </c>
      <c r="J31" s="67">
        <v>84002</v>
      </c>
      <c r="K31" s="67">
        <v>0</v>
      </c>
      <c r="L31" s="67">
        <v>0</v>
      </c>
      <c r="M31" s="67">
        <v>0</v>
      </c>
      <c r="N31" s="67">
        <f t="shared" si="4"/>
        <v>7633424</v>
      </c>
      <c r="O31" s="68">
        <f t="shared" si="1"/>
        <v>114.64007449013306</v>
      </c>
      <c r="P31" s="69"/>
    </row>
    <row r="32" spans="1:119" ht="16.5" thickBot="1">
      <c r="A32" s="77" t="s">
        <v>10</v>
      </c>
      <c r="B32" s="78"/>
      <c r="C32" s="79"/>
      <c r="D32" s="80">
        <f aca="true" t="shared" si="11" ref="D32:M32">SUM(D5,D14,D17,D22,D24,D26,D28,D30)</f>
        <v>40890733</v>
      </c>
      <c r="E32" s="80">
        <f t="shared" si="11"/>
        <v>14277382</v>
      </c>
      <c r="F32" s="80">
        <f t="shared" si="11"/>
        <v>373093</v>
      </c>
      <c r="G32" s="80">
        <f t="shared" si="11"/>
        <v>6886682</v>
      </c>
      <c r="H32" s="80">
        <f t="shared" si="11"/>
        <v>0</v>
      </c>
      <c r="I32" s="80">
        <f t="shared" si="11"/>
        <v>96686798</v>
      </c>
      <c r="J32" s="80">
        <f t="shared" si="11"/>
        <v>19002282</v>
      </c>
      <c r="K32" s="80">
        <f t="shared" si="11"/>
        <v>10876129</v>
      </c>
      <c r="L32" s="80">
        <f t="shared" si="11"/>
        <v>0</v>
      </c>
      <c r="M32" s="80">
        <f t="shared" si="11"/>
        <v>0</v>
      </c>
      <c r="N32" s="80">
        <f t="shared" si="4"/>
        <v>188993099</v>
      </c>
      <c r="O32" s="81">
        <f t="shared" si="1"/>
        <v>2838.33086534707</v>
      </c>
      <c r="P32" s="62"/>
      <c r="Q32" s="82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</row>
    <row r="33" spans="1:15" ht="15">
      <c r="A33" s="84"/>
      <c r="B33" s="85"/>
      <c r="C33" s="85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7"/>
    </row>
    <row r="34" spans="1:15" ht="15">
      <c r="A34" s="88"/>
      <c r="B34" s="89"/>
      <c r="C34" s="89"/>
      <c r="D34" s="90"/>
      <c r="E34" s="90"/>
      <c r="F34" s="90"/>
      <c r="G34" s="90"/>
      <c r="H34" s="90"/>
      <c r="I34" s="90"/>
      <c r="J34" s="90"/>
      <c r="K34" s="90"/>
      <c r="L34" s="117" t="s">
        <v>76</v>
      </c>
      <c r="M34" s="117"/>
      <c r="N34" s="117"/>
      <c r="O34" s="91">
        <v>66586</v>
      </c>
    </row>
    <row r="35" spans="1:15" ht="15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20"/>
    </row>
    <row r="36" spans="1:15" ht="15.75" customHeight="1" thickBot="1">
      <c r="A36" s="121" t="s">
        <v>55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3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14395272</v>
      </c>
      <c r="E5" s="26">
        <f t="shared" si="0"/>
        <v>2385176</v>
      </c>
      <c r="F5" s="26">
        <f t="shared" si="0"/>
        <v>387964</v>
      </c>
      <c r="G5" s="26">
        <f t="shared" si="0"/>
        <v>622245</v>
      </c>
      <c r="H5" s="26">
        <f t="shared" si="0"/>
        <v>0</v>
      </c>
      <c r="I5" s="26">
        <f t="shared" si="0"/>
        <v>2155840</v>
      </c>
      <c r="J5" s="26">
        <f t="shared" si="0"/>
        <v>17113628</v>
      </c>
      <c r="K5" s="26">
        <f t="shared" si="0"/>
        <v>9686758</v>
      </c>
      <c r="L5" s="26">
        <f t="shared" si="0"/>
        <v>0</v>
      </c>
      <c r="M5" s="26">
        <f t="shared" si="0"/>
        <v>0</v>
      </c>
      <c r="N5" s="27">
        <f>SUM(D5:M5)</f>
        <v>46746883</v>
      </c>
      <c r="O5" s="32">
        <f aca="true" t="shared" si="1" ref="O5:O33">(N5/O$35)</f>
        <v>725.3876699149649</v>
      </c>
      <c r="P5" s="6"/>
    </row>
    <row r="6" spans="1:16" ht="15">
      <c r="A6" s="12"/>
      <c r="B6" s="44">
        <v>511</v>
      </c>
      <c r="C6" s="20" t="s">
        <v>19</v>
      </c>
      <c r="D6" s="46">
        <v>914264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914264</v>
      </c>
      <c r="O6" s="47">
        <f t="shared" si="1"/>
        <v>14.186953013469058</v>
      </c>
      <c r="P6" s="9"/>
    </row>
    <row r="7" spans="1:16" ht="15">
      <c r="A7" s="12"/>
      <c r="B7" s="44">
        <v>512</v>
      </c>
      <c r="C7" s="20" t="s">
        <v>20</v>
      </c>
      <c r="D7" s="46">
        <v>1196582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1196582</v>
      </c>
      <c r="O7" s="47">
        <f t="shared" si="1"/>
        <v>18.56777977779157</v>
      </c>
      <c r="P7" s="9"/>
    </row>
    <row r="8" spans="1:16" ht="15">
      <c r="A8" s="12"/>
      <c r="B8" s="44">
        <v>513</v>
      </c>
      <c r="C8" s="20" t="s">
        <v>21</v>
      </c>
      <c r="D8" s="46">
        <v>1758203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9699095</v>
      </c>
      <c r="K8" s="46">
        <v>0</v>
      </c>
      <c r="L8" s="46">
        <v>0</v>
      </c>
      <c r="M8" s="46">
        <v>0</v>
      </c>
      <c r="N8" s="46">
        <f t="shared" si="2"/>
        <v>11457298</v>
      </c>
      <c r="O8" s="47">
        <f t="shared" si="1"/>
        <v>177.78688473713612</v>
      </c>
      <c r="P8" s="9"/>
    </row>
    <row r="9" spans="1:16" ht="15">
      <c r="A9" s="12"/>
      <c r="B9" s="44">
        <v>514</v>
      </c>
      <c r="C9" s="20" t="s">
        <v>22</v>
      </c>
      <c r="D9" s="46">
        <v>997794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997794</v>
      </c>
      <c r="O9" s="47">
        <f t="shared" si="1"/>
        <v>15.48311712494569</v>
      </c>
      <c r="P9" s="9"/>
    </row>
    <row r="10" spans="1:16" ht="15">
      <c r="A10" s="12"/>
      <c r="B10" s="44">
        <v>515</v>
      </c>
      <c r="C10" s="20" t="s">
        <v>23</v>
      </c>
      <c r="D10" s="46">
        <v>863626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863626</v>
      </c>
      <c r="O10" s="47">
        <f t="shared" si="1"/>
        <v>13.401185525417416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1402321</v>
      </c>
      <c r="F11" s="46">
        <v>387964</v>
      </c>
      <c r="G11" s="46">
        <v>0</v>
      </c>
      <c r="H11" s="46">
        <v>0</v>
      </c>
      <c r="I11" s="46">
        <v>212580</v>
      </c>
      <c r="J11" s="46">
        <v>39040</v>
      </c>
      <c r="K11" s="46">
        <v>0</v>
      </c>
      <c r="L11" s="46">
        <v>0</v>
      </c>
      <c r="M11" s="46">
        <v>0</v>
      </c>
      <c r="N11" s="46">
        <f t="shared" si="2"/>
        <v>2041905</v>
      </c>
      <c r="O11" s="47">
        <f t="shared" si="1"/>
        <v>31.68495127552604</v>
      </c>
      <c r="P11" s="9"/>
    </row>
    <row r="12" spans="1:16" ht="15">
      <c r="A12" s="12"/>
      <c r="B12" s="44">
        <v>518</v>
      </c>
      <c r="C12" s="20" t="s">
        <v>25</v>
      </c>
      <c r="D12" s="46">
        <v>6294761</v>
      </c>
      <c r="E12" s="46">
        <v>338606</v>
      </c>
      <c r="F12" s="46">
        <v>0</v>
      </c>
      <c r="G12" s="46">
        <v>23986</v>
      </c>
      <c r="H12" s="46">
        <v>0</v>
      </c>
      <c r="I12" s="46">
        <v>1943260</v>
      </c>
      <c r="J12" s="46">
        <v>381831</v>
      </c>
      <c r="K12" s="46">
        <v>9686758</v>
      </c>
      <c r="L12" s="46">
        <v>0</v>
      </c>
      <c r="M12" s="46">
        <v>0</v>
      </c>
      <c r="N12" s="46">
        <f t="shared" si="2"/>
        <v>18669202</v>
      </c>
      <c r="O12" s="47">
        <f t="shared" si="1"/>
        <v>289.6965117000807</v>
      </c>
      <c r="P12" s="9"/>
    </row>
    <row r="13" spans="1:16" ht="15">
      <c r="A13" s="12"/>
      <c r="B13" s="44">
        <v>519</v>
      </c>
      <c r="C13" s="20" t="s">
        <v>26</v>
      </c>
      <c r="D13" s="46">
        <v>2370042</v>
      </c>
      <c r="E13" s="46">
        <v>644249</v>
      </c>
      <c r="F13" s="46">
        <v>0</v>
      </c>
      <c r="G13" s="46">
        <v>598259</v>
      </c>
      <c r="H13" s="46">
        <v>0</v>
      </c>
      <c r="I13" s="46">
        <v>0</v>
      </c>
      <c r="J13" s="46">
        <v>6993662</v>
      </c>
      <c r="K13" s="46">
        <v>0</v>
      </c>
      <c r="L13" s="46">
        <v>0</v>
      </c>
      <c r="M13" s="46">
        <v>0</v>
      </c>
      <c r="N13" s="46">
        <f t="shared" si="2"/>
        <v>10606212</v>
      </c>
      <c r="O13" s="47">
        <f t="shared" si="1"/>
        <v>164.58028676059834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SUM(D15:D16)</f>
        <v>18145017</v>
      </c>
      <c r="E14" s="31">
        <f t="shared" si="3"/>
        <v>2471768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1">SUM(D14:M14)</f>
        <v>20616785</v>
      </c>
      <c r="O14" s="43">
        <f t="shared" si="1"/>
        <v>319.9178356402458</v>
      </c>
      <c r="P14" s="10"/>
    </row>
    <row r="15" spans="1:16" ht="15">
      <c r="A15" s="12"/>
      <c r="B15" s="44">
        <v>521</v>
      </c>
      <c r="C15" s="20" t="s">
        <v>28</v>
      </c>
      <c r="D15" s="46">
        <v>17207954</v>
      </c>
      <c r="E15" s="46">
        <v>2471768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19679722</v>
      </c>
      <c r="O15" s="47">
        <f t="shared" si="1"/>
        <v>305.3771026007076</v>
      </c>
      <c r="P15" s="9"/>
    </row>
    <row r="16" spans="1:16" ht="15">
      <c r="A16" s="12"/>
      <c r="B16" s="44">
        <v>524</v>
      </c>
      <c r="C16" s="20" t="s">
        <v>29</v>
      </c>
      <c r="D16" s="46">
        <v>937063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937063</v>
      </c>
      <c r="O16" s="47">
        <f t="shared" si="1"/>
        <v>14.540733039538203</v>
      </c>
      <c r="P16" s="9"/>
    </row>
    <row r="17" spans="1:16" ht="15.75">
      <c r="A17" s="28" t="s">
        <v>32</v>
      </c>
      <c r="B17" s="29"/>
      <c r="C17" s="30"/>
      <c r="D17" s="31">
        <f aca="true" t="shared" si="5" ref="D17:M17">SUM(D18:D21)</f>
        <v>0</v>
      </c>
      <c r="E17" s="31">
        <f t="shared" si="5"/>
        <v>66898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82783840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82850738</v>
      </c>
      <c r="O17" s="43">
        <f t="shared" si="1"/>
        <v>1285.6237663708025</v>
      </c>
      <c r="P17" s="10"/>
    </row>
    <row r="18" spans="1:16" ht="15">
      <c r="A18" s="12"/>
      <c r="B18" s="44">
        <v>531</v>
      </c>
      <c r="C18" s="20" t="s">
        <v>33</v>
      </c>
      <c r="D18" s="46">
        <v>0</v>
      </c>
      <c r="E18" s="46">
        <v>37105</v>
      </c>
      <c r="F18" s="46">
        <v>0</v>
      </c>
      <c r="G18" s="46">
        <v>0</v>
      </c>
      <c r="H18" s="46">
        <v>0</v>
      </c>
      <c r="I18" s="46">
        <v>56519550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56556655</v>
      </c>
      <c r="O18" s="47">
        <f t="shared" si="1"/>
        <v>877.6093197194464</v>
      </c>
      <c r="P18" s="9"/>
    </row>
    <row r="19" spans="1:16" ht="15">
      <c r="A19" s="12"/>
      <c r="B19" s="44">
        <v>534</v>
      </c>
      <c r="C19" s="20" t="s">
        <v>34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9759177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9759177</v>
      </c>
      <c r="O19" s="47">
        <f t="shared" si="1"/>
        <v>151.4365495624108</v>
      </c>
      <c r="P19" s="9"/>
    </row>
    <row r="20" spans="1:16" ht="15">
      <c r="A20" s="12"/>
      <c r="B20" s="44">
        <v>536</v>
      </c>
      <c r="C20" s="20" t="s">
        <v>35</v>
      </c>
      <c r="D20" s="46">
        <v>0</v>
      </c>
      <c r="E20" s="46">
        <v>29793</v>
      </c>
      <c r="F20" s="46">
        <v>0</v>
      </c>
      <c r="G20" s="46">
        <v>0</v>
      </c>
      <c r="H20" s="46">
        <v>0</v>
      </c>
      <c r="I20" s="46">
        <v>15184569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15214362</v>
      </c>
      <c r="O20" s="47">
        <f t="shared" si="1"/>
        <v>236.08655576935013</v>
      </c>
      <c r="P20" s="9"/>
    </row>
    <row r="21" spans="1:16" ht="15">
      <c r="A21" s="12"/>
      <c r="B21" s="44">
        <v>538</v>
      </c>
      <c r="C21" s="20" t="s">
        <v>36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1320544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1320544</v>
      </c>
      <c r="O21" s="47">
        <f t="shared" si="1"/>
        <v>20.491341319595307</v>
      </c>
      <c r="P21" s="9"/>
    </row>
    <row r="22" spans="1:16" ht="15.75">
      <c r="A22" s="28" t="s">
        <v>37</v>
      </c>
      <c r="B22" s="29"/>
      <c r="C22" s="30"/>
      <c r="D22" s="31">
        <f aca="true" t="shared" si="6" ref="D22:M22">SUM(D23:D24)</f>
        <v>1375542</v>
      </c>
      <c r="E22" s="31">
        <f t="shared" si="6"/>
        <v>55913</v>
      </c>
      <c r="F22" s="31">
        <f t="shared" si="6"/>
        <v>0</v>
      </c>
      <c r="G22" s="31">
        <f t="shared" si="6"/>
        <v>2557759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aca="true" t="shared" si="7" ref="N22:N27">SUM(D22:M22)</f>
        <v>3989214</v>
      </c>
      <c r="O22" s="43">
        <f t="shared" si="1"/>
        <v>61.90202346223077</v>
      </c>
      <c r="P22" s="10"/>
    </row>
    <row r="23" spans="1:16" ht="15">
      <c r="A23" s="12"/>
      <c r="B23" s="44">
        <v>541</v>
      </c>
      <c r="C23" s="20" t="s">
        <v>38</v>
      </c>
      <c r="D23" s="46">
        <v>1375542</v>
      </c>
      <c r="E23" s="46">
        <v>48053</v>
      </c>
      <c r="F23" s="46">
        <v>0</v>
      </c>
      <c r="G23" s="46">
        <v>2557759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3981354</v>
      </c>
      <c r="O23" s="47">
        <f t="shared" si="1"/>
        <v>61.7800571038421</v>
      </c>
      <c r="P23" s="9"/>
    </row>
    <row r="24" spans="1:16" ht="15">
      <c r="A24" s="12"/>
      <c r="B24" s="44">
        <v>544</v>
      </c>
      <c r="C24" s="20" t="s">
        <v>59</v>
      </c>
      <c r="D24" s="46">
        <v>0</v>
      </c>
      <c r="E24" s="46">
        <v>7860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7860</v>
      </c>
      <c r="O24" s="47">
        <f t="shared" si="1"/>
        <v>0.12196635838867854</v>
      </c>
      <c r="P24" s="9"/>
    </row>
    <row r="25" spans="1:16" ht="15.75">
      <c r="A25" s="28" t="s">
        <v>39</v>
      </c>
      <c r="B25" s="29"/>
      <c r="C25" s="30"/>
      <c r="D25" s="31">
        <f aca="true" t="shared" si="8" ref="D25:M25">SUM(D26:D26)</f>
        <v>0</v>
      </c>
      <c r="E25" s="31">
        <f t="shared" si="8"/>
        <v>4125167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4125167</v>
      </c>
      <c r="O25" s="43">
        <f t="shared" si="1"/>
        <v>64.01165352864503</v>
      </c>
      <c r="P25" s="10"/>
    </row>
    <row r="26" spans="1:16" ht="15">
      <c r="A26" s="13"/>
      <c r="B26" s="45">
        <v>554</v>
      </c>
      <c r="C26" s="21" t="s">
        <v>41</v>
      </c>
      <c r="D26" s="46">
        <v>0</v>
      </c>
      <c r="E26" s="46">
        <v>4125167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4125167</v>
      </c>
      <c r="O26" s="47">
        <f t="shared" si="1"/>
        <v>64.01165352864503</v>
      </c>
      <c r="P26" s="9"/>
    </row>
    <row r="27" spans="1:16" ht="15.75">
      <c r="A27" s="28" t="s">
        <v>42</v>
      </c>
      <c r="B27" s="29"/>
      <c r="C27" s="30"/>
      <c r="D27" s="31">
        <f aca="true" t="shared" si="9" ref="D27:M27">SUM(D28:D28)</f>
        <v>0</v>
      </c>
      <c r="E27" s="31">
        <f t="shared" si="9"/>
        <v>1004437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1004437</v>
      </c>
      <c r="O27" s="43">
        <f t="shared" si="1"/>
        <v>15.586198870337038</v>
      </c>
      <c r="P27" s="10"/>
    </row>
    <row r="28" spans="1:16" ht="15">
      <c r="A28" s="12"/>
      <c r="B28" s="44">
        <v>564</v>
      </c>
      <c r="C28" s="20" t="s">
        <v>43</v>
      </c>
      <c r="D28" s="46">
        <v>0</v>
      </c>
      <c r="E28" s="46">
        <v>1004437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10" ref="N28:N33">SUM(D28:M28)</f>
        <v>1004437</v>
      </c>
      <c r="O28" s="47">
        <f t="shared" si="1"/>
        <v>15.586198870337038</v>
      </c>
      <c r="P28" s="9"/>
    </row>
    <row r="29" spans="1:16" ht="15.75">
      <c r="A29" s="28" t="s">
        <v>45</v>
      </c>
      <c r="B29" s="29"/>
      <c r="C29" s="30"/>
      <c r="D29" s="31">
        <f aca="true" t="shared" si="11" ref="D29:M29">SUM(D30:D30)</f>
        <v>3428353</v>
      </c>
      <c r="E29" s="31">
        <f t="shared" si="11"/>
        <v>1181161</v>
      </c>
      <c r="F29" s="31">
        <f t="shared" si="11"/>
        <v>0</v>
      </c>
      <c r="G29" s="31">
        <f t="shared" si="11"/>
        <v>0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10"/>
        <v>4609514</v>
      </c>
      <c r="O29" s="43">
        <f t="shared" si="1"/>
        <v>71.52743467196325</v>
      </c>
      <c r="P29" s="9"/>
    </row>
    <row r="30" spans="1:16" ht="15">
      <c r="A30" s="12"/>
      <c r="B30" s="44">
        <v>572</v>
      </c>
      <c r="C30" s="20" t="s">
        <v>46</v>
      </c>
      <c r="D30" s="46">
        <v>3428353</v>
      </c>
      <c r="E30" s="46">
        <v>1181161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4609514</v>
      </c>
      <c r="O30" s="47">
        <f t="shared" si="1"/>
        <v>71.52743467196325</v>
      </c>
      <c r="P30" s="9"/>
    </row>
    <row r="31" spans="1:16" ht="15.75">
      <c r="A31" s="28" t="s">
        <v>48</v>
      </c>
      <c r="B31" s="29"/>
      <c r="C31" s="30"/>
      <c r="D31" s="31">
        <f aca="true" t="shared" si="12" ref="D31:M31">SUM(D32:D32)</f>
        <v>1950</v>
      </c>
      <c r="E31" s="31">
        <f t="shared" si="12"/>
        <v>1590000</v>
      </c>
      <c r="F31" s="31">
        <f t="shared" si="12"/>
        <v>0</v>
      </c>
      <c r="G31" s="31">
        <f t="shared" si="12"/>
        <v>314976</v>
      </c>
      <c r="H31" s="31">
        <f t="shared" si="12"/>
        <v>0</v>
      </c>
      <c r="I31" s="31">
        <f t="shared" si="12"/>
        <v>3048621</v>
      </c>
      <c r="J31" s="31">
        <f t="shared" si="12"/>
        <v>62853</v>
      </c>
      <c r="K31" s="31">
        <f t="shared" si="12"/>
        <v>0</v>
      </c>
      <c r="L31" s="31">
        <f t="shared" si="12"/>
        <v>0</v>
      </c>
      <c r="M31" s="31">
        <f t="shared" si="12"/>
        <v>0</v>
      </c>
      <c r="N31" s="31">
        <f t="shared" si="10"/>
        <v>5018400</v>
      </c>
      <c r="O31" s="43">
        <f t="shared" si="1"/>
        <v>77.8722611880082</v>
      </c>
      <c r="P31" s="9"/>
    </row>
    <row r="32" spans="1:16" ht="15.75" thickBot="1">
      <c r="A32" s="12"/>
      <c r="B32" s="44">
        <v>581</v>
      </c>
      <c r="C32" s="20" t="s">
        <v>47</v>
      </c>
      <c r="D32" s="46">
        <v>1950</v>
      </c>
      <c r="E32" s="46">
        <v>1590000</v>
      </c>
      <c r="F32" s="46">
        <v>0</v>
      </c>
      <c r="G32" s="46">
        <v>314976</v>
      </c>
      <c r="H32" s="46">
        <v>0</v>
      </c>
      <c r="I32" s="46">
        <v>3048621</v>
      </c>
      <c r="J32" s="46">
        <v>62853</v>
      </c>
      <c r="K32" s="46">
        <v>0</v>
      </c>
      <c r="L32" s="46">
        <v>0</v>
      </c>
      <c r="M32" s="46">
        <v>0</v>
      </c>
      <c r="N32" s="46">
        <f t="shared" si="10"/>
        <v>5018400</v>
      </c>
      <c r="O32" s="47">
        <f t="shared" si="1"/>
        <v>77.8722611880082</v>
      </c>
      <c r="P32" s="9"/>
    </row>
    <row r="33" spans="1:119" ht="16.5" thickBot="1">
      <c r="A33" s="14" t="s">
        <v>10</v>
      </c>
      <c r="B33" s="23"/>
      <c r="C33" s="22"/>
      <c r="D33" s="15">
        <f aca="true" t="shared" si="13" ref="D33:M33">SUM(D5,D14,D17,D22,D25,D27,D29,D31)</f>
        <v>37346134</v>
      </c>
      <c r="E33" s="15">
        <f t="shared" si="13"/>
        <v>12880520</v>
      </c>
      <c r="F33" s="15">
        <f t="shared" si="13"/>
        <v>387964</v>
      </c>
      <c r="G33" s="15">
        <f t="shared" si="13"/>
        <v>3494980</v>
      </c>
      <c r="H33" s="15">
        <f t="shared" si="13"/>
        <v>0</v>
      </c>
      <c r="I33" s="15">
        <f t="shared" si="13"/>
        <v>87988301</v>
      </c>
      <c r="J33" s="15">
        <f t="shared" si="13"/>
        <v>17176481</v>
      </c>
      <c r="K33" s="15">
        <f t="shared" si="13"/>
        <v>9686758</v>
      </c>
      <c r="L33" s="15">
        <f t="shared" si="13"/>
        <v>0</v>
      </c>
      <c r="M33" s="15">
        <f t="shared" si="13"/>
        <v>0</v>
      </c>
      <c r="N33" s="15">
        <f t="shared" si="10"/>
        <v>168961138</v>
      </c>
      <c r="O33" s="37">
        <f t="shared" si="1"/>
        <v>2621.8288436471976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62</v>
      </c>
      <c r="M35" s="93"/>
      <c r="N35" s="93"/>
      <c r="O35" s="41">
        <v>64444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55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2022-07-05T20:11:20Z</cp:lastPrinted>
  <dcterms:created xsi:type="dcterms:W3CDTF">2000-08-31T21:26:31Z</dcterms:created>
  <dcterms:modified xsi:type="dcterms:W3CDTF">2022-07-05T20:11:22Z</dcterms:modified>
  <cp:category/>
  <cp:version/>
  <cp:contentType/>
  <cp:contentStatus/>
</cp:coreProperties>
</file>