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'2009'!$A$1:$O$48</definedName>
    <definedName name="_xlnm.Print_Area" localSheetId="11">'2010'!$A$1:$O$46</definedName>
    <definedName name="_xlnm.Print_Area" localSheetId="10">'2011'!$A$1:$O$45</definedName>
    <definedName name="_xlnm.Print_Area" localSheetId="9">'2012'!$A$1:$O$47</definedName>
    <definedName name="_xlnm.Print_Area" localSheetId="8">'2013'!$A$1:$O$46</definedName>
    <definedName name="_xlnm.Print_Area" localSheetId="7">'2014'!$A$1:$O$47</definedName>
    <definedName name="_xlnm.Print_Area" localSheetId="6">'2015'!$A$1:$O$45</definedName>
    <definedName name="_xlnm.Print_Area" localSheetId="5">'2016'!$A$1:$O$46</definedName>
    <definedName name="_xlnm.Print_Area" localSheetId="4">'2017'!$A$1:$O$48</definedName>
    <definedName name="_xlnm.Print_Area" localSheetId="3">'2018'!$A$1:$O$46</definedName>
    <definedName name="_xlnm.Print_Area" localSheetId="2">'2019'!$A$1:$O$47</definedName>
    <definedName name="_xlnm.Print_Area" localSheetId="1">'2020'!$A$1:$O$45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<sst xmlns="http://schemas.openxmlformats.org/spreadsheetml/2006/main" count="820" uniqueCount="118">
  <si>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</si>
  <si>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</si>
  <si>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</si>
  <si>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</si>
  <si>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</si>
  <si>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</si>
  <si>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</si>
  <si>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</si>
  <si>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</si>
  <si>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</si>
  <si>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</si>
  <si>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</si>
  <si>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</si>
  <si>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</si>
  <si>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Local Business Tax</t>
  </si>
  <si>
    <t>Permits, Fees, and Special Assessments</t>
  </si>
  <si>
    <t>Franchise Fee - Electricity</t>
  </si>
  <si>
    <t>Franchise Fee - Telecommunications</t>
  </si>
  <si>
    <t>Franchise Fee - Solid Waste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</si>
  <si>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</si>
  <si>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</si>
  <si>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</si>
  <si>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</si>
  <si>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</si>
  <si>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</si>
  <si>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</si>
  <si>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</si>
  <si>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</si>
  <si>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</si>
  <si>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</si>
  <si>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</si>
  <si>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</si>
  <si>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</si>
  <si>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</si>
  <si>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</si>
  <si>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</si>
  <si>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</si>
  <si>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</si>
  <si>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Other Physical Environment Charges</t>
  </si>
  <si>
    <t>Transportation (User Fees) - Parking Facilities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</si>
  <si>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</si>
  <si>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</si>
  <si>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</si>
  <si>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</si>
  <si>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</si>
  <si>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</si>
  <si>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</si>
  <si>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</si>
  <si>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</si>
  <si>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</si>
  <si>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</si>
  <si>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</si>
  <si>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</si>
  <si>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</si>
  <si>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</si>
  <si>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</si>
  <si>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</si>
  <si>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</si>
  <si>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Indialantic Revenues Reported by Account Code and Fund Type</t>
  </si>
  <si>
    <t>Local Fiscal Year Ended September 30, 2010</t>
  </si>
  <si>
    <t>Fire Insurance Premium Tax for Firefighters' Pension</t>
  </si>
  <si>
    <t>Federal Grant - Other Federal Grants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</si>
  <si>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</si>
  <si>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</si>
  <si>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</si>
  <si>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</si>
  <si>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</si>
  <si>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Communications Services Taxes</t>
  </si>
  <si>
    <t>Franchise Fee - Other</t>
  </si>
  <si>
    <t>Fines - Local Ordinance Violations</t>
  </si>
  <si>
    <t>2012 Municipal Population:</t>
  </si>
  <si>
    <t>Local Fiscal Year Ended September 30, 2008</t>
  </si>
  <si>
    <t>Local Option Taxes</t>
  </si>
  <si>
    <t>Other General Taxes</t>
  </si>
  <si>
    <t>Permits and Franchise Fees</t>
  </si>
  <si>
    <t>Other Permits and Fees</t>
  </si>
  <si>
    <t>State Grant - Public Safety</t>
  </si>
  <si>
    <t>Judgments and Fines - Other Court-Ordered</t>
  </si>
  <si>
    <t>Special Assessments - Capital Improvement</t>
  </si>
  <si>
    <t>Proprietary Non-Operating Sources - Other Non-Operating Sources</t>
  </si>
  <si>
    <t>2008 Municipal Population:</t>
  </si>
  <si>
    <t>Local Fiscal Year Ended September 30, 2013</t>
  </si>
  <si>
    <t>Insurance Premium Tax for Police Officers' Retirement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</si>
  <si>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</si>
  <si>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</si>
  <si>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</si>
  <si>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</si>
  <si>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</si>
  <si>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</si>
  <si>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</si>
  <si>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</si>
  <si>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</si>
  <si>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</si>
  <si>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</si>
  <si>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</si>
  <si>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</si>
  <si>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</si>
  <si>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</si>
  <si>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Stormwater Management</t>
  </si>
  <si>
    <t>2017 Municipal Population:</t>
  </si>
  <si>
    <t>Local Fiscal Year Ended September 30, 2018</t>
  </si>
  <si>
    <t>2018 Municipal Population:</t>
  </si>
  <si>
    <t>Local Fiscal Year Ended September 30, 2019</t>
  </si>
  <si>
    <t>Proceeds - Debt Proceeds</t>
  </si>
  <si>
    <t>2019 Municipal Population:</t>
  </si>
  <si>
    <t>Local Fiscal Year Ended September 30, 2020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</si>
  <si>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</si>
  <si>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</si>
  <si>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</si>
  <si>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</si>
  <si>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</si>
  <si>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</si>
  <si>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</si>
  <si>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</si>
  <si>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</si>
  <si>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</si>
  <si>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Intergovernmental Revenues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</si>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</sst>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111</v>
      </c>
      <c r="N4" s="35" t="s">
        <v>9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113</v>
      </c>
      <c r="B5" s="26"/>
      <c r="C5" s="26"/>
      <c r="D5" s="27">
        <f>SUM(D6:D13)</f>
        <v>3258215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3258215</v>
      </c>
      <c r="P5" s="33">
        <f>(O5/P$43)</f>
        <v>1084.98667998668</v>
      </c>
      <c r="Q5" s="6"/>
    </row>
    <row r="6" spans="1:17" ht="15">
      <c r="A6" s="12"/>
      <c r="B6" s="25">
        <v>311</v>
      </c>
      <c r="C6" s="20" t="s">
        <v>2</v>
      </c>
      <c r="D6" s="46">
        <v>2635143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2635143</v>
      </c>
      <c r="P6" s="47">
        <f>(O6/P$43)</f>
        <v>877.5034965034965</v>
      </c>
      <c r="Q6" s="9"/>
    </row>
    <row r="7" spans="1:17" ht="15">
      <c r="A7" s="12"/>
      <c r="B7" s="25">
        <v>312.41</v>
      </c>
      <c r="C7" s="20" t="s">
        <v>114</v>
      </c>
      <c r="D7" s="46">
        <v>136639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136639</v>
      </c>
      <c r="P7" s="47">
        <f>(O7/P$43)</f>
        <v>45.5008325008325</v>
      </c>
      <c r="Q7" s="9"/>
    </row>
    <row r="8" spans="1:17" ht="15">
      <c r="A8" s="12"/>
      <c r="B8" s="25">
        <v>312.51</v>
      </c>
      <c r="C8" s="20" t="s">
        <v>56</v>
      </c>
      <c r="D8" s="46">
        <v>35274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35274</v>
      </c>
      <c r="P8" s="47">
        <f>(O8/P$43)</f>
        <v>11.746253746253746</v>
      </c>
      <c r="Q8" s="9"/>
    </row>
    <row r="9" spans="1:17" ht="15">
      <c r="A9" s="12"/>
      <c r="B9" s="25">
        <v>312.52</v>
      </c>
      <c r="C9" s="20" t="s">
        <v>82</v>
      </c>
      <c r="D9" s="46">
        <v>44077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44077</v>
      </c>
      <c r="P9" s="47">
        <f>(O9/P$43)</f>
        <v>14.677655677655677</v>
      </c>
      <c r="Q9" s="9"/>
    </row>
    <row r="10" spans="1:17" ht="15">
      <c r="A10" s="12"/>
      <c r="B10" s="25">
        <v>314.1</v>
      </c>
      <c r="C10" s="20" t="s">
        <v>11</v>
      </c>
      <c r="D10" s="46">
        <v>302874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302874</v>
      </c>
      <c r="P10" s="47">
        <f>(O10/P$43)</f>
        <v>100.85714285714286</v>
      </c>
      <c r="Q10" s="9"/>
    </row>
    <row r="11" spans="1:17" ht="15">
      <c r="A11" s="12"/>
      <c r="B11" s="25">
        <v>314.3</v>
      </c>
      <c r="C11" s="20" t="s">
        <v>12</v>
      </c>
      <c r="D11" s="46">
        <v>62770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62770</v>
      </c>
      <c r="P11" s="47">
        <f>(O11/P$43)</f>
        <v>20.902430902430904</v>
      </c>
      <c r="Q11" s="9"/>
    </row>
    <row r="12" spans="1:17" ht="15">
      <c r="A12" s="12"/>
      <c r="B12" s="25">
        <v>314.4</v>
      </c>
      <c r="C12" s="20" t="s">
        <v>13</v>
      </c>
      <c r="D12" s="46">
        <v>11615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11615</v>
      </c>
      <c r="P12" s="47">
        <f>(O12/P$43)</f>
        <v>3.867798867798868</v>
      </c>
      <c r="Q12" s="9"/>
    </row>
    <row r="13" spans="1:17" ht="15">
      <c r="A13" s="12"/>
      <c r="B13" s="25">
        <v>316</v>
      </c>
      <c r="C13" s="20" t="s">
        <v>83</v>
      </c>
      <c r="D13" s="46">
        <v>29823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29823</v>
      </c>
      <c r="P13" s="47">
        <f>(O13/P$43)</f>
        <v>9.93106893106893</v>
      </c>
      <c r="Q13" s="9"/>
    </row>
    <row r="14" spans="1:17" ht="15.75">
      <c r="A14" s="29" t="s">
        <v>15</v>
      </c>
      <c r="B14" s="30"/>
      <c r="C14" s="31"/>
      <c r="D14" s="32">
        <f>SUM(D15:D19)</f>
        <v>549487</v>
      </c>
      <c r="E14" s="32">
        <f>SUM(E15:E19)</f>
        <v>0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549487</v>
      </c>
      <c r="P14" s="45">
        <f>(O14/P$43)</f>
        <v>182.979353979354</v>
      </c>
      <c r="Q14" s="10"/>
    </row>
    <row r="15" spans="1:17" ht="15">
      <c r="A15" s="12"/>
      <c r="B15" s="25">
        <v>322</v>
      </c>
      <c r="C15" s="20" t="s">
        <v>115</v>
      </c>
      <c r="D15" s="46">
        <v>121842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121842</v>
      </c>
      <c r="P15" s="47">
        <f>(O15/P$43)</f>
        <v>40.57342657342657</v>
      </c>
      <c r="Q15" s="9"/>
    </row>
    <row r="16" spans="1:17" ht="15">
      <c r="A16" s="12"/>
      <c r="B16" s="25">
        <v>323.1</v>
      </c>
      <c r="C16" s="20" t="s">
        <v>16</v>
      </c>
      <c r="D16" s="46">
        <v>210432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210432</v>
      </c>
      <c r="P16" s="47">
        <f>(O16/P$43)</f>
        <v>70.07392607392607</v>
      </c>
      <c r="Q16" s="9"/>
    </row>
    <row r="17" spans="1:17" ht="15">
      <c r="A17" s="12"/>
      <c r="B17" s="25">
        <v>323.2</v>
      </c>
      <c r="C17" s="20" t="s">
        <v>17</v>
      </c>
      <c r="D17" s="46">
        <v>162252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162252</v>
      </c>
      <c r="P17" s="47">
        <f>(O17/P$43)</f>
        <v>54.02997002997003</v>
      </c>
      <c r="Q17" s="9"/>
    </row>
    <row r="18" spans="1:17" ht="15">
      <c r="A18" s="12"/>
      <c r="B18" s="25">
        <v>323.7</v>
      </c>
      <c r="C18" s="20" t="s">
        <v>18</v>
      </c>
      <c r="D18" s="46">
        <v>54335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54335</v>
      </c>
      <c r="P18" s="47">
        <f>(O18/P$43)</f>
        <v>18.093573093573095</v>
      </c>
      <c r="Q18" s="9"/>
    </row>
    <row r="19" spans="1:17" ht="15">
      <c r="A19" s="12"/>
      <c r="B19" s="25">
        <v>323.9</v>
      </c>
      <c r="C19" s="20" t="s">
        <v>68</v>
      </c>
      <c r="D19" s="46">
        <v>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626</v>
      </c>
      <c r="P19" s="47">
        <f>(O19/P$43)</f>
        <v>0.20845820845820845</v>
      </c>
      <c r="Q19" s="9"/>
    </row>
    <row r="20" spans="1:17" ht="15.75">
      <c r="A20" s="29" t="s">
        <v>116</v>
      </c>
      <c r="B20" s="30"/>
      <c r="C20" s="31"/>
      <c r="D20" s="32">
        <f>SUM(D21:D25)</f>
        <v>387793</v>
      </c>
      <c r="E20" s="32">
        <f>SUM(E21:E25)</f>
        <v>0</v>
      </c>
      <c r="F20" s="32">
        <f>SUM(F21:F25)</f>
        <v>0</v>
      </c>
      <c r="G20" s="32">
        <f>SUM(G21:G25)</f>
        <v>0</v>
      </c>
      <c r="H20" s="32">
        <f>SUM(H21:H25)</f>
        <v>0</v>
      </c>
      <c r="I20" s="32">
        <f>SUM(I21:I25)</f>
        <v>0</v>
      </c>
      <c r="J20" s="32">
        <f>SUM(J21:J25)</f>
        <v>0</v>
      </c>
      <c r="K20" s="32">
        <f>SUM(K21:K25)</f>
        <v>0</v>
      </c>
      <c r="L20" s="32">
        <f>SUM(L21:L25)</f>
        <v>0</v>
      </c>
      <c r="M20" s="32">
        <f>SUM(M21:M25)</f>
        <v>0</v>
      </c>
      <c r="N20" s="32">
        <f>SUM(N21:N25)</f>
        <v>0</v>
      </c>
      <c r="O20" s="44">
        <f>SUM(D20:N20)</f>
        <v>387793</v>
      </c>
      <c r="P20" s="45">
        <f>(O20/P$43)</f>
        <v>129.13519813519812</v>
      </c>
      <c r="Q20" s="10"/>
    </row>
    <row r="21" spans="1:17" ht="15">
      <c r="A21" s="12"/>
      <c r="B21" s="25">
        <v>334.2</v>
      </c>
      <c r="C21" s="20" t="s">
        <v>76</v>
      </c>
      <c r="D21" s="46">
        <v>95820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95820</v>
      </c>
      <c r="P21" s="47">
        <f>(O21/P$43)</f>
        <v>31.908091908091908</v>
      </c>
      <c r="Q21" s="9"/>
    </row>
    <row r="22" spans="1:17" ht="15">
      <c r="A22" s="12"/>
      <c r="B22" s="25">
        <v>334.49</v>
      </c>
      <c r="C22" s="20" t="s">
        <v>24</v>
      </c>
      <c r="D22" s="46">
        <v>18223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18223</v>
      </c>
      <c r="P22" s="47">
        <f>(O22/P$43)</f>
        <v>6.0682650682650685</v>
      </c>
      <c r="Q22" s="9"/>
    </row>
    <row r="23" spans="1:17" ht="15">
      <c r="A23" s="12"/>
      <c r="B23" s="25">
        <v>335.15</v>
      </c>
      <c r="C23" s="20" t="s">
        <v>85</v>
      </c>
      <c r="D23" s="46">
        <v>5001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5001</v>
      </c>
      <c r="P23" s="47">
        <f>(O23/P$43)</f>
        <v>1.6653346653346652</v>
      </c>
      <c r="Q23" s="9"/>
    </row>
    <row r="24" spans="1:17" ht="15">
      <c r="A24" s="12"/>
      <c r="B24" s="25">
        <v>335.18</v>
      </c>
      <c r="C24" s="20" t="s">
        <v>117</v>
      </c>
      <c r="D24" s="46">
        <v>186562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186562</v>
      </c>
      <c r="P24" s="47">
        <f>(O24/P$43)</f>
        <v>62.125208125208125</v>
      </c>
      <c r="Q24" s="9"/>
    </row>
    <row r="25" spans="1:17" ht="15">
      <c r="A25" s="12"/>
      <c r="B25" s="25">
        <v>335.19</v>
      </c>
      <c r="C25" s="20" t="s">
        <v>108</v>
      </c>
      <c r="D25" s="46">
        <v>82187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82187</v>
      </c>
      <c r="P25" s="47">
        <f>(O25/P$43)</f>
        <v>27.36829836829837</v>
      </c>
      <c r="Q25" s="9"/>
    </row>
    <row r="26" spans="1:17" ht="15.75">
      <c r="A26" s="29" t="s">
        <v>34</v>
      </c>
      <c r="B26" s="30"/>
      <c r="C26" s="31"/>
      <c r="D26" s="32">
        <f>SUM(D27:D29)</f>
        <v>9433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511355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520788</v>
      </c>
      <c r="P26" s="45">
        <f>(O26/P$43)</f>
        <v>173.42257742257743</v>
      </c>
      <c r="Q26" s="10"/>
    </row>
    <row r="27" spans="1:17" ht="15">
      <c r="A27" s="12"/>
      <c r="B27" s="25">
        <v>341.9</v>
      </c>
      <c r="C27" s="20" t="s">
        <v>87</v>
      </c>
      <c r="D27" s="46">
        <v>5790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5790</v>
      </c>
      <c r="P27" s="47">
        <f>(O27/P$43)</f>
        <v>1.928071928071928</v>
      </c>
      <c r="Q27" s="9"/>
    </row>
    <row r="28" spans="1:17" ht="15">
      <c r="A28" s="12"/>
      <c r="B28" s="25">
        <v>343.9</v>
      </c>
      <c r="C28" s="20" t="s">
        <v>38</v>
      </c>
      <c r="D28" s="46">
        <v>3643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3643</v>
      </c>
      <c r="P28" s="47">
        <f>(O28/P$43)</f>
        <v>1.2131202131202132</v>
      </c>
      <c r="Q28" s="9"/>
    </row>
    <row r="29" spans="1:17" ht="15">
      <c r="A29" s="12"/>
      <c r="B29" s="25">
        <v>344.5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511355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511355</v>
      </c>
      <c r="P29" s="47">
        <f>(O29/P$43)</f>
        <v>170.28138528138527</v>
      </c>
      <c r="Q29" s="9"/>
    </row>
    <row r="30" spans="1:17" ht="15.75">
      <c r="A30" s="29" t="s">
        <v>35</v>
      </c>
      <c r="B30" s="30"/>
      <c r="C30" s="31"/>
      <c r="D30" s="32">
        <f>SUM(D31:D32)</f>
        <v>27927</v>
      </c>
      <c r="E30" s="32">
        <f>SUM(E31:E32)</f>
        <v>0</v>
      </c>
      <c r="F30" s="32">
        <f>SUM(F31:F32)</f>
        <v>0</v>
      </c>
      <c r="G30" s="32">
        <f>SUM(G31:G32)</f>
        <v>0</v>
      </c>
      <c r="H30" s="32">
        <f>SUM(H31:H32)</f>
        <v>0</v>
      </c>
      <c r="I30" s="32">
        <f>SUM(I31:I32)</f>
        <v>85660</v>
      </c>
      <c r="J30" s="32">
        <f>SUM(J31:J32)</f>
        <v>0</v>
      </c>
      <c r="K30" s="32">
        <f>SUM(K31:K32)</f>
        <v>0</v>
      </c>
      <c r="L30" s="32">
        <f>SUM(L31:L32)</f>
        <v>0</v>
      </c>
      <c r="M30" s="32">
        <f>SUM(M31:M32)</f>
        <v>0</v>
      </c>
      <c r="N30" s="32">
        <f>SUM(N31:N32)</f>
        <v>0</v>
      </c>
      <c r="O30" s="32">
        <f>SUM(D30:N30)</f>
        <v>113587</v>
      </c>
      <c r="P30" s="45">
        <f>(O30/P$43)</f>
        <v>37.824508824508825</v>
      </c>
      <c r="Q30" s="10"/>
    </row>
    <row r="31" spans="1:17" ht="15">
      <c r="A31" s="13"/>
      <c r="B31" s="39">
        <v>351.1</v>
      </c>
      <c r="C31" s="21" t="s">
        <v>42</v>
      </c>
      <c r="D31" s="46">
        <v>18821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18821</v>
      </c>
      <c r="P31" s="47">
        <f>(O31/P$43)</f>
        <v>6.267399267399267</v>
      </c>
      <c r="Q31" s="9"/>
    </row>
    <row r="32" spans="1:17" ht="15">
      <c r="A32" s="13"/>
      <c r="B32" s="39">
        <v>359</v>
      </c>
      <c r="C32" s="21" t="s">
        <v>43</v>
      </c>
      <c r="D32" s="46">
        <v>9106</v>
      </c>
      <c r="E32" s="46">
        <v>0</v>
      </c>
      <c r="F32" s="46">
        <v>0</v>
      </c>
      <c r="G32" s="46">
        <v>0</v>
      </c>
      <c r="H32" s="46">
        <v>0</v>
      </c>
      <c r="I32" s="46">
        <v>85660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94766</v>
      </c>
      <c r="P32" s="47">
        <f>(O32/P$43)</f>
        <v>31.557109557109555</v>
      </c>
      <c r="Q32" s="9"/>
    </row>
    <row r="33" spans="1:17" ht="15.75">
      <c r="A33" s="29" t="s">
        <v>3</v>
      </c>
      <c r="B33" s="30"/>
      <c r="C33" s="31"/>
      <c r="D33" s="32">
        <f>SUM(D34:D37)</f>
        <v>182814</v>
      </c>
      <c r="E33" s="32">
        <f>SUM(E34:E37)</f>
        <v>1299</v>
      </c>
      <c r="F33" s="32">
        <f>SUM(F34:F37)</f>
        <v>0</v>
      </c>
      <c r="G33" s="32">
        <f>SUM(G34:G37)</f>
        <v>593</v>
      </c>
      <c r="H33" s="32">
        <f>SUM(H34:H37)</f>
        <v>0</v>
      </c>
      <c r="I33" s="32">
        <f>SUM(I34:I37)</f>
        <v>93446</v>
      </c>
      <c r="J33" s="32">
        <f>SUM(J34:J37)</f>
        <v>0</v>
      </c>
      <c r="K33" s="32">
        <f>SUM(K34:K37)</f>
        <v>2889420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3167572</v>
      </c>
      <c r="P33" s="45">
        <f>(O33/P$43)</f>
        <v>1054.8025308025308</v>
      </c>
      <c r="Q33" s="10"/>
    </row>
    <row r="34" spans="1:17" ht="15">
      <c r="A34" s="12"/>
      <c r="B34" s="25">
        <v>361.1</v>
      </c>
      <c r="C34" s="20" t="s">
        <v>44</v>
      </c>
      <c r="D34" s="46">
        <v>292</v>
      </c>
      <c r="E34" s="46">
        <v>1299</v>
      </c>
      <c r="F34" s="46">
        <v>0</v>
      </c>
      <c r="G34" s="46">
        <v>593</v>
      </c>
      <c r="H34" s="46">
        <v>0</v>
      </c>
      <c r="I34" s="46">
        <v>0</v>
      </c>
      <c r="J34" s="46">
        <v>0</v>
      </c>
      <c r="K34" s="46">
        <v>277652</v>
      </c>
      <c r="L34" s="46">
        <v>0</v>
      </c>
      <c r="M34" s="46">
        <v>0</v>
      </c>
      <c r="N34" s="46">
        <v>0</v>
      </c>
      <c r="O34" s="46">
        <f>SUM(D34:N34)</f>
        <v>279836</v>
      </c>
      <c r="P34" s="47">
        <f>(O34/P$43)</f>
        <v>93.18548118548118</v>
      </c>
      <c r="Q34" s="9"/>
    </row>
    <row r="35" spans="1:17" ht="15">
      <c r="A35" s="12"/>
      <c r="B35" s="25">
        <v>361.3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2133935</v>
      </c>
      <c r="L35" s="46">
        <v>0</v>
      </c>
      <c r="M35" s="46">
        <v>0</v>
      </c>
      <c r="N35" s="46">
        <v>0</v>
      </c>
      <c r="O35" s="46">
        <f>SUM(D35:N35)</f>
        <v>2133935</v>
      </c>
      <c r="P35" s="47">
        <f>(O35/P$43)</f>
        <v>710.6010656010656</v>
      </c>
      <c r="Q35" s="9"/>
    </row>
    <row r="36" spans="1:17" ht="15">
      <c r="A36" s="12"/>
      <c r="B36" s="25">
        <v>368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477833</v>
      </c>
      <c r="L36" s="46">
        <v>0</v>
      </c>
      <c r="M36" s="46">
        <v>0</v>
      </c>
      <c r="N36" s="46">
        <v>0</v>
      </c>
      <c r="O36" s="46">
        <f>SUM(D36:N36)</f>
        <v>477833</v>
      </c>
      <c r="P36" s="47">
        <f>(O36/P$43)</f>
        <v>159.11854811854812</v>
      </c>
      <c r="Q36" s="9"/>
    </row>
    <row r="37" spans="1:17" ht="15">
      <c r="A37" s="12"/>
      <c r="B37" s="25">
        <v>369.9</v>
      </c>
      <c r="C37" s="20" t="s">
        <v>47</v>
      </c>
      <c r="D37" s="46">
        <v>182522</v>
      </c>
      <c r="E37" s="46">
        <v>0</v>
      </c>
      <c r="F37" s="46">
        <v>0</v>
      </c>
      <c r="G37" s="46">
        <v>0</v>
      </c>
      <c r="H37" s="46">
        <v>0</v>
      </c>
      <c r="I37" s="46">
        <v>93446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275968</v>
      </c>
      <c r="P37" s="47">
        <f>(O37/P$43)</f>
        <v>91.8974358974359</v>
      </c>
      <c r="Q37" s="9"/>
    </row>
    <row r="38" spans="1:17" ht="15.75">
      <c r="A38" s="29" t="s">
        <v>36</v>
      </c>
      <c r="B38" s="30"/>
      <c r="C38" s="31"/>
      <c r="D38" s="32">
        <f>SUM(D39:D40)</f>
        <v>0</v>
      </c>
      <c r="E38" s="32">
        <f>SUM(E39:E40)</f>
        <v>0</v>
      </c>
      <c r="F38" s="32">
        <f>SUM(F39:F40)</f>
        <v>431587</v>
      </c>
      <c r="G38" s="32">
        <f>SUM(G39:G40)</f>
        <v>0</v>
      </c>
      <c r="H38" s="32">
        <f>SUM(H39:H40)</f>
        <v>0</v>
      </c>
      <c r="I38" s="32">
        <f>SUM(I39:I40)</f>
        <v>23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431610</v>
      </c>
      <c r="P38" s="45">
        <f>(O38/P$43)</f>
        <v>143.72627372627372</v>
      </c>
      <c r="Q38" s="9"/>
    </row>
    <row r="39" spans="1:17" ht="15">
      <c r="A39" s="12"/>
      <c r="B39" s="25">
        <v>384</v>
      </c>
      <c r="C39" s="20" t="s">
        <v>103</v>
      </c>
      <c r="D39" s="46">
        <v>0</v>
      </c>
      <c r="E39" s="46">
        <v>0</v>
      </c>
      <c r="F39" s="46">
        <v>431587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431587</v>
      </c>
      <c r="P39" s="47">
        <f>(O39/P$43)</f>
        <v>143.71861471861473</v>
      </c>
      <c r="Q39" s="9"/>
    </row>
    <row r="40" spans="1:17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23</v>
      </c>
      <c r="P40" s="47">
        <f>(O40/P$43)</f>
        <v>0.007659007659007659</v>
      </c>
      <c r="Q40" s="9"/>
    </row>
    <row r="41" spans="1:120" ht="16.5" thickBot="1">
      <c r="A41" s="14" t="s">
        <v>40</v>
      </c>
      <c r="B41" s="23"/>
      <c r="C41" s="22"/>
      <c r="D41" s="15">
        <f>SUM(D5,D14,D20,D26,D30,D33,D38)</f>
        <v>4415669</v>
      </c>
      <c r="E41" s="15">
        <f>SUM(E5,E14,E20,E26,E30,E33,E38)</f>
        <v>1299</v>
      </c>
      <c r="F41" s="15">
        <f>SUM(F5,F14,F20,F26,F30,F33,F38)</f>
        <v>431587</v>
      </c>
      <c r="G41" s="15">
        <f>SUM(G5,G14,G20,G26,G30,G33,G38)</f>
        <v>593</v>
      </c>
      <c r="H41" s="15">
        <f>SUM(H5,H14,H20,H26,H30,H33,H38)</f>
        <v>0</v>
      </c>
      <c r="I41" s="15">
        <f>SUM(I5,I14,I20,I26,I30,I33,I38)</f>
        <v>690484</v>
      </c>
      <c r="J41" s="15">
        <f>SUM(J5,J14,J20,J26,J30,J33,J38)</f>
        <v>0</v>
      </c>
      <c r="K41" s="15">
        <f>SUM(K5,K14,K20,K26,K30,K33,K38)</f>
        <v>2889420</v>
      </c>
      <c r="L41" s="15">
        <f>SUM(L5,L14,L20,L26,L30,L33,L38)</f>
        <v>0</v>
      </c>
      <c r="M41" s="15">
        <f>SUM(M5,M14,M20,M26,M30,M33,M38)</f>
        <v>0</v>
      </c>
      <c r="N41" s="15">
        <f>SUM(N5,N14,N20,N26,N30,N33,N38)</f>
        <v>0</v>
      </c>
      <c r="O41" s="15">
        <f>SUM(D41:N41)</f>
        <v>8429052</v>
      </c>
      <c r="P41" s="38">
        <f>(O41/P$43)</f>
        <v>2806.877122877123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109</v>
      </c>
      <c r="N43" s="48"/>
      <c r="O43" s="48"/>
      <c r="P43" s="43">
        <v>3003</v>
      </c>
    </row>
    <row r="44" spans="1:16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2282509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2282509</v>
      </c>
      <c r="O5" s="33">
        <f aca="true" t="shared" si="1" ref="O5:O43">(N5/O$45)</f>
        <v>820.4561466570813</v>
      </c>
      <c r="P5" s="6"/>
    </row>
    <row r="6" spans="1:16" ht="15">
      <c r="A6" s="12"/>
      <c r="B6" s="25">
        <v>311</v>
      </c>
      <c r="C6" s="20" t="s">
        <v>2</v>
      </c>
      <c r="D6" s="46">
        <v>1762925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1762925</v>
      </c>
      <c r="O6" s="47">
        <f t="shared" si="1"/>
        <v>633.6897915168943</v>
      </c>
      <c r="P6" s="9"/>
    </row>
    <row r="7" spans="1:16" ht="15">
      <c r="A7" s="12"/>
      <c r="B7" s="25">
        <v>312.41</v>
      </c>
      <c r="C7" s="20" t="s">
        <v>10</v>
      </c>
      <c r="D7" s="46">
        <v>99130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99130</v>
      </c>
      <c r="O7" s="47">
        <f t="shared" si="1"/>
        <v>35.63263838964774</v>
      </c>
      <c r="P7" s="9"/>
    </row>
    <row r="8" spans="1:16" ht="15">
      <c r="A8" s="12"/>
      <c r="B8" s="25">
        <v>312.51</v>
      </c>
      <c r="C8" s="20" t="s">
        <v>60</v>
      </c>
      <c r="D8" s="46">
        <v>30376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30376</v>
      </c>
      <c r="O8" s="47">
        <f t="shared" si="1"/>
        <v>10.918763479511144</v>
      </c>
      <c r="P8" s="9"/>
    </row>
    <row r="9" spans="1:16" ht="15">
      <c r="A9" s="12"/>
      <c r="B9" s="25">
        <v>312.52</v>
      </c>
      <c r="C9" s="20" t="s">
        <v>57</v>
      </c>
      <c r="D9" s="46">
        <v>42432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42432</v>
      </c>
      <c r="O9" s="47">
        <f t="shared" si="1"/>
        <v>15.25233644859813</v>
      </c>
      <c r="P9" s="9"/>
    </row>
    <row r="10" spans="1:16" ht="15">
      <c r="A10" s="12"/>
      <c r="B10" s="25">
        <v>314.1</v>
      </c>
      <c r="C10" s="20" t="s">
        <v>11</v>
      </c>
      <c r="D10" s="46">
        <v>233152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233152</v>
      </c>
      <c r="O10" s="47">
        <f t="shared" si="1"/>
        <v>83.80733285406183</v>
      </c>
      <c r="P10" s="9"/>
    </row>
    <row r="11" spans="1:16" ht="15">
      <c r="A11" s="12"/>
      <c r="B11" s="25">
        <v>314.3</v>
      </c>
      <c r="C11" s="20" t="s">
        <v>12</v>
      </c>
      <c r="D11" s="46">
        <v>55237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55237</v>
      </c>
      <c r="O11" s="47">
        <f t="shared" si="1"/>
        <v>19.85514018691589</v>
      </c>
      <c r="P11" s="9"/>
    </row>
    <row r="12" spans="1:16" ht="15">
      <c r="A12" s="12"/>
      <c r="B12" s="25">
        <v>314.4</v>
      </c>
      <c r="C12" s="20" t="s">
        <v>13</v>
      </c>
      <c r="D12" s="46">
        <v>10196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10196</v>
      </c>
      <c r="O12" s="47">
        <f t="shared" si="1"/>
        <v>3.6649892163910858</v>
      </c>
      <c r="P12" s="9"/>
    </row>
    <row r="13" spans="1:16" ht="15">
      <c r="A13" s="12"/>
      <c r="B13" s="25">
        <v>315</v>
      </c>
      <c r="C13" s="20" t="s">
        <v>67</v>
      </c>
      <c r="D13" s="46">
        <v>16744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16744</v>
      </c>
      <c r="O13" s="47">
        <f t="shared" si="1"/>
        <v>6.018691588785047</v>
      </c>
      <c r="P13" s="9"/>
    </row>
    <row r="14" spans="1:16" ht="15">
      <c r="A14" s="12"/>
      <c r="B14" s="25">
        <v>316</v>
      </c>
      <c r="C14" s="20" t="s">
        <v>14</v>
      </c>
      <c r="D14" s="46">
        <v>32317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32317</v>
      </c>
      <c r="O14" s="47">
        <f t="shared" si="1"/>
        <v>11.616462976276061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SUM(D16:D20)</f>
        <v>473911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3">SUM(D15:M15)</f>
        <v>473911</v>
      </c>
      <c r="O15" s="45">
        <f t="shared" si="1"/>
        <v>170.3490294751977</v>
      </c>
      <c r="P15" s="10"/>
    </row>
    <row r="16" spans="1:16" ht="15">
      <c r="A16" s="12"/>
      <c r="B16" s="25">
        <v>322</v>
      </c>
      <c r="C16" s="20" t="s">
        <v>0</v>
      </c>
      <c r="D16" s="46">
        <v>45596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45596</v>
      </c>
      <c r="O16" s="47">
        <f t="shared" si="1"/>
        <v>16.38964773544213</v>
      </c>
      <c r="P16" s="9"/>
    </row>
    <row r="17" spans="1:16" ht="15">
      <c r="A17" s="12"/>
      <c r="B17" s="25">
        <v>323.1</v>
      </c>
      <c r="C17" s="20" t="s">
        <v>16</v>
      </c>
      <c r="D17" s="46">
        <v>189684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189684</v>
      </c>
      <c r="O17" s="47">
        <f t="shared" si="1"/>
        <v>68.18260244428468</v>
      </c>
      <c r="P17" s="9"/>
    </row>
    <row r="18" spans="1:16" ht="15">
      <c r="A18" s="12"/>
      <c r="B18" s="25">
        <v>323.2</v>
      </c>
      <c r="C18" s="20" t="s">
        <v>17</v>
      </c>
      <c r="D18" s="46">
        <v>189083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189083</v>
      </c>
      <c r="O18" s="47">
        <f t="shared" si="1"/>
        <v>67.9665708123652</v>
      </c>
      <c r="P18" s="9"/>
    </row>
    <row r="19" spans="1:16" ht="15">
      <c r="A19" s="12"/>
      <c r="B19" s="25">
        <v>323.7</v>
      </c>
      <c r="C19" s="20" t="s">
        <v>18</v>
      </c>
      <c r="D19" s="46">
        <v>49065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49065</v>
      </c>
      <c r="O19" s="47">
        <f t="shared" si="1"/>
        <v>17.636592379583035</v>
      </c>
      <c r="P19" s="9"/>
    </row>
    <row r="20" spans="1:16" ht="15">
      <c r="A20" s="12"/>
      <c r="B20" s="25">
        <v>323.9</v>
      </c>
      <c r="C20" s="20" t="s">
        <v>68</v>
      </c>
      <c r="D20" s="46">
        <v>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</v>
      </c>
      <c r="O20" s="47">
        <f t="shared" si="1"/>
        <v>0.1736161035226456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SUM(D22:D27)</f>
        <v>860259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860259</v>
      </c>
      <c r="O21" s="45">
        <f t="shared" si="1"/>
        <v>309.2232207045291</v>
      </c>
      <c r="P21" s="10"/>
    </row>
    <row r="22" spans="1:16" ht="15">
      <c r="A22" s="12"/>
      <c r="B22" s="25">
        <v>331.2</v>
      </c>
      <c r="C22" s="20" t="s">
        <v>20</v>
      </c>
      <c r="D22" s="46">
        <v>618500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618500</v>
      </c>
      <c r="O22" s="47">
        <f t="shared" si="1"/>
        <v>222.32207045291156</v>
      </c>
      <c r="P22" s="9"/>
    </row>
    <row r="23" spans="1:16" ht="15">
      <c r="A23" s="12"/>
      <c r="B23" s="25">
        <v>334.49</v>
      </c>
      <c r="C23" s="20" t="s">
        <v>24</v>
      </c>
      <c r="D23" s="46">
        <v>10824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10824</v>
      </c>
      <c r="O23" s="47">
        <f t="shared" si="1"/>
        <v>3.890726096333573</v>
      </c>
      <c r="P23" s="9"/>
    </row>
    <row r="24" spans="1:16" ht="15">
      <c r="A24" s="12"/>
      <c r="B24" s="25">
        <v>335.12</v>
      </c>
      <c r="C24" s="20" t="s">
        <v>26</v>
      </c>
      <c r="D24" s="46">
        <v>76892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76892</v>
      </c>
      <c r="O24" s="47">
        <f t="shared" si="1"/>
        <v>27.639108554996405</v>
      </c>
      <c r="P24" s="9"/>
    </row>
    <row r="25" spans="1:16" ht="15">
      <c r="A25" s="12"/>
      <c r="B25" s="25">
        <v>335.15</v>
      </c>
      <c r="C25" s="20" t="s">
        <v>27</v>
      </c>
      <c r="D25" s="46">
        <v>4146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4146</v>
      </c>
      <c r="O25" s="47">
        <f t="shared" si="1"/>
        <v>1.490294751976995</v>
      </c>
      <c r="P25" s="9"/>
    </row>
    <row r="26" spans="1:16" ht="15">
      <c r="A26" s="12"/>
      <c r="B26" s="25">
        <v>335.18</v>
      </c>
      <c r="C26" s="20" t="s">
        <v>28</v>
      </c>
      <c r="D26" s="46">
        <v>126307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126307</v>
      </c>
      <c r="O26" s="47">
        <f t="shared" si="1"/>
        <v>45.401509705248024</v>
      </c>
      <c r="P26" s="9"/>
    </row>
    <row r="27" spans="1:16" ht="15">
      <c r="A27" s="12"/>
      <c r="B27" s="25">
        <v>337.2</v>
      </c>
      <c r="C27" s="20" t="s">
        <v>29</v>
      </c>
      <c r="D27" s="46">
        <v>23590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23590</v>
      </c>
      <c r="O27" s="47">
        <f t="shared" si="1"/>
        <v>8.479511143062545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SUM(D29:D31)</f>
        <v>6047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258394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264441</v>
      </c>
      <c r="O28" s="45">
        <f t="shared" si="1"/>
        <v>95.05427749820274</v>
      </c>
      <c r="P28" s="10"/>
    </row>
    <row r="29" spans="1:16" ht="15">
      <c r="A29" s="12"/>
      <c r="B29" s="25">
        <v>341.9</v>
      </c>
      <c r="C29" s="20" t="s">
        <v>37</v>
      </c>
      <c r="D29" s="46">
        <v>1773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1773</v>
      </c>
      <c r="O29" s="47">
        <f t="shared" si="1"/>
        <v>0.6373112868439971</v>
      </c>
      <c r="P29" s="9"/>
    </row>
    <row r="30" spans="1:16" ht="15">
      <c r="A30" s="12"/>
      <c r="B30" s="25">
        <v>343.9</v>
      </c>
      <c r="C30" s="20" t="s">
        <v>38</v>
      </c>
      <c r="D30" s="46">
        <v>4274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4274</v>
      </c>
      <c r="O30" s="47">
        <f t="shared" si="1"/>
        <v>1.5363048166786484</v>
      </c>
      <c r="P30" s="9"/>
    </row>
    <row r="31" spans="1:16" ht="15">
      <c r="A31" s="12"/>
      <c r="B31" s="25">
        <v>344.5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258394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258394</v>
      </c>
      <c r="O31" s="47">
        <f t="shared" si="1"/>
        <v>92.88066139468009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SUM(D33:D35)</f>
        <v>38299</v>
      </c>
      <c r="E32" s="32">
        <f t="shared" si="7"/>
        <v>2658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37671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78628</v>
      </c>
      <c r="O32" s="45">
        <f t="shared" si="1"/>
        <v>28.26312005751258</v>
      </c>
      <c r="P32" s="10"/>
    </row>
    <row r="33" spans="1:16" ht="15">
      <c r="A33" s="13"/>
      <c r="B33" s="39">
        <v>351.1</v>
      </c>
      <c r="C33" s="21" t="s">
        <v>42</v>
      </c>
      <c r="D33" s="46">
        <v>30330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30330</v>
      </c>
      <c r="O33" s="47">
        <f t="shared" si="1"/>
        <v>10.902228612508987</v>
      </c>
      <c r="P33" s="9"/>
    </row>
    <row r="34" spans="1:16" ht="15">
      <c r="A34" s="13"/>
      <c r="B34" s="39">
        <v>354</v>
      </c>
      <c r="C34" s="21" t="s">
        <v>69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37671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37671</v>
      </c>
      <c r="O34" s="47">
        <f t="shared" si="1"/>
        <v>13.540977713874911</v>
      </c>
      <c r="P34" s="9"/>
    </row>
    <row r="35" spans="1:16" ht="15">
      <c r="A35" s="13"/>
      <c r="B35" s="39">
        <v>359</v>
      </c>
      <c r="C35" s="21" t="s">
        <v>43</v>
      </c>
      <c r="D35" s="46">
        <v>7969</v>
      </c>
      <c r="E35" s="46">
        <v>2658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10627</v>
      </c>
      <c r="O35" s="47">
        <f t="shared" si="1"/>
        <v>3.8199137311286844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SUM(D37:D40)</f>
        <v>84401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4870</v>
      </c>
      <c r="J36" s="32">
        <f t="shared" si="8"/>
        <v>0</v>
      </c>
      <c r="K36" s="32">
        <f t="shared" si="8"/>
        <v>1350767</v>
      </c>
      <c r="L36" s="32">
        <f t="shared" si="8"/>
        <v>0</v>
      </c>
      <c r="M36" s="32">
        <f t="shared" si="8"/>
        <v>0</v>
      </c>
      <c r="N36" s="32">
        <f t="shared" si="4"/>
        <v>1440038</v>
      </c>
      <c r="O36" s="45">
        <f t="shared" si="1"/>
        <v>517.62688713156</v>
      </c>
      <c r="P36" s="10"/>
    </row>
    <row r="37" spans="1:16" ht="15">
      <c r="A37" s="12"/>
      <c r="B37" s="25">
        <v>361.1</v>
      </c>
      <c r="C37" s="20" t="s">
        <v>44</v>
      </c>
      <c r="D37" s="46">
        <v>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164109</v>
      </c>
      <c r="L37" s="46">
        <v>0</v>
      </c>
      <c r="M37" s="46">
        <v>0</v>
      </c>
      <c r="N37" s="46">
        <f t="shared" si="4"/>
        <v>164111</v>
      </c>
      <c r="O37" s="47">
        <f t="shared" si="1"/>
        <v>58.990294751977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745240</v>
      </c>
      <c r="L38" s="46">
        <v>0</v>
      </c>
      <c r="M38" s="46">
        <v>0</v>
      </c>
      <c r="N38" s="46">
        <f t="shared" si="4"/>
        <v>745240</v>
      </c>
      <c r="O38" s="47">
        <f t="shared" si="1"/>
        <v>267.87922358015817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441418</v>
      </c>
      <c r="L39" s="46">
        <v>0</v>
      </c>
      <c r="M39" s="46">
        <v>0</v>
      </c>
      <c r="N39" s="46">
        <f t="shared" si="4"/>
        <v>441418</v>
      </c>
      <c r="O39" s="47">
        <f t="shared" si="1"/>
        <v>158.66930265995686</v>
      </c>
      <c r="P39" s="9"/>
    </row>
    <row r="40" spans="1:16" ht="15">
      <c r="A40" s="12"/>
      <c r="B40" s="25">
        <v>369.9</v>
      </c>
      <c r="C40" s="20" t="s">
        <v>47</v>
      </c>
      <c r="D40" s="46">
        <v>84399</v>
      </c>
      <c r="E40" s="46">
        <v>0</v>
      </c>
      <c r="F40" s="46">
        <v>0</v>
      </c>
      <c r="G40" s="46">
        <v>0</v>
      </c>
      <c r="H40" s="46">
        <v>0</v>
      </c>
      <c r="I40" s="46">
        <v>4870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89269</v>
      </c>
      <c r="O40" s="47">
        <f t="shared" si="1"/>
        <v>32.08806613946801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8</v>
      </c>
      <c r="O41" s="45">
        <f t="shared" si="1"/>
        <v>0.002875629043853343</v>
      </c>
      <c r="P41" s="9"/>
    </row>
    <row r="42" spans="1:16" ht="15.75" thickBot="1">
      <c r="A42" s="12"/>
      <c r="B42" s="25">
        <v>389.1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</v>
      </c>
      <c r="O42" s="47">
        <f t="shared" si="1"/>
        <v>0.002875629043853343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0" ref="D43:M43">SUM(D5,D15,D21,D28,D32,D36,D41)</f>
        <v>3745426</v>
      </c>
      <c r="E43" s="15">
        <f t="shared" si="10"/>
        <v>2658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300943</v>
      </c>
      <c r="J43" s="15">
        <f t="shared" si="10"/>
        <v>0</v>
      </c>
      <c r="K43" s="15">
        <f t="shared" si="10"/>
        <v>1350767</v>
      </c>
      <c r="L43" s="15">
        <f t="shared" si="10"/>
        <v>0</v>
      </c>
      <c r="M43" s="15">
        <f t="shared" si="10"/>
        <v>0</v>
      </c>
      <c r="N43" s="15">
        <f t="shared" si="4"/>
        <v>5399794</v>
      </c>
      <c r="O43" s="38">
        <f t="shared" si="1"/>
        <v>1940.9755571531273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70</v>
      </c>
      <c r="M45" s="48"/>
      <c r="N45" s="48"/>
      <c r="O45" s="43">
        <v>2782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2251862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2251862</v>
      </c>
      <c r="O5" s="33">
        <f aca="true" t="shared" si="1" ref="O5:O41">(N5/O$43)</f>
        <v>824.5558403515196</v>
      </c>
      <c r="P5" s="6"/>
    </row>
    <row r="6" spans="1:16" ht="15">
      <c r="A6" s="12"/>
      <c r="B6" s="25">
        <v>311</v>
      </c>
      <c r="C6" s="20" t="s">
        <v>2</v>
      </c>
      <c r="D6" s="46">
        <v>1774857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1774857</v>
      </c>
      <c r="O6" s="47">
        <f t="shared" si="1"/>
        <v>649.8927132918345</v>
      </c>
      <c r="P6" s="9"/>
    </row>
    <row r="7" spans="1:16" ht="15">
      <c r="A7" s="12"/>
      <c r="B7" s="25">
        <v>312.41</v>
      </c>
      <c r="C7" s="20" t="s">
        <v>10</v>
      </c>
      <c r="D7" s="46">
        <v>80352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80352</v>
      </c>
      <c r="O7" s="47">
        <f t="shared" si="1"/>
        <v>29.422189674112047</v>
      </c>
      <c r="P7" s="9"/>
    </row>
    <row r="8" spans="1:16" ht="15">
      <c r="A8" s="12"/>
      <c r="B8" s="25">
        <v>312.51</v>
      </c>
      <c r="C8" s="20" t="s">
        <v>60</v>
      </c>
      <c r="D8" s="46">
        <v>30670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30670</v>
      </c>
      <c r="O8" s="47">
        <f t="shared" si="1"/>
        <v>11.230318564628341</v>
      </c>
      <c r="P8" s="9"/>
    </row>
    <row r="9" spans="1:16" ht="15">
      <c r="A9" s="12"/>
      <c r="B9" s="25">
        <v>312.52</v>
      </c>
      <c r="C9" s="20" t="s">
        <v>57</v>
      </c>
      <c r="D9" s="46">
        <v>36416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36416</v>
      </c>
      <c r="O9" s="47">
        <f t="shared" si="1"/>
        <v>13.334309776638595</v>
      </c>
      <c r="P9" s="9"/>
    </row>
    <row r="10" spans="1:16" ht="15">
      <c r="A10" s="12"/>
      <c r="B10" s="25">
        <v>314.1</v>
      </c>
      <c r="C10" s="20" t="s">
        <v>11</v>
      </c>
      <c r="D10" s="46">
        <v>240487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240487</v>
      </c>
      <c r="O10" s="47">
        <f t="shared" si="1"/>
        <v>88.05822043207617</v>
      </c>
      <c r="P10" s="9"/>
    </row>
    <row r="11" spans="1:16" ht="15">
      <c r="A11" s="12"/>
      <c r="B11" s="25">
        <v>314.3</v>
      </c>
      <c r="C11" s="20" t="s">
        <v>12</v>
      </c>
      <c r="D11" s="46">
        <v>53381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53381</v>
      </c>
      <c r="O11" s="47">
        <f t="shared" si="1"/>
        <v>19.546320029293298</v>
      </c>
      <c r="P11" s="9"/>
    </row>
    <row r="12" spans="1:16" ht="15">
      <c r="A12" s="12"/>
      <c r="B12" s="25">
        <v>314.4</v>
      </c>
      <c r="C12" s="20" t="s">
        <v>13</v>
      </c>
      <c r="D12" s="46">
        <v>4645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4645</v>
      </c>
      <c r="O12" s="47">
        <f t="shared" si="1"/>
        <v>1.7008421823507873</v>
      </c>
      <c r="P12" s="9"/>
    </row>
    <row r="13" spans="1:16" ht="15">
      <c r="A13" s="12"/>
      <c r="B13" s="25">
        <v>316</v>
      </c>
      <c r="C13" s="20" t="s">
        <v>14</v>
      </c>
      <c r="D13" s="46">
        <v>31054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31054</v>
      </c>
      <c r="O13" s="47">
        <f t="shared" si="1"/>
        <v>11.370926400585866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485323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1">SUM(D14:M14)</f>
        <v>485323</v>
      </c>
      <c r="O14" s="45">
        <f t="shared" si="1"/>
        <v>177.7088978396192</v>
      </c>
      <c r="P14" s="10"/>
    </row>
    <row r="15" spans="1:16" ht="15">
      <c r="A15" s="12"/>
      <c r="B15" s="25">
        <v>322</v>
      </c>
      <c r="C15" s="20" t="s">
        <v>0</v>
      </c>
      <c r="D15" s="46">
        <v>25496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25496</v>
      </c>
      <c r="O15" s="47">
        <f t="shared" si="1"/>
        <v>9.335774441596485</v>
      </c>
      <c r="P15" s="9"/>
    </row>
    <row r="16" spans="1:16" ht="15">
      <c r="A16" s="12"/>
      <c r="B16" s="25">
        <v>323.1</v>
      </c>
      <c r="C16" s="20" t="s">
        <v>16</v>
      </c>
      <c r="D16" s="46">
        <v>206211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206211</v>
      </c>
      <c r="O16" s="47">
        <f t="shared" si="1"/>
        <v>75.50750640790919</v>
      </c>
      <c r="P16" s="9"/>
    </row>
    <row r="17" spans="1:16" ht="15">
      <c r="A17" s="12"/>
      <c r="B17" s="25">
        <v>323.2</v>
      </c>
      <c r="C17" s="20" t="s">
        <v>17</v>
      </c>
      <c r="D17" s="46">
        <v>203535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203535</v>
      </c>
      <c r="O17" s="47">
        <f t="shared" si="1"/>
        <v>74.52764555108018</v>
      </c>
      <c r="P17" s="9"/>
    </row>
    <row r="18" spans="1:16" ht="15">
      <c r="A18" s="12"/>
      <c r="B18" s="25">
        <v>323.7</v>
      </c>
      <c r="C18" s="20" t="s">
        <v>18</v>
      </c>
      <c r="D18" s="46">
        <v>49328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49328</v>
      </c>
      <c r="O18" s="47">
        <f t="shared" si="1"/>
        <v>18.062248260710362</v>
      </c>
      <c r="P18" s="9"/>
    </row>
    <row r="19" spans="1:16" ht="15">
      <c r="A19" s="12"/>
      <c r="B19" s="25">
        <v>329</v>
      </c>
      <c r="C19" s="20" t="s">
        <v>19</v>
      </c>
      <c r="D19" s="46">
        <v>753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753</v>
      </c>
      <c r="O19" s="47">
        <f t="shared" si="1"/>
        <v>0.2757231783229586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258462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258462</v>
      </c>
      <c r="O20" s="45">
        <f t="shared" si="1"/>
        <v>94.64005858659831</v>
      </c>
      <c r="P20" s="10"/>
    </row>
    <row r="21" spans="1:16" ht="15">
      <c r="A21" s="12"/>
      <c r="B21" s="25">
        <v>331.2</v>
      </c>
      <c r="C21" s="20" t="s">
        <v>20</v>
      </c>
      <c r="D21" s="46">
        <v>9537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9537</v>
      </c>
      <c r="O21" s="47">
        <f t="shared" si="1"/>
        <v>3.4921274258513364</v>
      </c>
      <c r="P21" s="9"/>
    </row>
    <row r="22" spans="1:16" ht="15">
      <c r="A22" s="12"/>
      <c r="B22" s="25">
        <v>334.49</v>
      </c>
      <c r="C22" s="20" t="s">
        <v>24</v>
      </c>
      <c r="D22" s="46">
        <v>10705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10705</v>
      </c>
      <c r="O22" s="47">
        <f t="shared" si="1"/>
        <v>3.919809593555474</v>
      </c>
      <c r="P22" s="9"/>
    </row>
    <row r="23" spans="1:16" ht="15">
      <c r="A23" s="12"/>
      <c r="B23" s="25">
        <v>335.12</v>
      </c>
      <c r="C23" s="20" t="s">
        <v>26</v>
      </c>
      <c r="D23" s="46">
        <v>76835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76835</v>
      </c>
      <c r="O23" s="47">
        <f t="shared" si="1"/>
        <v>28.134383009886488</v>
      </c>
      <c r="P23" s="9"/>
    </row>
    <row r="24" spans="1:16" ht="15">
      <c r="A24" s="12"/>
      <c r="B24" s="25">
        <v>335.15</v>
      </c>
      <c r="C24" s="20" t="s">
        <v>27</v>
      </c>
      <c r="D24" s="46">
        <v>8257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8257</v>
      </c>
      <c r="O24" s="47">
        <f t="shared" si="1"/>
        <v>3.023434639326254</v>
      </c>
      <c r="P24" s="9"/>
    </row>
    <row r="25" spans="1:16" ht="15">
      <c r="A25" s="12"/>
      <c r="B25" s="25">
        <v>335.18</v>
      </c>
      <c r="C25" s="20" t="s">
        <v>28</v>
      </c>
      <c r="D25" s="46">
        <v>131388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131388</v>
      </c>
      <c r="O25" s="47">
        <f t="shared" si="1"/>
        <v>48.10984987184182</v>
      </c>
      <c r="P25" s="9"/>
    </row>
    <row r="26" spans="1:16" ht="15">
      <c r="A26" s="12"/>
      <c r="B26" s="25">
        <v>337.2</v>
      </c>
      <c r="C26" s="20" t="s">
        <v>29</v>
      </c>
      <c r="D26" s="46">
        <v>21740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21740</v>
      </c>
      <c r="O26" s="47">
        <f t="shared" si="1"/>
        <v>7.960454046136946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SUM(D28:D30)</f>
        <v>6165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251898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258063</v>
      </c>
      <c r="O27" s="45">
        <f t="shared" si="1"/>
        <v>94.4939582570487</v>
      </c>
      <c r="P27" s="10"/>
    </row>
    <row r="28" spans="1:16" ht="15">
      <c r="A28" s="12"/>
      <c r="B28" s="25">
        <v>341.9</v>
      </c>
      <c r="C28" s="20" t="s">
        <v>37</v>
      </c>
      <c r="D28" s="46">
        <v>1905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1905</v>
      </c>
      <c r="O28" s="47">
        <f t="shared" si="1"/>
        <v>0.6975466861955327</v>
      </c>
      <c r="P28" s="9"/>
    </row>
    <row r="29" spans="1:16" ht="15">
      <c r="A29" s="12"/>
      <c r="B29" s="25">
        <v>343.9</v>
      </c>
      <c r="C29" s="20" t="s">
        <v>38</v>
      </c>
      <c r="D29" s="46">
        <v>4260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4260</v>
      </c>
      <c r="O29" s="47">
        <f t="shared" si="1"/>
        <v>1.55986818015379</v>
      </c>
      <c r="P29" s="9"/>
    </row>
    <row r="30" spans="1:16" ht="15">
      <c r="A30" s="12"/>
      <c r="B30" s="25">
        <v>344.5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251898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251898</v>
      </c>
      <c r="O30" s="47">
        <f t="shared" si="1"/>
        <v>92.23654339069938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SUM(D32:D33)</f>
        <v>38523</v>
      </c>
      <c r="E31" s="32">
        <f t="shared" si="7"/>
        <v>500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54582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93605</v>
      </c>
      <c r="O31" s="45">
        <f t="shared" si="1"/>
        <v>34.274990845844016</v>
      </c>
      <c r="P31" s="10"/>
    </row>
    <row r="32" spans="1:16" ht="15">
      <c r="A32" s="13"/>
      <c r="B32" s="39">
        <v>351.1</v>
      </c>
      <c r="C32" s="21" t="s">
        <v>42</v>
      </c>
      <c r="D32" s="46">
        <v>31793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31793</v>
      </c>
      <c r="O32" s="47">
        <f t="shared" si="1"/>
        <v>11.641523251556206</v>
      </c>
      <c r="P32" s="9"/>
    </row>
    <row r="33" spans="1:16" ht="15">
      <c r="A33" s="13"/>
      <c r="B33" s="39">
        <v>359</v>
      </c>
      <c r="C33" s="21" t="s">
        <v>43</v>
      </c>
      <c r="D33" s="46">
        <v>6730</v>
      </c>
      <c r="E33" s="46">
        <v>500</v>
      </c>
      <c r="F33" s="46">
        <v>0</v>
      </c>
      <c r="G33" s="46">
        <v>0</v>
      </c>
      <c r="H33" s="46">
        <v>0</v>
      </c>
      <c r="I33" s="46">
        <v>54582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61812</v>
      </c>
      <c r="O33" s="47">
        <f t="shared" si="1"/>
        <v>22.633467594287808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SUM(D35:D38)</f>
        <v>47147</v>
      </c>
      <c r="E34" s="32">
        <f t="shared" si="8"/>
        <v>4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8389</v>
      </c>
      <c r="J34" s="32">
        <f t="shared" si="8"/>
        <v>0</v>
      </c>
      <c r="K34" s="32">
        <f t="shared" si="8"/>
        <v>458152</v>
      </c>
      <c r="L34" s="32">
        <f t="shared" si="8"/>
        <v>0</v>
      </c>
      <c r="M34" s="32">
        <f t="shared" si="8"/>
        <v>0</v>
      </c>
      <c r="N34" s="32">
        <f t="shared" si="4"/>
        <v>513692</v>
      </c>
      <c r="O34" s="45">
        <f t="shared" si="1"/>
        <v>188.0966678872208</v>
      </c>
      <c r="P34" s="10"/>
    </row>
    <row r="35" spans="1:16" ht="15">
      <c r="A35" s="12"/>
      <c r="B35" s="25">
        <v>361.1</v>
      </c>
      <c r="C35" s="20" t="s">
        <v>44</v>
      </c>
      <c r="D35" s="46">
        <v>8</v>
      </c>
      <c r="E35" s="46">
        <v>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141908</v>
      </c>
      <c r="L35" s="46">
        <v>0</v>
      </c>
      <c r="M35" s="46">
        <v>0</v>
      </c>
      <c r="N35" s="46">
        <f t="shared" si="4"/>
        <v>141920</v>
      </c>
      <c r="O35" s="47">
        <f t="shared" si="1"/>
        <v>51.96631270596851</v>
      </c>
      <c r="P35" s="9"/>
    </row>
    <row r="36" spans="1:16" ht="15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-115838</v>
      </c>
      <c r="L36" s="46">
        <v>0</v>
      </c>
      <c r="M36" s="46">
        <v>0</v>
      </c>
      <c r="N36" s="46">
        <f t="shared" si="4"/>
        <v>-115838</v>
      </c>
      <c r="O36" s="47">
        <f t="shared" si="1"/>
        <v>-42.415964848041014</v>
      </c>
      <c r="P36" s="9"/>
    </row>
    <row r="37" spans="1:16" ht="15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432082</v>
      </c>
      <c r="L37" s="46">
        <v>0</v>
      </c>
      <c r="M37" s="46">
        <v>0</v>
      </c>
      <c r="N37" s="46">
        <f t="shared" si="4"/>
        <v>432082</v>
      </c>
      <c r="O37" s="47">
        <f t="shared" si="1"/>
        <v>158.21384108385206</v>
      </c>
      <c r="P37" s="9"/>
    </row>
    <row r="38" spans="1:16" ht="15">
      <c r="A38" s="12"/>
      <c r="B38" s="25">
        <v>369.9</v>
      </c>
      <c r="C38" s="20" t="s">
        <v>47</v>
      </c>
      <c r="D38" s="46">
        <v>47139</v>
      </c>
      <c r="E38" s="46">
        <v>0</v>
      </c>
      <c r="F38" s="46">
        <v>0</v>
      </c>
      <c r="G38" s="46">
        <v>0</v>
      </c>
      <c r="H38" s="46">
        <v>0</v>
      </c>
      <c r="I38" s="46">
        <v>8389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55528</v>
      </c>
      <c r="O38" s="47">
        <f t="shared" si="1"/>
        <v>20.33247894544123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17</v>
      </c>
      <c r="O39" s="45">
        <f t="shared" si="1"/>
        <v>0.006224826071036251</v>
      </c>
      <c r="P39" s="9"/>
    </row>
    <row r="40" spans="1:16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17</v>
      </c>
      <c r="O40" s="47">
        <f t="shared" si="1"/>
        <v>0.006224826071036251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0" ref="D41:M41">SUM(D5,D14,D20,D27,D31,D34,D39)</f>
        <v>3087482</v>
      </c>
      <c r="E41" s="15">
        <f t="shared" si="10"/>
        <v>504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314886</v>
      </c>
      <c r="J41" s="15">
        <f t="shared" si="10"/>
        <v>0</v>
      </c>
      <c r="K41" s="15">
        <f t="shared" si="10"/>
        <v>458152</v>
      </c>
      <c r="L41" s="15">
        <f t="shared" si="10"/>
        <v>0</v>
      </c>
      <c r="M41" s="15">
        <f t="shared" si="10"/>
        <v>0</v>
      </c>
      <c r="N41" s="15">
        <f t="shared" si="4"/>
        <v>3861024</v>
      </c>
      <c r="O41" s="38">
        <f t="shared" si="1"/>
        <v>1413.7766385939217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65</v>
      </c>
      <c r="M43" s="48"/>
      <c r="N43" s="48"/>
      <c r="O43" s="43">
        <v>2731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2264579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2264579</v>
      </c>
      <c r="O5" s="33">
        <f aca="true" t="shared" si="1" ref="O5:O42">(N5/O$44)</f>
        <v>832.5658088235294</v>
      </c>
      <c r="P5" s="6"/>
    </row>
    <row r="6" spans="1:16" ht="15">
      <c r="A6" s="12"/>
      <c r="B6" s="25">
        <v>311</v>
      </c>
      <c r="C6" s="20" t="s">
        <v>2</v>
      </c>
      <c r="D6" s="46">
        <v>1780543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1780543</v>
      </c>
      <c r="O6" s="47">
        <f t="shared" si="1"/>
        <v>654.6113970588235</v>
      </c>
      <c r="P6" s="9"/>
    </row>
    <row r="7" spans="1:16" ht="15">
      <c r="A7" s="12"/>
      <c r="B7" s="25">
        <v>312.41</v>
      </c>
      <c r="C7" s="20" t="s">
        <v>10</v>
      </c>
      <c r="D7" s="46">
        <v>83586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83586</v>
      </c>
      <c r="O7" s="47">
        <f t="shared" si="1"/>
        <v>30.73014705882353</v>
      </c>
      <c r="P7" s="9"/>
    </row>
    <row r="8" spans="1:16" ht="15">
      <c r="A8" s="12"/>
      <c r="B8" s="25">
        <v>312.51</v>
      </c>
      <c r="C8" s="20" t="s">
        <v>60</v>
      </c>
      <c r="D8" s="46">
        <v>30683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30683</v>
      </c>
      <c r="O8" s="47">
        <f t="shared" si="1"/>
        <v>11.280514705882354</v>
      </c>
      <c r="P8" s="9"/>
    </row>
    <row r="9" spans="1:16" ht="15">
      <c r="A9" s="12"/>
      <c r="B9" s="25">
        <v>312.52</v>
      </c>
      <c r="C9" s="20" t="s">
        <v>57</v>
      </c>
      <c r="D9" s="46">
        <v>34122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34122</v>
      </c>
      <c r="O9" s="47">
        <f t="shared" si="1"/>
        <v>12.54485294117647</v>
      </c>
      <c r="P9" s="9"/>
    </row>
    <row r="10" spans="1:16" ht="15">
      <c r="A10" s="12"/>
      <c r="B10" s="25">
        <v>314.1</v>
      </c>
      <c r="C10" s="20" t="s">
        <v>11</v>
      </c>
      <c r="D10" s="46">
        <v>246176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246176</v>
      </c>
      <c r="O10" s="47">
        <f t="shared" si="1"/>
        <v>90.50588235294117</v>
      </c>
      <c r="P10" s="9"/>
    </row>
    <row r="11" spans="1:16" ht="15">
      <c r="A11" s="12"/>
      <c r="B11" s="25">
        <v>314.3</v>
      </c>
      <c r="C11" s="20" t="s">
        <v>12</v>
      </c>
      <c r="D11" s="46">
        <v>48893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48893</v>
      </c>
      <c r="O11" s="47">
        <f t="shared" si="1"/>
        <v>17.975367647058825</v>
      </c>
      <c r="P11" s="9"/>
    </row>
    <row r="12" spans="1:16" ht="15">
      <c r="A12" s="12"/>
      <c r="B12" s="25">
        <v>314.4</v>
      </c>
      <c r="C12" s="20" t="s">
        <v>13</v>
      </c>
      <c r="D12" s="46">
        <v>8223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8223</v>
      </c>
      <c r="O12" s="47">
        <f t="shared" si="1"/>
        <v>3.023161764705882</v>
      </c>
      <c r="P12" s="9"/>
    </row>
    <row r="13" spans="1:16" ht="15">
      <c r="A13" s="12"/>
      <c r="B13" s="25">
        <v>316</v>
      </c>
      <c r="C13" s="20" t="s">
        <v>14</v>
      </c>
      <c r="D13" s="46">
        <v>32353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32353</v>
      </c>
      <c r="O13" s="47">
        <f t="shared" si="1"/>
        <v>11.894485294117647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509438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509438</v>
      </c>
      <c r="O14" s="45">
        <f t="shared" si="1"/>
        <v>187.29338235294117</v>
      </c>
      <c r="P14" s="10"/>
    </row>
    <row r="15" spans="1:16" ht="15">
      <c r="A15" s="12"/>
      <c r="B15" s="25">
        <v>322</v>
      </c>
      <c r="C15" s="20" t="s">
        <v>0</v>
      </c>
      <c r="D15" s="46">
        <v>29416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29416</v>
      </c>
      <c r="O15" s="47">
        <f t="shared" si="1"/>
        <v>10.814705882352941</v>
      </c>
      <c r="P15" s="9"/>
    </row>
    <row r="16" spans="1:16" ht="15">
      <c r="A16" s="12"/>
      <c r="B16" s="25">
        <v>323.1</v>
      </c>
      <c r="C16" s="20" t="s">
        <v>16</v>
      </c>
      <c r="D16" s="46">
        <v>213818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213818</v>
      </c>
      <c r="O16" s="47">
        <f t="shared" si="1"/>
        <v>78.60955882352941</v>
      </c>
      <c r="P16" s="9"/>
    </row>
    <row r="17" spans="1:16" ht="15">
      <c r="A17" s="12"/>
      <c r="B17" s="25">
        <v>323.2</v>
      </c>
      <c r="C17" s="20" t="s">
        <v>17</v>
      </c>
      <c r="D17" s="46">
        <v>216995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216995</v>
      </c>
      <c r="O17" s="47">
        <f t="shared" si="1"/>
        <v>79.77757352941177</v>
      </c>
      <c r="P17" s="9"/>
    </row>
    <row r="18" spans="1:16" ht="15">
      <c r="A18" s="12"/>
      <c r="B18" s="25">
        <v>323.7</v>
      </c>
      <c r="C18" s="20" t="s">
        <v>18</v>
      </c>
      <c r="D18" s="46">
        <v>47856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47856</v>
      </c>
      <c r="O18" s="47">
        <f t="shared" si="1"/>
        <v>17.594117647058823</v>
      </c>
      <c r="P18" s="9"/>
    </row>
    <row r="19" spans="1:16" ht="15">
      <c r="A19" s="12"/>
      <c r="B19" s="25">
        <v>329</v>
      </c>
      <c r="C19" s="20" t="s">
        <v>19</v>
      </c>
      <c r="D19" s="46">
        <v>1353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1353</v>
      </c>
      <c r="O19" s="47">
        <f t="shared" si="1"/>
        <v>0.4974264705882353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288311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288311</v>
      </c>
      <c r="O20" s="45">
        <f t="shared" si="1"/>
        <v>105.99669117647059</v>
      </c>
      <c r="P20" s="10"/>
    </row>
    <row r="21" spans="1:16" ht="15">
      <c r="A21" s="12"/>
      <c r="B21" s="25">
        <v>331.2</v>
      </c>
      <c r="C21" s="20" t="s">
        <v>20</v>
      </c>
      <c r="D21" s="46">
        <v>30533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30533</v>
      </c>
      <c r="O21" s="47">
        <f t="shared" si="1"/>
        <v>11.225367647058823</v>
      </c>
      <c r="P21" s="9"/>
    </row>
    <row r="22" spans="1:16" ht="15">
      <c r="A22" s="12"/>
      <c r="B22" s="25">
        <v>331.9</v>
      </c>
      <c r="C22" s="20" t="s">
        <v>61</v>
      </c>
      <c r="D22" s="46">
        <v>12287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12287</v>
      </c>
      <c r="O22" s="47">
        <f t="shared" si="1"/>
        <v>4.517279411764706</v>
      </c>
      <c r="P22" s="9"/>
    </row>
    <row r="23" spans="1:16" ht="15">
      <c r="A23" s="12"/>
      <c r="B23" s="25">
        <v>334.49</v>
      </c>
      <c r="C23" s="20" t="s">
        <v>24</v>
      </c>
      <c r="D23" s="46">
        <v>10591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10591</v>
      </c>
      <c r="O23" s="47">
        <f t="shared" si="1"/>
        <v>3.89375</v>
      </c>
      <c r="P23" s="9"/>
    </row>
    <row r="24" spans="1:16" ht="15">
      <c r="A24" s="12"/>
      <c r="B24" s="25">
        <v>335.12</v>
      </c>
      <c r="C24" s="20" t="s">
        <v>26</v>
      </c>
      <c r="D24" s="46">
        <v>76585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76585</v>
      </c>
      <c r="O24" s="47">
        <f t="shared" si="1"/>
        <v>28.15625</v>
      </c>
      <c r="P24" s="9"/>
    </row>
    <row r="25" spans="1:16" ht="15">
      <c r="A25" s="12"/>
      <c r="B25" s="25">
        <v>335.15</v>
      </c>
      <c r="C25" s="20" t="s">
        <v>27</v>
      </c>
      <c r="D25" s="46">
        <v>3790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3790</v>
      </c>
      <c r="O25" s="47">
        <f t="shared" si="1"/>
        <v>1.3933823529411764</v>
      </c>
      <c r="P25" s="9"/>
    </row>
    <row r="26" spans="1:16" ht="15">
      <c r="A26" s="12"/>
      <c r="B26" s="25">
        <v>335.18</v>
      </c>
      <c r="C26" s="20" t="s">
        <v>28</v>
      </c>
      <c r="D26" s="46">
        <v>130162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130162</v>
      </c>
      <c r="O26" s="47">
        <f t="shared" si="1"/>
        <v>47.85367647058823</v>
      </c>
      <c r="P26" s="9"/>
    </row>
    <row r="27" spans="1:16" ht="15">
      <c r="A27" s="12"/>
      <c r="B27" s="25">
        <v>337.2</v>
      </c>
      <c r="C27" s="20" t="s">
        <v>29</v>
      </c>
      <c r="D27" s="46">
        <v>24363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24363</v>
      </c>
      <c r="O27" s="47">
        <f t="shared" si="1"/>
        <v>8.956985294117647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SUM(D29:D31)</f>
        <v>6005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248936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254941</v>
      </c>
      <c r="O28" s="45">
        <f t="shared" si="1"/>
        <v>93.72830882352942</v>
      </c>
      <c r="P28" s="10"/>
    </row>
    <row r="29" spans="1:16" ht="15">
      <c r="A29" s="12"/>
      <c r="B29" s="25">
        <v>341.9</v>
      </c>
      <c r="C29" s="20" t="s">
        <v>37</v>
      </c>
      <c r="D29" s="46">
        <v>1746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1746</v>
      </c>
      <c r="O29" s="47">
        <f t="shared" si="1"/>
        <v>0.6419117647058824</v>
      </c>
      <c r="P29" s="9"/>
    </row>
    <row r="30" spans="1:16" ht="15">
      <c r="A30" s="12"/>
      <c r="B30" s="25">
        <v>343.9</v>
      </c>
      <c r="C30" s="20" t="s">
        <v>38</v>
      </c>
      <c r="D30" s="46">
        <v>4259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4259</v>
      </c>
      <c r="O30" s="47">
        <f t="shared" si="1"/>
        <v>1.5658088235294119</v>
      </c>
      <c r="P30" s="9"/>
    </row>
    <row r="31" spans="1:16" ht="15">
      <c r="A31" s="12"/>
      <c r="B31" s="25">
        <v>344.5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248936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248936</v>
      </c>
      <c r="O31" s="47">
        <f t="shared" si="1"/>
        <v>91.52058823529411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SUM(D33:D34)</f>
        <v>38348</v>
      </c>
      <c r="E32" s="32">
        <f t="shared" si="7"/>
        <v>1661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57719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97728</v>
      </c>
      <c r="O32" s="45">
        <f t="shared" si="1"/>
        <v>35.92941176470588</v>
      </c>
      <c r="P32" s="10"/>
    </row>
    <row r="33" spans="1:16" ht="15">
      <c r="A33" s="13"/>
      <c r="B33" s="39">
        <v>351.1</v>
      </c>
      <c r="C33" s="21" t="s">
        <v>42</v>
      </c>
      <c r="D33" s="46">
        <v>32794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32794</v>
      </c>
      <c r="O33" s="47">
        <f t="shared" si="1"/>
        <v>12.056617647058824</v>
      </c>
      <c r="P33" s="9"/>
    </row>
    <row r="34" spans="1:16" ht="15">
      <c r="A34" s="13"/>
      <c r="B34" s="39">
        <v>359</v>
      </c>
      <c r="C34" s="21" t="s">
        <v>43</v>
      </c>
      <c r="D34" s="46">
        <v>5554</v>
      </c>
      <c r="E34" s="46">
        <v>1661</v>
      </c>
      <c r="F34" s="46">
        <v>0</v>
      </c>
      <c r="G34" s="46">
        <v>0</v>
      </c>
      <c r="H34" s="46">
        <v>0</v>
      </c>
      <c r="I34" s="46">
        <v>57719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64934</v>
      </c>
      <c r="O34" s="47">
        <f t="shared" si="1"/>
        <v>23.872794117647057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SUM(D36:D39)</f>
        <v>46292</v>
      </c>
      <c r="E35" s="32">
        <f t="shared" si="8"/>
        <v>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6905</v>
      </c>
      <c r="J35" s="32">
        <f t="shared" si="8"/>
        <v>0</v>
      </c>
      <c r="K35" s="32">
        <f t="shared" si="8"/>
        <v>847762</v>
      </c>
      <c r="L35" s="32">
        <f t="shared" si="8"/>
        <v>0</v>
      </c>
      <c r="M35" s="32">
        <f t="shared" si="8"/>
        <v>0</v>
      </c>
      <c r="N35" s="32">
        <f t="shared" si="4"/>
        <v>900966</v>
      </c>
      <c r="O35" s="45">
        <f t="shared" si="1"/>
        <v>331.2375</v>
      </c>
      <c r="P35" s="10"/>
    </row>
    <row r="36" spans="1:16" ht="15">
      <c r="A36" s="12"/>
      <c r="B36" s="25">
        <v>361.1</v>
      </c>
      <c r="C36" s="20" t="s">
        <v>44</v>
      </c>
      <c r="D36" s="46">
        <v>138</v>
      </c>
      <c r="E36" s="46">
        <v>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114204</v>
      </c>
      <c r="L36" s="46">
        <v>0</v>
      </c>
      <c r="M36" s="46">
        <v>0</v>
      </c>
      <c r="N36" s="46">
        <f t="shared" si="4"/>
        <v>114349</v>
      </c>
      <c r="O36" s="47">
        <f t="shared" si="1"/>
        <v>42.040073529411764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327481</v>
      </c>
      <c r="L37" s="46">
        <v>0</v>
      </c>
      <c r="M37" s="46">
        <v>0</v>
      </c>
      <c r="N37" s="46">
        <f t="shared" si="4"/>
        <v>327481</v>
      </c>
      <c r="O37" s="47">
        <f t="shared" si="1"/>
        <v>120.39742647058823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406077</v>
      </c>
      <c r="L38" s="46">
        <v>0</v>
      </c>
      <c r="M38" s="46">
        <v>0</v>
      </c>
      <c r="N38" s="46">
        <f t="shared" si="4"/>
        <v>406077</v>
      </c>
      <c r="O38" s="47">
        <f t="shared" si="1"/>
        <v>149.29301470588234</v>
      </c>
      <c r="P38" s="9"/>
    </row>
    <row r="39" spans="1:16" ht="15">
      <c r="A39" s="12"/>
      <c r="B39" s="25">
        <v>369.9</v>
      </c>
      <c r="C39" s="20" t="s">
        <v>47</v>
      </c>
      <c r="D39" s="46">
        <v>46154</v>
      </c>
      <c r="E39" s="46">
        <v>0</v>
      </c>
      <c r="F39" s="46">
        <v>0</v>
      </c>
      <c r="G39" s="46">
        <v>0</v>
      </c>
      <c r="H39" s="46">
        <v>0</v>
      </c>
      <c r="I39" s="46">
        <v>6905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53059</v>
      </c>
      <c r="O39" s="47">
        <f t="shared" si="1"/>
        <v>19.506985294117648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277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277</v>
      </c>
      <c r="O40" s="45">
        <f t="shared" si="1"/>
        <v>0.10183823529411765</v>
      </c>
      <c r="P40" s="9"/>
    </row>
    <row r="41" spans="1:16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277</v>
      </c>
      <c r="O41" s="47">
        <f t="shared" si="1"/>
        <v>0.10183823529411765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SUM(D5,D14,D20,D28,D32,D35,D40)</f>
        <v>3152973</v>
      </c>
      <c r="E42" s="15">
        <f t="shared" si="10"/>
        <v>1668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313837</v>
      </c>
      <c r="J42" s="15">
        <f t="shared" si="10"/>
        <v>0</v>
      </c>
      <c r="K42" s="15">
        <f t="shared" si="10"/>
        <v>847762</v>
      </c>
      <c r="L42" s="15">
        <f t="shared" si="10"/>
        <v>0</v>
      </c>
      <c r="M42" s="15">
        <f t="shared" si="10"/>
        <v>0</v>
      </c>
      <c r="N42" s="15">
        <f t="shared" si="4"/>
        <v>4316240</v>
      </c>
      <c r="O42" s="38">
        <f t="shared" si="1"/>
        <v>1586.8529411764705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62</v>
      </c>
      <c r="M44" s="48"/>
      <c r="N44" s="48"/>
      <c r="O44" s="43">
        <v>2720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2238743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2238743</v>
      </c>
      <c r="O5" s="33">
        <f aca="true" t="shared" si="1" ref="O5:O44">(N5/O$46)</f>
        <v>745.5021645021645</v>
      </c>
      <c r="P5" s="6"/>
    </row>
    <row r="6" spans="1:16" ht="15">
      <c r="A6" s="12"/>
      <c r="B6" s="25">
        <v>311</v>
      </c>
      <c r="C6" s="20" t="s">
        <v>2</v>
      </c>
      <c r="D6" s="46">
        <v>1758803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1758803</v>
      </c>
      <c r="O6" s="47">
        <f t="shared" si="1"/>
        <v>585.6819846819847</v>
      </c>
      <c r="P6" s="9"/>
    </row>
    <row r="7" spans="1:16" ht="15">
      <c r="A7" s="12"/>
      <c r="B7" s="25">
        <v>312.41</v>
      </c>
      <c r="C7" s="20" t="s">
        <v>10</v>
      </c>
      <c r="D7" s="46">
        <v>86056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86056</v>
      </c>
      <c r="O7" s="47">
        <f t="shared" si="1"/>
        <v>28.656676656676655</v>
      </c>
      <c r="P7" s="9"/>
    </row>
    <row r="8" spans="1:16" ht="15">
      <c r="A8" s="12"/>
      <c r="B8" s="25">
        <v>312.51</v>
      </c>
      <c r="C8" s="20" t="s">
        <v>56</v>
      </c>
      <c r="D8" s="46">
        <v>43538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43538</v>
      </c>
      <c r="O8" s="47">
        <f t="shared" si="1"/>
        <v>14.498168498168498</v>
      </c>
      <c r="P8" s="9"/>
    </row>
    <row r="9" spans="1:16" ht="15">
      <c r="A9" s="12"/>
      <c r="B9" s="25">
        <v>312.52</v>
      </c>
      <c r="C9" s="20" t="s">
        <v>57</v>
      </c>
      <c r="D9" s="46">
        <v>37734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37734</v>
      </c>
      <c r="O9" s="47">
        <f t="shared" si="1"/>
        <v>12.565434565434565</v>
      </c>
      <c r="P9" s="9"/>
    </row>
    <row r="10" spans="1:16" ht="15">
      <c r="A10" s="12"/>
      <c r="B10" s="25">
        <v>314.1</v>
      </c>
      <c r="C10" s="20" t="s">
        <v>11</v>
      </c>
      <c r="D10" s="46">
        <v>220891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220891</v>
      </c>
      <c r="O10" s="47">
        <f t="shared" si="1"/>
        <v>73.55677655677655</v>
      </c>
      <c r="P10" s="9"/>
    </row>
    <row r="11" spans="1:16" ht="15">
      <c r="A11" s="12"/>
      <c r="B11" s="25">
        <v>314.3</v>
      </c>
      <c r="C11" s="20" t="s">
        <v>12</v>
      </c>
      <c r="D11" s="46">
        <v>53121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53121</v>
      </c>
      <c r="O11" s="47">
        <f t="shared" si="1"/>
        <v>17.68931068931069</v>
      </c>
      <c r="P11" s="9"/>
    </row>
    <row r="12" spans="1:16" ht="15">
      <c r="A12" s="12"/>
      <c r="B12" s="25">
        <v>314.4</v>
      </c>
      <c r="C12" s="20" t="s">
        <v>13</v>
      </c>
      <c r="D12" s="46">
        <v>8117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8117</v>
      </c>
      <c r="O12" s="47">
        <f t="shared" si="1"/>
        <v>2.702963702963703</v>
      </c>
      <c r="P12" s="9"/>
    </row>
    <row r="13" spans="1:16" ht="15">
      <c r="A13" s="12"/>
      <c r="B13" s="25">
        <v>316</v>
      </c>
      <c r="C13" s="20" t="s">
        <v>14</v>
      </c>
      <c r="D13" s="46">
        <v>30483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30483</v>
      </c>
      <c r="O13" s="47">
        <f t="shared" si="1"/>
        <v>10.150849150849151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493460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493460</v>
      </c>
      <c r="O14" s="45">
        <f t="shared" si="1"/>
        <v>164.32234432234432</v>
      </c>
      <c r="P14" s="10"/>
    </row>
    <row r="15" spans="1:16" ht="15">
      <c r="A15" s="12"/>
      <c r="B15" s="25">
        <v>322</v>
      </c>
      <c r="C15" s="20" t="s">
        <v>0</v>
      </c>
      <c r="D15" s="46">
        <v>19860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19860</v>
      </c>
      <c r="O15" s="47">
        <f t="shared" si="1"/>
        <v>6.613386613386614</v>
      </c>
      <c r="P15" s="9"/>
    </row>
    <row r="16" spans="1:16" ht="15">
      <c r="A16" s="12"/>
      <c r="B16" s="25">
        <v>323.1</v>
      </c>
      <c r="C16" s="20" t="s">
        <v>16</v>
      </c>
      <c r="D16" s="46">
        <v>227668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227668</v>
      </c>
      <c r="O16" s="47">
        <f t="shared" si="1"/>
        <v>75.81351981351982</v>
      </c>
      <c r="P16" s="9"/>
    </row>
    <row r="17" spans="1:16" ht="15">
      <c r="A17" s="12"/>
      <c r="B17" s="25">
        <v>323.2</v>
      </c>
      <c r="C17" s="20" t="s">
        <v>17</v>
      </c>
      <c r="D17" s="46">
        <v>223496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223496</v>
      </c>
      <c r="O17" s="47">
        <f t="shared" si="1"/>
        <v>74.42424242424242</v>
      </c>
      <c r="P17" s="9"/>
    </row>
    <row r="18" spans="1:16" ht="15">
      <c r="A18" s="12"/>
      <c r="B18" s="25">
        <v>323.7</v>
      </c>
      <c r="C18" s="20" t="s">
        <v>18</v>
      </c>
      <c r="D18" s="46">
        <v>21152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21152</v>
      </c>
      <c r="O18" s="47">
        <f t="shared" si="1"/>
        <v>7.043623043623044</v>
      </c>
      <c r="P18" s="9"/>
    </row>
    <row r="19" spans="1:16" ht="15">
      <c r="A19" s="12"/>
      <c r="B19" s="25">
        <v>329</v>
      </c>
      <c r="C19" s="20" t="s">
        <v>19</v>
      </c>
      <c r="D19" s="46">
        <v>1284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</v>
      </c>
      <c r="O19" s="47">
        <f t="shared" si="1"/>
        <v>0.4275724275724276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SUM(D21:D29)</f>
        <v>340261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93425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433686</v>
      </c>
      <c r="O20" s="45">
        <f t="shared" si="1"/>
        <v>144.41758241758242</v>
      </c>
      <c r="P20" s="10"/>
    </row>
    <row r="21" spans="1:16" ht="15">
      <c r="A21" s="12"/>
      <c r="B21" s="25">
        <v>331.2</v>
      </c>
      <c r="C21" s="20" t="s">
        <v>20</v>
      </c>
      <c r="D21" s="46">
        <v>55159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55159</v>
      </c>
      <c r="O21" s="47">
        <f t="shared" si="1"/>
        <v>18.36796536796537</v>
      </c>
      <c r="P21" s="9"/>
    </row>
    <row r="22" spans="1:16" ht="15">
      <c r="A22" s="12"/>
      <c r="B22" s="25">
        <v>331.39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88176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88176</v>
      </c>
      <c r="O22" s="47">
        <f t="shared" si="1"/>
        <v>29.36263736263736</v>
      </c>
      <c r="P22" s="9"/>
    </row>
    <row r="23" spans="1:16" ht="15">
      <c r="A23" s="12"/>
      <c r="B23" s="25">
        <v>334.39</v>
      </c>
      <c r="C23" s="20" t="s">
        <v>23</v>
      </c>
      <c r="D23" s="46">
        <v>27600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27600</v>
      </c>
      <c r="O23" s="47">
        <f t="shared" si="1"/>
        <v>9.19080919080919</v>
      </c>
      <c r="P23" s="9"/>
    </row>
    <row r="24" spans="1:16" ht="15">
      <c r="A24" s="12"/>
      <c r="B24" s="25">
        <v>334.49</v>
      </c>
      <c r="C24" s="20" t="s">
        <v>24</v>
      </c>
      <c r="D24" s="46">
        <v>10480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10480</v>
      </c>
      <c r="O24" s="47">
        <f t="shared" si="1"/>
        <v>3.48984348984349</v>
      </c>
      <c r="P24" s="9"/>
    </row>
    <row r="25" spans="1:16" ht="15">
      <c r="A25" s="12"/>
      <c r="B25" s="25">
        <v>334.9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5249</v>
      </c>
      <c r="O25" s="47">
        <f t="shared" si="1"/>
        <v>1.747918747918748</v>
      </c>
      <c r="P25" s="9"/>
    </row>
    <row r="26" spans="1:16" ht="15">
      <c r="A26" s="12"/>
      <c r="B26" s="25">
        <v>335.12</v>
      </c>
      <c r="C26" s="20" t="s">
        <v>26</v>
      </c>
      <c r="D26" s="46">
        <v>76076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76076</v>
      </c>
      <c r="O26" s="47">
        <f t="shared" si="1"/>
        <v>25.333333333333332</v>
      </c>
      <c r="P26" s="9"/>
    </row>
    <row r="27" spans="1:16" ht="15">
      <c r="A27" s="12"/>
      <c r="B27" s="25">
        <v>335.15</v>
      </c>
      <c r="C27" s="20" t="s">
        <v>27</v>
      </c>
      <c r="D27" s="46">
        <v>3058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3058</v>
      </c>
      <c r="O27" s="47">
        <f t="shared" si="1"/>
        <v>1.0183150183150182</v>
      </c>
      <c r="P27" s="9"/>
    </row>
    <row r="28" spans="1:16" ht="15">
      <c r="A28" s="12"/>
      <c r="B28" s="25">
        <v>335.18</v>
      </c>
      <c r="C28" s="20" t="s">
        <v>28</v>
      </c>
      <c r="D28" s="46">
        <v>132291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132291</v>
      </c>
      <c r="O28" s="47">
        <f t="shared" si="1"/>
        <v>44.052947052947054</v>
      </c>
      <c r="P28" s="9"/>
    </row>
    <row r="29" spans="1:16" ht="15">
      <c r="A29" s="12"/>
      <c r="B29" s="25">
        <v>337.2</v>
      </c>
      <c r="C29" s="20" t="s">
        <v>29</v>
      </c>
      <c r="D29" s="46">
        <v>35597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4">SUM(D29:M29)</f>
        <v>35597</v>
      </c>
      <c r="O29" s="47">
        <f t="shared" si="1"/>
        <v>11.853812853812855</v>
      </c>
      <c r="P29" s="9"/>
    </row>
    <row r="30" spans="1:16" ht="15.75">
      <c r="A30" s="29" t="s">
        <v>34</v>
      </c>
      <c r="B30" s="30"/>
      <c r="C30" s="31"/>
      <c r="D30" s="32">
        <f aca="true" t="shared" si="8" ref="D30:M30">SUM(D31:D33)</f>
        <v>6846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276394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283240</v>
      </c>
      <c r="O30" s="45">
        <f t="shared" si="1"/>
        <v>94.31901431901431</v>
      </c>
      <c r="P30" s="10"/>
    </row>
    <row r="31" spans="1:16" ht="15">
      <c r="A31" s="12"/>
      <c r="B31" s="25">
        <v>341.9</v>
      </c>
      <c r="C31" s="20" t="s">
        <v>37</v>
      </c>
      <c r="D31" s="46">
        <v>2551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2551</v>
      </c>
      <c r="O31" s="47">
        <f t="shared" si="1"/>
        <v>0.8494838494838495</v>
      </c>
      <c r="P31" s="9"/>
    </row>
    <row r="32" spans="1:16" ht="15">
      <c r="A32" s="12"/>
      <c r="B32" s="25">
        <v>343.9</v>
      </c>
      <c r="C32" s="20" t="s">
        <v>38</v>
      </c>
      <c r="D32" s="46">
        <v>4295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4295</v>
      </c>
      <c r="O32" s="47">
        <f t="shared" si="1"/>
        <v>1.4302364302364303</v>
      </c>
      <c r="P32" s="9"/>
    </row>
    <row r="33" spans="1:16" ht="15">
      <c r="A33" s="12"/>
      <c r="B33" s="25">
        <v>344.5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276394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276394</v>
      </c>
      <c r="O33" s="47">
        <f t="shared" si="1"/>
        <v>92.03929403929403</v>
      </c>
      <c r="P33" s="9"/>
    </row>
    <row r="34" spans="1:16" ht="15.75">
      <c r="A34" s="29" t="s">
        <v>35</v>
      </c>
      <c r="B34" s="30"/>
      <c r="C34" s="31"/>
      <c r="D34" s="32">
        <f aca="true" t="shared" si="9" ref="D34:M34">SUM(D35:D36)</f>
        <v>57636</v>
      </c>
      <c r="E34" s="32">
        <f t="shared" si="9"/>
        <v>1100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77244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135980</v>
      </c>
      <c r="O34" s="45">
        <f t="shared" si="1"/>
        <v>45.28138528138528</v>
      </c>
      <c r="P34" s="10"/>
    </row>
    <row r="35" spans="1:16" ht="15">
      <c r="A35" s="13"/>
      <c r="B35" s="39">
        <v>351.1</v>
      </c>
      <c r="C35" s="21" t="s">
        <v>42</v>
      </c>
      <c r="D35" s="46">
        <v>53905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53905</v>
      </c>
      <c r="O35" s="47">
        <f t="shared" si="1"/>
        <v>17.95038295038295</v>
      </c>
      <c r="P35" s="9"/>
    </row>
    <row r="36" spans="1:16" ht="15">
      <c r="A36" s="13"/>
      <c r="B36" s="39">
        <v>359</v>
      </c>
      <c r="C36" s="21" t="s">
        <v>43</v>
      </c>
      <c r="D36" s="46">
        <v>3731</v>
      </c>
      <c r="E36" s="46">
        <v>1100</v>
      </c>
      <c r="F36" s="46">
        <v>0</v>
      </c>
      <c r="G36" s="46">
        <v>0</v>
      </c>
      <c r="H36" s="46">
        <v>0</v>
      </c>
      <c r="I36" s="46">
        <v>77244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82075</v>
      </c>
      <c r="O36" s="47">
        <f t="shared" si="1"/>
        <v>27.33100233100233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SUM(D38:D41)</f>
        <v>68000</v>
      </c>
      <c r="E37" s="32">
        <f t="shared" si="10"/>
        <v>8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11428</v>
      </c>
      <c r="J37" s="32">
        <f t="shared" si="10"/>
        <v>0</v>
      </c>
      <c r="K37" s="32">
        <f t="shared" si="10"/>
        <v>817103</v>
      </c>
      <c r="L37" s="32">
        <f t="shared" si="10"/>
        <v>0</v>
      </c>
      <c r="M37" s="32">
        <f t="shared" si="10"/>
        <v>0</v>
      </c>
      <c r="N37" s="32">
        <f t="shared" si="7"/>
        <v>896539</v>
      </c>
      <c r="O37" s="45">
        <f t="shared" si="1"/>
        <v>298.54778554778557</v>
      </c>
      <c r="P37" s="10"/>
    </row>
    <row r="38" spans="1:16" ht="15">
      <c r="A38" s="12"/>
      <c r="B38" s="25">
        <v>361.1</v>
      </c>
      <c r="C38" s="20" t="s">
        <v>44</v>
      </c>
      <c r="D38" s="46">
        <v>698</v>
      </c>
      <c r="E38" s="46">
        <v>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144464</v>
      </c>
      <c r="L38" s="46">
        <v>0</v>
      </c>
      <c r="M38" s="46">
        <v>0</v>
      </c>
      <c r="N38" s="46">
        <f t="shared" si="7"/>
        <v>145170</v>
      </c>
      <c r="O38" s="47">
        <f t="shared" si="1"/>
        <v>48.341658341658345</v>
      </c>
      <c r="P38" s="9"/>
    </row>
    <row r="39" spans="1:16" ht="15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247025</v>
      </c>
      <c r="L39" s="46">
        <v>0</v>
      </c>
      <c r="M39" s="46">
        <v>0</v>
      </c>
      <c r="N39" s="46">
        <f t="shared" si="7"/>
        <v>247025</v>
      </c>
      <c r="O39" s="47">
        <f t="shared" si="1"/>
        <v>82.25940725940725</v>
      </c>
      <c r="P39" s="9"/>
    </row>
    <row r="40" spans="1:16" ht="15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425614</v>
      </c>
      <c r="L40" s="46">
        <v>0</v>
      </c>
      <c r="M40" s="46">
        <v>0</v>
      </c>
      <c r="N40" s="46">
        <f t="shared" si="7"/>
        <v>425614</v>
      </c>
      <c r="O40" s="47">
        <f t="shared" si="1"/>
        <v>141.72960372960372</v>
      </c>
      <c r="P40" s="9"/>
    </row>
    <row r="41" spans="1:16" ht="15">
      <c r="A41" s="12"/>
      <c r="B41" s="25">
        <v>369.9</v>
      </c>
      <c r="C41" s="20" t="s">
        <v>47</v>
      </c>
      <c r="D41" s="46">
        <v>67302</v>
      </c>
      <c r="E41" s="46">
        <v>0</v>
      </c>
      <c r="F41" s="46">
        <v>0</v>
      </c>
      <c r="G41" s="46">
        <v>0</v>
      </c>
      <c r="H41" s="46">
        <v>0</v>
      </c>
      <c r="I41" s="46">
        <v>11428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78730</v>
      </c>
      <c r="O41" s="47">
        <f t="shared" si="1"/>
        <v>26.217116217116217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SUM(D43:D43)</f>
        <v>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369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369</v>
      </c>
      <c r="O42" s="45">
        <f t="shared" si="1"/>
        <v>0.12287712287712288</v>
      </c>
      <c r="P42" s="9"/>
    </row>
    <row r="43" spans="1:16" ht="15.75" thickBot="1">
      <c r="A43" s="12"/>
      <c r="B43" s="25">
        <v>389.1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369</v>
      </c>
      <c r="O43" s="47">
        <f t="shared" si="1"/>
        <v>0.12287712287712288</v>
      </c>
      <c r="P43" s="9"/>
    </row>
    <row r="44" spans="1:119" ht="16.5" thickBot="1">
      <c r="A44" s="14" t="s">
        <v>40</v>
      </c>
      <c r="B44" s="23"/>
      <c r="C44" s="22"/>
      <c r="D44" s="15">
        <f aca="true" t="shared" si="12" ref="D44:M44">SUM(D5,D14,D20,D30,D34,D37,D42)</f>
        <v>3204946</v>
      </c>
      <c r="E44" s="15">
        <f t="shared" si="12"/>
        <v>1108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458860</v>
      </c>
      <c r="J44" s="15">
        <f t="shared" si="12"/>
        <v>0</v>
      </c>
      <c r="K44" s="15">
        <f t="shared" si="12"/>
        <v>817103</v>
      </c>
      <c r="L44" s="15">
        <f t="shared" si="12"/>
        <v>0</v>
      </c>
      <c r="M44" s="15">
        <f t="shared" si="12"/>
        <v>0</v>
      </c>
      <c r="N44" s="15">
        <f t="shared" si="7"/>
        <v>4482017</v>
      </c>
      <c r="O44" s="38">
        <f t="shared" si="1"/>
        <v>1492.5131535131536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55</v>
      </c>
      <c r="M46" s="48"/>
      <c r="N46" s="48"/>
      <c r="O46" s="43">
        <v>3003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2437820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2437820</v>
      </c>
      <c r="O5" s="33">
        <f aca="true" t="shared" si="1" ref="O5:O46">(N5/O$48)</f>
        <v>814.7794117647059</v>
      </c>
      <c r="P5" s="6"/>
    </row>
    <row r="6" spans="1:16" ht="15">
      <c r="A6" s="12"/>
      <c r="B6" s="25">
        <v>311</v>
      </c>
      <c r="C6" s="20" t="s">
        <v>2</v>
      </c>
      <c r="D6" s="46">
        <v>1688465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1688465</v>
      </c>
      <c r="O6" s="47">
        <f t="shared" si="1"/>
        <v>564.3265374331551</v>
      </c>
      <c r="P6" s="9"/>
    </row>
    <row r="7" spans="1:16" ht="15">
      <c r="A7" s="12"/>
      <c r="B7" s="25">
        <v>312.1</v>
      </c>
      <c r="C7" s="20" t="s">
        <v>72</v>
      </c>
      <c r="D7" s="46">
        <v>90214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90214</v>
      </c>
      <c r="O7" s="47">
        <f t="shared" si="1"/>
        <v>30.15173796791444</v>
      </c>
      <c r="P7" s="9"/>
    </row>
    <row r="8" spans="1:16" ht="15">
      <c r="A8" s="12"/>
      <c r="B8" s="25">
        <v>312.51</v>
      </c>
      <c r="C8" s="20" t="s">
        <v>56</v>
      </c>
      <c r="D8" s="46">
        <v>67905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67905</v>
      </c>
      <c r="O8" s="47">
        <f t="shared" si="1"/>
        <v>22.69552139037433</v>
      </c>
      <c r="P8" s="9"/>
    </row>
    <row r="9" spans="1:16" ht="15">
      <c r="A9" s="12"/>
      <c r="B9" s="25">
        <v>312.52</v>
      </c>
      <c r="C9" s="20" t="s">
        <v>57</v>
      </c>
      <c r="D9" s="46">
        <v>56844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56844</v>
      </c>
      <c r="O9" s="47">
        <f t="shared" si="1"/>
        <v>18.99866310160428</v>
      </c>
      <c r="P9" s="9"/>
    </row>
    <row r="10" spans="1:16" ht="15">
      <c r="A10" s="12"/>
      <c r="B10" s="25">
        <v>314.1</v>
      </c>
      <c r="C10" s="20" t="s">
        <v>11</v>
      </c>
      <c r="D10" s="46">
        <v>218697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218697</v>
      </c>
      <c r="O10" s="47">
        <f t="shared" si="1"/>
        <v>73.09391711229947</v>
      </c>
      <c r="P10" s="9"/>
    </row>
    <row r="11" spans="1:16" ht="15">
      <c r="A11" s="12"/>
      <c r="B11" s="25">
        <v>314.3</v>
      </c>
      <c r="C11" s="20" t="s">
        <v>12</v>
      </c>
      <c r="D11" s="46">
        <v>47089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47089</v>
      </c>
      <c r="O11" s="47">
        <f t="shared" si="1"/>
        <v>15.738302139037433</v>
      </c>
      <c r="P11" s="9"/>
    </row>
    <row r="12" spans="1:16" ht="15">
      <c r="A12" s="12"/>
      <c r="B12" s="25">
        <v>314.4</v>
      </c>
      <c r="C12" s="20" t="s">
        <v>13</v>
      </c>
      <c r="D12" s="46">
        <v>8499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8499</v>
      </c>
      <c r="O12" s="47">
        <f t="shared" si="1"/>
        <v>2.84057486631016</v>
      </c>
      <c r="P12" s="9"/>
    </row>
    <row r="13" spans="1:16" ht="15">
      <c r="A13" s="12"/>
      <c r="B13" s="25">
        <v>315</v>
      </c>
      <c r="C13" s="20" t="s">
        <v>67</v>
      </c>
      <c r="D13" s="46">
        <v>225066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225066</v>
      </c>
      <c r="O13" s="47">
        <f t="shared" si="1"/>
        <v>75.2225935828877</v>
      </c>
      <c r="P13" s="9"/>
    </row>
    <row r="14" spans="1:16" ht="15">
      <c r="A14" s="12"/>
      <c r="B14" s="25">
        <v>316</v>
      </c>
      <c r="C14" s="20" t="s">
        <v>14</v>
      </c>
      <c r="D14" s="46">
        <v>30879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30879</v>
      </c>
      <c r="O14" s="47">
        <f t="shared" si="1"/>
        <v>10.320521390374331</v>
      </c>
      <c r="P14" s="9"/>
    </row>
    <row r="15" spans="1:16" ht="15">
      <c r="A15" s="12"/>
      <c r="B15" s="25">
        <v>319</v>
      </c>
      <c r="C15" s="20" t="s">
        <v>73</v>
      </c>
      <c r="D15" s="46">
        <v>4162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4162</v>
      </c>
      <c r="O15" s="47">
        <f t="shared" si="1"/>
        <v>1.3910427807486632</v>
      </c>
      <c r="P15" s="9"/>
    </row>
    <row r="16" spans="1:16" ht="15.75">
      <c r="A16" s="29" t="s">
        <v>74</v>
      </c>
      <c r="B16" s="30"/>
      <c r="C16" s="31"/>
      <c r="D16" s="32">
        <f aca="true" t="shared" si="3" ref="D16:M16">SUM(D17:D20)</f>
        <v>267309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1">SUM(D16:M16)</f>
        <v>267309</v>
      </c>
      <c r="O16" s="45">
        <f t="shared" si="1"/>
        <v>89.34124331550802</v>
      </c>
      <c r="P16" s="10"/>
    </row>
    <row r="17" spans="1:16" ht="15">
      <c r="A17" s="12"/>
      <c r="B17" s="25">
        <v>322</v>
      </c>
      <c r="C17" s="20" t="s">
        <v>0</v>
      </c>
      <c r="D17" s="46">
        <v>19043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19043</v>
      </c>
      <c r="O17" s="47">
        <f t="shared" si="1"/>
        <v>6.364639037433155</v>
      </c>
      <c r="P17" s="9"/>
    </row>
    <row r="18" spans="1:16" ht="15">
      <c r="A18" s="12"/>
      <c r="B18" s="25">
        <v>323.1</v>
      </c>
      <c r="C18" s="20" t="s">
        <v>16</v>
      </c>
      <c r="D18" s="46">
        <v>226691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226691</v>
      </c>
      <c r="O18" s="47">
        <f t="shared" si="1"/>
        <v>75.76570855614973</v>
      </c>
      <c r="P18" s="9"/>
    </row>
    <row r="19" spans="1:16" ht="15">
      <c r="A19" s="12"/>
      <c r="B19" s="25">
        <v>323.7</v>
      </c>
      <c r="C19" s="20" t="s">
        <v>18</v>
      </c>
      <c r="D19" s="46">
        <v>18677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18677</v>
      </c>
      <c r="O19" s="47">
        <f t="shared" si="1"/>
        <v>6.242312834224599</v>
      </c>
      <c r="P19" s="9"/>
    </row>
    <row r="20" spans="1:16" ht="15">
      <c r="A20" s="12"/>
      <c r="B20" s="25">
        <v>329</v>
      </c>
      <c r="C20" s="20" t="s">
        <v>75</v>
      </c>
      <c r="D20" s="46">
        <v>2898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2898</v>
      </c>
      <c r="O20" s="47">
        <f t="shared" si="1"/>
        <v>0.9685828877005348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SUM(D22:D28)</f>
        <v>302934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40522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343456</v>
      </c>
      <c r="O21" s="45">
        <f t="shared" si="1"/>
        <v>114.79144385026738</v>
      </c>
      <c r="P21" s="10"/>
    </row>
    <row r="22" spans="1:16" ht="15">
      <c r="A22" s="12"/>
      <c r="B22" s="25">
        <v>334.2</v>
      </c>
      <c r="C22" s="20" t="s">
        <v>76</v>
      </c>
      <c r="D22" s="46">
        <v>1159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1159</v>
      </c>
      <c r="O22" s="47">
        <f t="shared" si="1"/>
        <v>0.38736631016042783</v>
      </c>
      <c r="P22" s="9"/>
    </row>
    <row r="23" spans="1:16" ht="15">
      <c r="A23" s="12"/>
      <c r="B23" s="25">
        <v>334.49</v>
      </c>
      <c r="C23" s="20" t="s">
        <v>24</v>
      </c>
      <c r="D23" s="46">
        <v>10175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10175</v>
      </c>
      <c r="O23" s="47">
        <f t="shared" si="1"/>
        <v>3.400735294117647</v>
      </c>
      <c r="P23" s="9"/>
    </row>
    <row r="24" spans="1:16" ht="15">
      <c r="A24" s="12"/>
      <c r="B24" s="25">
        <v>334.9</v>
      </c>
      <c r="C24" s="20" t="s">
        <v>25</v>
      </c>
      <c r="D24" s="46">
        <v>25085</v>
      </c>
      <c r="E24" s="46">
        <v>0</v>
      </c>
      <c r="F24" s="46">
        <v>0</v>
      </c>
      <c r="G24" s="46">
        <v>0</v>
      </c>
      <c r="H24" s="46">
        <v>0</v>
      </c>
      <c r="I24" s="46">
        <v>40522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65607</v>
      </c>
      <c r="O24" s="47">
        <f t="shared" si="1"/>
        <v>21.927473262032084</v>
      </c>
      <c r="P24" s="9"/>
    </row>
    <row r="25" spans="1:16" ht="15">
      <c r="A25" s="12"/>
      <c r="B25" s="25">
        <v>335.12</v>
      </c>
      <c r="C25" s="20" t="s">
        <v>26</v>
      </c>
      <c r="D25" s="46">
        <v>77841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77841</v>
      </c>
      <c r="O25" s="47">
        <f t="shared" si="1"/>
        <v>26.016377005347593</v>
      </c>
      <c r="P25" s="9"/>
    </row>
    <row r="26" spans="1:16" ht="15">
      <c r="A26" s="12"/>
      <c r="B26" s="25">
        <v>335.15</v>
      </c>
      <c r="C26" s="20" t="s">
        <v>27</v>
      </c>
      <c r="D26" s="46">
        <v>5018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5018</v>
      </c>
      <c r="O26" s="47">
        <f t="shared" si="1"/>
        <v>1.6771390374331552</v>
      </c>
      <c r="P26" s="9"/>
    </row>
    <row r="27" spans="1:16" ht="15">
      <c r="A27" s="12"/>
      <c r="B27" s="25">
        <v>335.18</v>
      </c>
      <c r="C27" s="20" t="s">
        <v>28</v>
      </c>
      <c r="D27" s="46">
        <v>147410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147410</v>
      </c>
      <c r="O27" s="47">
        <f t="shared" si="1"/>
        <v>49.268048128342244</v>
      </c>
      <c r="P27" s="9"/>
    </row>
    <row r="28" spans="1:16" ht="15">
      <c r="A28" s="12"/>
      <c r="B28" s="25">
        <v>337.2</v>
      </c>
      <c r="C28" s="20" t="s">
        <v>29</v>
      </c>
      <c r="D28" s="46">
        <v>36246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36246</v>
      </c>
      <c r="O28" s="47">
        <f t="shared" si="1"/>
        <v>12.114304812834225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SUM(D30:D32)</f>
        <v>4861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268578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273439</v>
      </c>
      <c r="O29" s="45">
        <f t="shared" si="1"/>
        <v>91.39004010695187</v>
      </c>
      <c r="P29" s="10"/>
    </row>
    <row r="30" spans="1:16" ht="15">
      <c r="A30" s="12"/>
      <c r="B30" s="25">
        <v>341.9</v>
      </c>
      <c r="C30" s="20" t="s">
        <v>37</v>
      </c>
      <c r="D30" s="46">
        <v>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772</v>
      </c>
      <c r="O30" s="47">
        <f t="shared" si="1"/>
        <v>0.2580213903743315</v>
      </c>
      <c r="P30" s="9"/>
    </row>
    <row r="31" spans="1:16" ht="15">
      <c r="A31" s="12"/>
      <c r="B31" s="25">
        <v>343.9</v>
      </c>
      <c r="C31" s="20" t="s">
        <v>38</v>
      </c>
      <c r="D31" s="46">
        <v>4089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4089</v>
      </c>
      <c r="O31" s="47">
        <f t="shared" si="1"/>
        <v>1.366644385026738</v>
      </c>
      <c r="P31" s="9"/>
    </row>
    <row r="32" spans="1:16" ht="15">
      <c r="A32" s="12"/>
      <c r="B32" s="25">
        <v>344.5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268578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268578</v>
      </c>
      <c r="O32" s="47">
        <f t="shared" si="1"/>
        <v>89.7653743315508</v>
      </c>
      <c r="P32" s="9"/>
    </row>
    <row r="33" spans="1:16" ht="15.75">
      <c r="A33" s="29" t="s">
        <v>35</v>
      </c>
      <c r="B33" s="30"/>
      <c r="C33" s="31"/>
      <c r="D33" s="32">
        <f aca="true" t="shared" si="9" ref="D33:M33">SUM(D34:D37)</f>
        <v>65576</v>
      </c>
      <c r="E33" s="32">
        <f t="shared" si="9"/>
        <v>5000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96054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166630</v>
      </c>
      <c r="O33" s="45">
        <f t="shared" si="1"/>
        <v>55.6918449197861</v>
      </c>
      <c r="P33" s="10"/>
    </row>
    <row r="34" spans="1:16" ht="15">
      <c r="A34" s="13"/>
      <c r="B34" s="39">
        <v>351.1</v>
      </c>
      <c r="C34" s="21" t="s">
        <v>42</v>
      </c>
      <c r="D34" s="46">
        <v>59370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59370</v>
      </c>
      <c r="O34" s="47">
        <f t="shared" si="1"/>
        <v>19.842914438502675</v>
      </c>
      <c r="P34" s="9"/>
    </row>
    <row r="35" spans="1:16" ht="15">
      <c r="A35" s="13"/>
      <c r="B35" s="39">
        <v>351.9</v>
      </c>
      <c r="C35" s="21" t="s">
        <v>77</v>
      </c>
      <c r="D35" s="46">
        <v>6206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6206</v>
      </c>
      <c r="O35" s="47">
        <f t="shared" si="1"/>
        <v>2.074197860962567</v>
      </c>
      <c r="P35" s="9"/>
    </row>
    <row r="36" spans="1:16" ht="15">
      <c r="A36" s="13"/>
      <c r="B36" s="39">
        <v>354</v>
      </c>
      <c r="C36" s="21" t="s">
        <v>69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96054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6">SUM(D36:M36)</f>
        <v>96054</v>
      </c>
      <c r="O36" s="47">
        <f t="shared" si="1"/>
        <v>32.10360962566845</v>
      </c>
      <c r="P36" s="9"/>
    </row>
    <row r="37" spans="1:16" ht="15">
      <c r="A37" s="13"/>
      <c r="B37" s="39">
        <v>359</v>
      </c>
      <c r="C37" s="21" t="s">
        <v>43</v>
      </c>
      <c r="D37" s="46">
        <v>0</v>
      </c>
      <c r="E37" s="46">
        <v>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5000</v>
      </c>
      <c r="O37" s="47">
        <f t="shared" si="1"/>
        <v>1.6711229946524064</v>
      </c>
      <c r="P37" s="9"/>
    </row>
    <row r="38" spans="1:16" ht="15.75">
      <c r="A38" s="29" t="s">
        <v>3</v>
      </c>
      <c r="B38" s="30"/>
      <c r="C38" s="31"/>
      <c r="D38" s="32">
        <f aca="true" t="shared" si="11" ref="D38:M38">SUM(D39:D43)</f>
        <v>25352</v>
      </c>
      <c r="E38" s="32">
        <f t="shared" si="11"/>
        <v>16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5857</v>
      </c>
      <c r="J38" s="32">
        <f t="shared" si="11"/>
        <v>0</v>
      </c>
      <c r="K38" s="32">
        <f t="shared" si="11"/>
        <v>-180554</v>
      </c>
      <c r="L38" s="32">
        <f t="shared" si="11"/>
        <v>0</v>
      </c>
      <c r="M38" s="32">
        <f t="shared" si="11"/>
        <v>0</v>
      </c>
      <c r="N38" s="32">
        <f t="shared" si="10"/>
        <v>-149329</v>
      </c>
      <c r="O38" s="45">
        <f t="shared" si="1"/>
        <v>-49.90942513368984</v>
      </c>
      <c r="P38" s="10"/>
    </row>
    <row r="39" spans="1:16" ht="15">
      <c r="A39" s="12"/>
      <c r="B39" s="25">
        <v>361.1</v>
      </c>
      <c r="C39" s="20" t="s">
        <v>44</v>
      </c>
      <c r="D39" s="46">
        <v>4480</v>
      </c>
      <c r="E39" s="46">
        <v>16</v>
      </c>
      <c r="F39" s="46">
        <v>0</v>
      </c>
      <c r="G39" s="46">
        <v>0</v>
      </c>
      <c r="H39" s="46">
        <v>0</v>
      </c>
      <c r="I39" s="46">
        <v>4170</v>
      </c>
      <c r="J39" s="46">
        <v>0</v>
      </c>
      <c r="K39" s="46">
        <v>302816</v>
      </c>
      <c r="L39" s="46">
        <v>0</v>
      </c>
      <c r="M39" s="46">
        <v>0</v>
      </c>
      <c r="N39" s="46">
        <f t="shared" si="10"/>
        <v>311482</v>
      </c>
      <c r="O39" s="47">
        <f t="shared" si="1"/>
        <v>104.10494652406418</v>
      </c>
      <c r="P39" s="9"/>
    </row>
    <row r="40" spans="1:16" ht="15">
      <c r="A40" s="12"/>
      <c r="B40" s="25">
        <v>361.3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-884731</v>
      </c>
      <c r="L40" s="46">
        <v>0</v>
      </c>
      <c r="M40" s="46">
        <v>0</v>
      </c>
      <c r="N40" s="46">
        <f t="shared" si="10"/>
        <v>-884731</v>
      </c>
      <c r="O40" s="47">
        <f t="shared" si="1"/>
        <v>-295.6988636363636</v>
      </c>
      <c r="P40" s="9"/>
    </row>
    <row r="41" spans="1:16" ht="15">
      <c r="A41" s="12"/>
      <c r="B41" s="25">
        <v>363.11</v>
      </c>
      <c r="C41" s="20" t="s">
        <v>78</v>
      </c>
      <c r="D41" s="46">
        <v>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160</v>
      </c>
      <c r="O41" s="47">
        <f t="shared" si="1"/>
        <v>0.053475935828877004</v>
      </c>
      <c r="P41" s="9"/>
    </row>
    <row r="42" spans="1:16" ht="15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401361</v>
      </c>
      <c r="L42" s="46">
        <v>0</v>
      </c>
      <c r="M42" s="46">
        <v>0</v>
      </c>
      <c r="N42" s="46">
        <f t="shared" si="10"/>
        <v>401361</v>
      </c>
      <c r="O42" s="47">
        <f t="shared" si="1"/>
        <v>134.1447192513369</v>
      </c>
      <c r="P42" s="9"/>
    </row>
    <row r="43" spans="1:16" ht="15">
      <c r="A43" s="12"/>
      <c r="B43" s="25">
        <v>369.9</v>
      </c>
      <c r="C43" s="20" t="s">
        <v>47</v>
      </c>
      <c r="D43" s="46">
        <v>20712</v>
      </c>
      <c r="E43" s="46">
        <v>0</v>
      </c>
      <c r="F43" s="46">
        <v>0</v>
      </c>
      <c r="G43" s="46">
        <v>0</v>
      </c>
      <c r="H43" s="46">
        <v>0</v>
      </c>
      <c r="I43" s="46">
        <v>1687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22399</v>
      </c>
      <c r="O43" s="47">
        <f t="shared" si="1"/>
        <v>7.48629679144385</v>
      </c>
      <c r="P43" s="9"/>
    </row>
    <row r="44" spans="1:16" ht="15.75">
      <c r="A44" s="29" t="s">
        <v>36</v>
      </c>
      <c r="B44" s="30"/>
      <c r="C44" s="31"/>
      <c r="D44" s="32">
        <f aca="true" t="shared" si="12" ref="D44:M44">SUM(D45:D45)</f>
        <v>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5461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5461</v>
      </c>
      <c r="O44" s="45">
        <f t="shared" si="1"/>
        <v>1.8252005347593583</v>
      </c>
      <c r="P44" s="9"/>
    </row>
    <row r="45" spans="1:16" ht="15.75" thickBot="1">
      <c r="A45" s="12"/>
      <c r="B45" s="25">
        <v>389.9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5461</v>
      </c>
      <c r="O45" s="47">
        <f t="shared" si="1"/>
        <v>1.8252005347593583</v>
      </c>
      <c r="P45" s="9"/>
    </row>
    <row r="46" spans="1:119" ht="16.5" thickBot="1">
      <c r="A46" s="14" t="s">
        <v>40</v>
      </c>
      <c r="B46" s="23"/>
      <c r="C46" s="22"/>
      <c r="D46" s="15">
        <f aca="true" t="shared" si="13" ref="D46:M46">SUM(D5,D16,D21,D29,D33,D38,D44)</f>
        <v>3103852</v>
      </c>
      <c r="E46" s="15">
        <f t="shared" si="13"/>
        <v>5016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416472</v>
      </c>
      <c r="J46" s="15">
        <f t="shared" si="13"/>
        <v>0</v>
      </c>
      <c r="K46" s="15">
        <f t="shared" si="13"/>
        <v>-180554</v>
      </c>
      <c r="L46" s="15">
        <f t="shared" si="13"/>
        <v>0</v>
      </c>
      <c r="M46" s="15">
        <f t="shared" si="13"/>
        <v>0</v>
      </c>
      <c r="N46" s="15">
        <f t="shared" si="10"/>
        <v>3344786</v>
      </c>
      <c r="O46" s="38">
        <f t="shared" si="1"/>
        <v>1117.9097593582887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80</v>
      </c>
      <c r="M48" s="48"/>
      <c r="N48" s="48"/>
      <c r="O48" s="43">
        <v>2992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3097881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3097881</v>
      </c>
      <c r="O5" s="33">
        <f aca="true" t="shared" si="1" ref="O5:O41">(N5/O$43)</f>
        <v>1074.9066620402498</v>
      </c>
      <c r="P5" s="6"/>
    </row>
    <row r="6" spans="1:16" ht="15">
      <c r="A6" s="12"/>
      <c r="B6" s="25">
        <v>311</v>
      </c>
      <c r="C6" s="20" t="s">
        <v>2</v>
      </c>
      <c r="D6" s="46">
        <v>2492324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2492324</v>
      </c>
      <c r="O6" s="47">
        <f t="shared" si="1"/>
        <v>864.7897293546149</v>
      </c>
      <c r="P6" s="9"/>
    </row>
    <row r="7" spans="1:16" ht="15">
      <c r="A7" s="12"/>
      <c r="B7" s="25">
        <v>312.41</v>
      </c>
      <c r="C7" s="20" t="s">
        <v>10</v>
      </c>
      <c r="D7" s="46">
        <v>129905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129905</v>
      </c>
      <c r="O7" s="47">
        <f t="shared" si="1"/>
        <v>45.07460097154754</v>
      </c>
      <c r="P7" s="9"/>
    </row>
    <row r="8" spans="1:16" ht="15">
      <c r="A8" s="12"/>
      <c r="B8" s="25">
        <v>312.51</v>
      </c>
      <c r="C8" s="20" t="s">
        <v>56</v>
      </c>
      <c r="D8" s="46">
        <v>33842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33842</v>
      </c>
      <c r="O8" s="47">
        <f t="shared" si="1"/>
        <v>11.742539902845246</v>
      </c>
      <c r="P8" s="9"/>
    </row>
    <row r="9" spans="1:16" ht="15">
      <c r="A9" s="12"/>
      <c r="B9" s="25">
        <v>312.52</v>
      </c>
      <c r="C9" s="20" t="s">
        <v>82</v>
      </c>
      <c r="D9" s="46">
        <v>45689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45689</v>
      </c>
      <c r="O9" s="47">
        <f t="shared" si="1"/>
        <v>15.853226925746009</v>
      </c>
      <c r="P9" s="9"/>
    </row>
    <row r="10" spans="1:16" ht="15">
      <c r="A10" s="12"/>
      <c r="B10" s="25">
        <v>314.1</v>
      </c>
      <c r="C10" s="20" t="s">
        <v>11</v>
      </c>
      <c r="D10" s="46">
        <v>295231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295231</v>
      </c>
      <c r="O10" s="47">
        <f t="shared" si="1"/>
        <v>102.43962526023594</v>
      </c>
      <c r="P10" s="9"/>
    </row>
    <row r="11" spans="1:16" ht="15">
      <c r="A11" s="12"/>
      <c r="B11" s="25">
        <v>314.3</v>
      </c>
      <c r="C11" s="20" t="s">
        <v>12</v>
      </c>
      <c r="D11" s="46">
        <v>60585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60585</v>
      </c>
      <c r="O11" s="47">
        <f t="shared" si="1"/>
        <v>21.021859819569745</v>
      </c>
      <c r="P11" s="9"/>
    </row>
    <row r="12" spans="1:16" ht="15">
      <c r="A12" s="12"/>
      <c r="B12" s="25">
        <v>314.4</v>
      </c>
      <c r="C12" s="20" t="s">
        <v>13</v>
      </c>
      <c r="D12" s="46">
        <v>9703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9703</v>
      </c>
      <c r="O12" s="47">
        <f t="shared" si="1"/>
        <v>3.36675919500347</v>
      </c>
      <c r="P12" s="9"/>
    </row>
    <row r="13" spans="1:16" ht="15">
      <c r="A13" s="12"/>
      <c r="B13" s="25">
        <v>316</v>
      </c>
      <c r="C13" s="20" t="s">
        <v>83</v>
      </c>
      <c r="D13" s="46">
        <v>30602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30602</v>
      </c>
      <c r="O13" s="47">
        <f t="shared" si="1"/>
        <v>10.618320610687023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550841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1">SUM(D14:M14)</f>
        <v>550841</v>
      </c>
      <c r="O14" s="45">
        <f t="shared" si="1"/>
        <v>191.13150589868147</v>
      </c>
      <c r="P14" s="10"/>
    </row>
    <row r="15" spans="1:16" ht="15">
      <c r="A15" s="12"/>
      <c r="B15" s="25">
        <v>322</v>
      </c>
      <c r="C15" s="20" t="s">
        <v>0</v>
      </c>
      <c r="D15" s="46">
        <v>133164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133164</v>
      </c>
      <c r="O15" s="47">
        <f t="shared" si="1"/>
        <v>46.205412907702986</v>
      </c>
      <c r="P15" s="9"/>
    </row>
    <row r="16" spans="1:16" ht="15">
      <c r="A16" s="12"/>
      <c r="B16" s="25">
        <v>323.1</v>
      </c>
      <c r="C16" s="20" t="s">
        <v>16</v>
      </c>
      <c r="D16" s="46">
        <v>197521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197521</v>
      </c>
      <c r="O16" s="47">
        <f t="shared" si="1"/>
        <v>68.53608605135322</v>
      </c>
      <c r="P16" s="9"/>
    </row>
    <row r="17" spans="1:16" ht="15">
      <c r="A17" s="12"/>
      <c r="B17" s="25">
        <v>323.2</v>
      </c>
      <c r="C17" s="20" t="s">
        <v>17</v>
      </c>
      <c r="D17" s="46">
        <v>168713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168713</v>
      </c>
      <c r="O17" s="47">
        <f t="shared" si="1"/>
        <v>58.54024982650937</v>
      </c>
      <c r="P17" s="9"/>
    </row>
    <row r="18" spans="1:16" ht="15">
      <c r="A18" s="12"/>
      <c r="B18" s="25">
        <v>323.7</v>
      </c>
      <c r="C18" s="20" t="s">
        <v>18</v>
      </c>
      <c r="D18" s="46">
        <v>50306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50306</v>
      </c>
      <c r="O18" s="47">
        <f t="shared" si="1"/>
        <v>17.45523941707148</v>
      </c>
      <c r="P18" s="9"/>
    </row>
    <row r="19" spans="1:16" ht="15">
      <c r="A19" s="12"/>
      <c r="B19" s="25">
        <v>323.9</v>
      </c>
      <c r="C19" s="20" t="s">
        <v>68</v>
      </c>
      <c r="D19" s="46">
        <v>1137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1137</v>
      </c>
      <c r="O19" s="47">
        <f t="shared" si="1"/>
        <v>0.3945176960444136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SUM(D21:D25)</f>
        <v>302981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302981</v>
      </c>
      <c r="O20" s="45">
        <f t="shared" si="1"/>
        <v>105.12873004857738</v>
      </c>
      <c r="P20" s="10"/>
    </row>
    <row r="21" spans="1:16" ht="15">
      <c r="A21" s="12"/>
      <c r="B21" s="25">
        <v>331.9</v>
      </c>
      <c r="C21" s="20" t="s">
        <v>61</v>
      </c>
      <c r="D21" s="46">
        <v>21278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21278</v>
      </c>
      <c r="O21" s="47">
        <f t="shared" si="1"/>
        <v>7.383067314365024</v>
      </c>
      <c r="P21" s="9"/>
    </row>
    <row r="22" spans="1:16" ht="15">
      <c r="A22" s="12"/>
      <c r="B22" s="25">
        <v>334.2</v>
      </c>
      <c r="C22" s="20" t="s">
        <v>76</v>
      </c>
      <c r="D22" s="46">
        <v>32501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32501</v>
      </c>
      <c r="O22" s="47">
        <f t="shared" si="1"/>
        <v>11.277238029146426</v>
      </c>
      <c r="P22" s="9"/>
    </row>
    <row r="23" spans="1:16" ht="15">
      <c r="A23" s="12"/>
      <c r="B23" s="25">
        <v>335.12</v>
      </c>
      <c r="C23" s="20" t="s">
        <v>84</v>
      </c>
      <c r="D23" s="46">
        <v>80085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80085</v>
      </c>
      <c r="O23" s="47">
        <f t="shared" si="1"/>
        <v>27.78799444829979</v>
      </c>
      <c r="P23" s="9"/>
    </row>
    <row r="24" spans="1:16" ht="15">
      <c r="A24" s="12"/>
      <c r="B24" s="25">
        <v>335.15</v>
      </c>
      <c r="C24" s="20" t="s">
        <v>85</v>
      </c>
      <c r="D24" s="46">
        <v>3215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3215</v>
      </c>
      <c r="O24" s="47">
        <f t="shared" si="1"/>
        <v>1.1155447605829285</v>
      </c>
      <c r="P24" s="9"/>
    </row>
    <row r="25" spans="1:16" ht="15">
      <c r="A25" s="12"/>
      <c r="B25" s="25">
        <v>335.18</v>
      </c>
      <c r="C25" s="20" t="s">
        <v>86</v>
      </c>
      <c r="D25" s="46">
        <v>165902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165902</v>
      </c>
      <c r="O25" s="47">
        <f t="shared" si="1"/>
        <v>57.56488549618321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SUM(D27:D29)</f>
        <v>19651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302296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321947</v>
      </c>
      <c r="O26" s="45">
        <f t="shared" si="1"/>
        <v>111.70957668285912</v>
      </c>
      <c r="P26" s="10"/>
    </row>
    <row r="27" spans="1:16" ht="15">
      <c r="A27" s="12"/>
      <c r="B27" s="25">
        <v>341.9</v>
      </c>
      <c r="C27" s="20" t="s">
        <v>87</v>
      </c>
      <c r="D27" s="46">
        <v>15992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15992</v>
      </c>
      <c r="O27" s="47">
        <f t="shared" si="1"/>
        <v>5.548924358084664</v>
      </c>
      <c r="P27" s="9"/>
    </row>
    <row r="28" spans="1:16" ht="15">
      <c r="A28" s="12"/>
      <c r="B28" s="25">
        <v>343.9</v>
      </c>
      <c r="C28" s="20" t="s">
        <v>38</v>
      </c>
      <c r="D28" s="46">
        <v>3659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3659</v>
      </c>
      <c r="O28" s="47">
        <f t="shared" si="1"/>
        <v>1.2696044413601666</v>
      </c>
      <c r="P28" s="9"/>
    </row>
    <row r="29" spans="1:16" ht="15">
      <c r="A29" s="12"/>
      <c r="B29" s="25">
        <v>344.5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302296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302296</v>
      </c>
      <c r="O29" s="47">
        <f t="shared" si="1"/>
        <v>104.8910478834143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SUM(D31:D32)</f>
        <v>25189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56564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81753</v>
      </c>
      <c r="O30" s="45">
        <f t="shared" si="1"/>
        <v>28.36675919500347</v>
      </c>
      <c r="P30" s="10"/>
    </row>
    <row r="31" spans="1:16" ht="15">
      <c r="A31" s="13"/>
      <c r="B31" s="39">
        <v>351.1</v>
      </c>
      <c r="C31" s="21" t="s">
        <v>42</v>
      </c>
      <c r="D31" s="46">
        <v>15691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15691</v>
      </c>
      <c r="O31" s="47">
        <f t="shared" si="1"/>
        <v>5.444482997918112</v>
      </c>
      <c r="P31" s="9"/>
    </row>
    <row r="32" spans="1:16" ht="15">
      <c r="A32" s="13"/>
      <c r="B32" s="39">
        <v>359</v>
      </c>
      <c r="C32" s="21" t="s">
        <v>43</v>
      </c>
      <c r="D32" s="46">
        <v>9498</v>
      </c>
      <c r="E32" s="46">
        <v>0</v>
      </c>
      <c r="F32" s="46">
        <v>0</v>
      </c>
      <c r="G32" s="46">
        <v>0</v>
      </c>
      <c r="H32" s="46">
        <v>0</v>
      </c>
      <c r="I32" s="46">
        <v>56564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66062</v>
      </c>
      <c r="O32" s="47">
        <f t="shared" si="1"/>
        <v>22.922276197085356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SUM(D34:D37)</f>
        <v>67048</v>
      </c>
      <c r="E33" s="32">
        <f t="shared" si="8"/>
        <v>1105</v>
      </c>
      <c r="F33" s="32">
        <f t="shared" si="8"/>
        <v>0</v>
      </c>
      <c r="G33" s="32">
        <f t="shared" si="8"/>
        <v>6382</v>
      </c>
      <c r="H33" s="32">
        <f t="shared" si="8"/>
        <v>0</v>
      </c>
      <c r="I33" s="32">
        <f t="shared" si="8"/>
        <v>42365</v>
      </c>
      <c r="J33" s="32">
        <f t="shared" si="8"/>
        <v>0</v>
      </c>
      <c r="K33" s="32">
        <f t="shared" si="8"/>
        <v>1579034</v>
      </c>
      <c r="L33" s="32">
        <f t="shared" si="8"/>
        <v>0</v>
      </c>
      <c r="M33" s="32">
        <f t="shared" si="8"/>
        <v>0</v>
      </c>
      <c r="N33" s="32">
        <f t="shared" si="4"/>
        <v>1695934</v>
      </c>
      <c r="O33" s="45">
        <f t="shared" si="1"/>
        <v>588.4573213046496</v>
      </c>
      <c r="P33" s="10"/>
    </row>
    <row r="34" spans="1:16" ht="15">
      <c r="A34" s="12"/>
      <c r="B34" s="25">
        <v>361.1</v>
      </c>
      <c r="C34" s="20" t="s">
        <v>44</v>
      </c>
      <c r="D34" s="46">
        <v>5931</v>
      </c>
      <c r="E34" s="46">
        <v>1105</v>
      </c>
      <c r="F34" s="46">
        <v>0</v>
      </c>
      <c r="G34" s="46">
        <v>6382</v>
      </c>
      <c r="H34" s="46">
        <v>0</v>
      </c>
      <c r="I34" s="46">
        <v>0</v>
      </c>
      <c r="J34" s="46">
        <v>0</v>
      </c>
      <c r="K34" s="46">
        <v>235738</v>
      </c>
      <c r="L34" s="46">
        <v>0</v>
      </c>
      <c r="M34" s="46">
        <v>0</v>
      </c>
      <c r="N34" s="46">
        <f t="shared" si="4"/>
        <v>249156</v>
      </c>
      <c r="O34" s="47">
        <f t="shared" si="1"/>
        <v>86.45246356696738</v>
      </c>
      <c r="P34" s="9"/>
    </row>
    <row r="35" spans="1:16" ht="15">
      <c r="A35" s="12"/>
      <c r="B35" s="25">
        <v>361.3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846417</v>
      </c>
      <c r="L35" s="46">
        <v>0</v>
      </c>
      <c r="M35" s="46">
        <v>0</v>
      </c>
      <c r="N35" s="46">
        <f t="shared" si="4"/>
        <v>846417</v>
      </c>
      <c r="O35" s="47">
        <f t="shared" si="1"/>
        <v>293.69083969465646</v>
      </c>
      <c r="P35" s="9"/>
    </row>
    <row r="36" spans="1:16" ht="15">
      <c r="A36" s="12"/>
      <c r="B36" s="25">
        <v>368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496879</v>
      </c>
      <c r="L36" s="46">
        <v>0</v>
      </c>
      <c r="M36" s="46">
        <v>0</v>
      </c>
      <c r="N36" s="46">
        <f t="shared" si="4"/>
        <v>496879</v>
      </c>
      <c r="O36" s="47">
        <f t="shared" si="1"/>
        <v>172.40770298403885</v>
      </c>
      <c r="P36" s="9"/>
    </row>
    <row r="37" spans="1:16" ht="15">
      <c r="A37" s="12"/>
      <c r="B37" s="25">
        <v>369.9</v>
      </c>
      <c r="C37" s="20" t="s">
        <v>47</v>
      </c>
      <c r="D37" s="46">
        <v>61117</v>
      </c>
      <c r="E37" s="46">
        <v>0</v>
      </c>
      <c r="F37" s="46">
        <v>0</v>
      </c>
      <c r="G37" s="46">
        <v>0</v>
      </c>
      <c r="H37" s="46">
        <v>0</v>
      </c>
      <c r="I37" s="46">
        <v>42365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103482</v>
      </c>
      <c r="O37" s="47">
        <f t="shared" si="1"/>
        <v>35.90631505898681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0</v>
      </c>
      <c r="E38" s="32">
        <f t="shared" si="9"/>
        <v>0</v>
      </c>
      <c r="F38" s="32">
        <f t="shared" si="9"/>
        <v>419157</v>
      </c>
      <c r="G38" s="32">
        <f t="shared" si="9"/>
        <v>0</v>
      </c>
      <c r="H38" s="32">
        <f t="shared" si="9"/>
        <v>0</v>
      </c>
      <c r="I38" s="32">
        <f t="shared" si="9"/>
        <v>1250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420407</v>
      </c>
      <c r="O38" s="45">
        <f t="shared" si="1"/>
        <v>145.8733518390007</v>
      </c>
      <c r="P38" s="9"/>
    </row>
    <row r="39" spans="1:16" ht="15">
      <c r="A39" s="12"/>
      <c r="B39" s="25">
        <v>384</v>
      </c>
      <c r="C39" s="20" t="s">
        <v>103</v>
      </c>
      <c r="D39" s="46">
        <v>0</v>
      </c>
      <c r="E39" s="46">
        <v>0</v>
      </c>
      <c r="F39" s="46">
        <v>419157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419157</v>
      </c>
      <c r="O39" s="47">
        <f t="shared" si="1"/>
        <v>145.43962526023594</v>
      </c>
      <c r="P39" s="9"/>
    </row>
    <row r="40" spans="1:16" ht="15.75" thickBot="1">
      <c r="A40" s="12"/>
      <c r="B40" s="25">
        <v>389.1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1250</v>
      </c>
      <c r="O40" s="47">
        <f t="shared" si="1"/>
        <v>0.4337265787647467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0" ref="D41:M41">SUM(D5,D14,D20,D26,D30,D33,D38)</f>
        <v>4063591</v>
      </c>
      <c r="E41" s="15">
        <f t="shared" si="10"/>
        <v>1105</v>
      </c>
      <c r="F41" s="15">
        <f t="shared" si="10"/>
        <v>419157</v>
      </c>
      <c r="G41" s="15">
        <f t="shared" si="10"/>
        <v>6382</v>
      </c>
      <c r="H41" s="15">
        <f t="shared" si="10"/>
        <v>0</v>
      </c>
      <c r="I41" s="15">
        <f t="shared" si="10"/>
        <v>402475</v>
      </c>
      <c r="J41" s="15">
        <f t="shared" si="10"/>
        <v>0</v>
      </c>
      <c r="K41" s="15">
        <f t="shared" si="10"/>
        <v>1579034</v>
      </c>
      <c r="L41" s="15">
        <f t="shared" si="10"/>
        <v>0</v>
      </c>
      <c r="M41" s="15">
        <f t="shared" si="10"/>
        <v>0</v>
      </c>
      <c r="N41" s="15">
        <f t="shared" si="4"/>
        <v>6471744</v>
      </c>
      <c r="O41" s="38">
        <f t="shared" si="1"/>
        <v>2245.5739070090217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106</v>
      </c>
      <c r="M43" s="48"/>
      <c r="N43" s="48"/>
      <c r="O43" s="43">
        <v>2882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3006367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3006367</v>
      </c>
      <c r="O5" s="33">
        <f aca="true" t="shared" si="1" ref="O5:O43">(N5/O$45)</f>
        <v>1053.7563967753242</v>
      </c>
      <c r="P5" s="6"/>
    </row>
    <row r="6" spans="1:16" ht="15">
      <c r="A6" s="12"/>
      <c r="B6" s="25">
        <v>311</v>
      </c>
      <c r="C6" s="20" t="s">
        <v>2</v>
      </c>
      <c r="D6" s="46">
        <v>2400934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2400934</v>
      </c>
      <c r="O6" s="47">
        <f t="shared" si="1"/>
        <v>841.5471433578689</v>
      </c>
      <c r="P6" s="9"/>
    </row>
    <row r="7" spans="1:16" ht="15">
      <c r="A7" s="12"/>
      <c r="B7" s="25">
        <v>312.41</v>
      </c>
      <c r="C7" s="20" t="s">
        <v>10</v>
      </c>
      <c r="D7" s="46">
        <v>137354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137354</v>
      </c>
      <c r="O7" s="47">
        <f t="shared" si="1"/>
        <v>48.143708377146865</v>
      </c>
      <c r="P7" s="9"/>
    </row>
    <row r="8" spans="1:16" ht="15">
      <c r="A8" s="12"/>
      <c r="B8" s="25">
        <v>312.51</v>
      </c>
      <c r="C8" s="20" t="s">
        <v>56</v>
      </c>
      <c r="D8" s="46">
        <v>31322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31322</v>
      </c>
      <c r="O8" s="47">
        <f t="shared" si="1"/>
        <v>10.978618997546443</v>
      </c>
      <c r="P8" s="9"/>
    </row>
    <row r="9" spans="1:16" ht="15">
      <c r="A9" s="12"/>
      <c r="B9" s="25">
        <v>312.52</v>
      </c>
      <c r="C9" s="20" t="s">
        <v>82</v>
      </c>
      <c r="D9" s="46">
        <v>46526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46526</v>
      </c>
      <c r="O9" s="47">
        <f t="shared" si="1"/>
        <v>16.307746232036454</v>
      </c>
      <c r="P9" s="9"/>
    </row>
    <row r="10" spans="1:16" ht="15">
      <c r="A10" s="12"/>
      <c r="B10" s="25">
        <v>314.1</v>
      </c>
      <c r="C10" s="20" t="s">
        <v>11</v>
      </c>
      <c r="D10" s="46">
        <v>290322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290322</v>
      </c>
      <c r="O10" s="47">
        <f t="shared" si="1"/>
        <v>101.7602523659306</v>
      </c>
      <c r="P10" s="9"/>
    </row>
    <row r="11" spans="1:16" ht="15">
      <c r="A11" s="12"/>
      <c r="B11" s="25">
        <v>314.3</v>
      </c>
      <c r="C11" s="20" t="s">
        <v>12</v>
      </c>
      <c r="D11" s="46">
        <v>61623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61623</v>
      </c>
      <c r="O11" s="47">
        <f t="shared" si="1"/>
        <v>21.599369085173503</v>
      </c>
      <c r="P11" s="9"/>
    </row>
    <row r="12" spans="1:16" ht="15">
      <c r="A12" s="12"/>
      <c r="B12" s="25">
        <v>314.4</v>
      </c>
      <c r="C12" s="20" t="s">
        <v>13</v>
      </c>
      <c r="D12" s="46">
        <v>9113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9113</v>
      </c>
      <c r="O12" s="47">
        <f t="shared" si="1"/>
        <v>3.1941815632667367</v>
      </c>
      <c r="P12" s="9"/>
    </row>
    <row r="13" spans="1:16" ht="15">
      <c r="A13" s="12"/>
      <c r="B13" s="25">
        <v>316</v>
      </c>
      <c r="C13" s="20" t="s">
        <v>83</v>
      </c>
      <c r="D13" s="46">
        <v>29173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29173</v>
      </c>
      <c r="O13" s="47">
        <f t="shared" si="1"/>
        <v>10.225376796354714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532601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3">SUM(D14:M14)</f>
        <v>532601</v>
      </c>
      <c r="O14" s="45">
        <f t="shared" si="1"/>
        <v>186.68103750438135</v>
      </c>
      <c r="P14" s="10"/>
    </row>
    <row r="15" spans="1:16" ht="15">
      <c r="A15" s="12"/>
      <c r="B15" s="25">
        <v>322</v>
      </c>
      <c r="C15" s="20" t="s">
        <v>0</v>
      </c>
      <c r="D15" s="46">
        <v>116400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116400</v>
      </c>
      <c r="O15" s="47">
        <f t="shared" si="1"/>
        <v>40.79915878023134</v>
      </c>
      <c r="P15" s="9"/>
    </row>
    <row r="16" spans="1:16" ht="15">
      <c r="A16" s="12"/>
      <c r="B16" s="25">
        <v>323.1</v>
      </c>
      <c r="C16" s="20" t="s">
        <v>16</v>
      </c>
      <c r="D16" s="46">
        <v>202118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202118</v>
      </c>
      <c r="O16" s="47">
        <f t="shared" si="1"/>
        <v>70.84402383456012</v>
      </c>
      <c r="P16" s="9"/>
    </row>
    <row r="17" spans="1:16" ht="15">
      <c r="A17" s="12"/>
      <c r="B17" s="25">
        <v>323.2</v>
      </c>
      <c r="C17" s="20" t="s">
        <v>17</v>
      </c>
      <c r="D17" s="46">
        <v>165027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165027</v>
      </c>
      <c r="O17" s="47">
        <f t="shared" si="1"/>
        <v>57.84332281808622</v>
      </c>
      <c r="P17" s="9"/>
    </row>
    <row r="18" spans="1:16" ht="15">
      <c r="A18" s="12"/>
      <c r="B18" s="25">
        <v>323.7</v>
      </c>
      <c r="C18" s="20" t="s">
        <v>18</v>
      </c>
      <c r="D18" s="46">
        <v>47835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47835</v>
      </c>
      <c r="O18" s="47">
        <f t="shared" si="1"/>
        <v>16.766561514195583</v>
      </c>
      <c r="P18" s="9"/>
    </row>
    <row r="19" spans="1:16" ht="15">
      <c r="A19" s="12"/>
      <c r="B19" s="25">
        <v>323.9</v>
      </c>
      <c r="C19" s="20" t="s">
        <v>68</v>
      </c>
      <c r="D19" s="46">
        <v>1221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1221</v>
      </c>
      <c r="O19" s="47">
        <f t="shared" si="1"/>
        <v>0.42797055730809674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448447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448447</v>
      </c>
      <c r="O20" s="45">
        <f t="shared" si="1"/>
        <v>157.18436733263232</v>
      </c>
      <c r="P20" s="10"/>
    </row>
    <row r="21" spans="1:16" ht="15">
      <c r="A21" s="12"/>
      <c r="B21" s="25">
        <v>331.2</v>
      </c>
      <c r="C21" s="20" t="s">
        <v>20</v>
      </c>
      <c r="D21" s="46">
        <v>2948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2948</v>
      </c>
      <c r="O21" s="47">
        <f t="shared" si="1"/>
        <v>1.033298282509639</v>
      </c>
      <c r="P21" s="9"/>
    </row>
    <row r="22" spans="1:16" ht="15">
      <c r="A22" s="12"/>
      <c r="B22" s="25">
        <v>331.9</v>
      </c>
      <c r="C22" s="20" t="s">
        <v>61</v>
      </c>
      <c r="D22" s="46">
        <v>123554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123554</v>
      </c>
      <c r="O22" s="47">
        <f t="shared" si="1"/>
        <v>43.30669470732562</v>
      </c>
      <c r="P22" s="9"/>
    </row>
    <row r="23" spans="1:16" ht="15">
      <c r="A23" s="12"/>
      <c r="B23" s="25">
        <v>334.2</v>
      </c>
      <c r="C23" s="20" t="s">
        <v>76</v>
      </c>
      <c r="D23" s="46">
        <v>50215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50215</v>
      </c>
      <c r="O23" s="47">
        <f t="shared" si="1"/>
        <v>17.600771118121276</v>
      </c>
      <c r="P23" s="9"/>
    </row>
    <row r="24" spans="1:16" ht="15">
      <c r="A24" s="12"/>
      <c r="B24" s="25">
        <v>334.49</v>
      </c>
      <c r="C24" s="20" t="s">
        <v>24</v>
      </c>
      <c r="D24" s="46">
        <v>15732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15732</v>
      </c>
      <c r="O24" s="47">
        <f t="shared" si="1"/>
        <v>5.514195583596215</v>
      </c>
      <c r="P24" s="9"/>
    </row>
    <row r="25" spans="1:16" ht="15">
      <c r="A25" s="12"/>
      <c r="B25" s="25">
        <v>335.12</v>
      </c>
      <c r="C25" s="20" t="s">
        <v>84</v>
      </c>
      <c r="D25" s="46">
        <v>81088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81088</v>
      </c>
      <c r="O25" s="47">
        <f t="shared" si="1"/>
        <v>28.422011917280056</v>
      </c>
      <c r="P25" s="9"/>
    </row>
    <row r="26" spans="1:16" ht="15">
      <c r="A26" s="12"/>
      <c r="B26" s="25">
        <v>335.15</v>
      </c>
      <c r="C26" s="20" t="s">
        <v>85</v>
      </c>
      <c r="D26" s="46">
        <v>3087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3087</v>
      </c>
      <c r="O26" s="47">
        <f t="shared" si="1"/>
        <v>1.0820189274447949</v>
      </c>
      <c r="P26" s="9"/>
    </row>
    <row r="27" spans="1:16" ht="15">
      <c r="A27" s="12"/>
      <c r="B27" s="25">
        <v>335.18</v>
      </c>
      <c r="C27" s="20" t="s">
        <v>86</v>
      </c>
      <c r="D27" s="46">
        <v>171823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171823</v>
      </c>
      <c r="O27" s="47">
        <f t="shared" si="1"/>
        <v>60.225376796354716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SUM(D29:D31)</f>
        <v>13838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308938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322776</v>
      </c>
      <c r="O28" s="45">
        <f t="shared" si="1"/>
        <v>113.13564668769716</v>
      </c>
      <c r="P28" s="10"/>
    </row>
    <row r="29" spans="1:16" ht="15">
      <c r="A29" s="12"/>
      <c r="B29" s="25">
        <v>341.9</v>
      </c>
      <c r="C29" s="20" t="s">
        <v>87</v>
      </c>
      <c r="D29" s="46">
        <v>10183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10183</v>
      </c>
      <c r="O29" s="47">
        <f t="shared" si="1"/>
        <v>3.569225376796355</v>
      </c>
      <c r="P29" s="9"/>
    </row>
    <row r="30" spans="1:16" ht="15">
      <c r="A30" s="12"/>
      <c r="B30" s="25">
        <v>343.9</v>
      </c>
      <c r="C30" s="20" t="s">
        <v>38</v>
      </c>
      <c r="D30" s="46">
        <v>3655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3655</v>
      </c>
      <c r="O30" s="47">
        <f t="shared" si="1"/>
        <v>1.2811076060287416</v>
      </c>
      <c r="P30" s="9"/>
    </row>
    <row r="31" spans="1:16" ht="15">
      <c r="A31" s="12"/>
      <c r="B31" s="25">
        <v>344.5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308938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308938</v>
      </c>
      <c r="O31" s="47">
        <f t="shared" si="1"/>
        <v>108.28531370487207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SUM(D33:D34)</f>
        <v>24894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74705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99599</v>
      </c>
      <c r="O32" s="45">
        <f t="shared" si="1"/>
        <v>34.910269891342445</v>
      </c>
      <c r="P32" s="10"/>
    </row>
    <row r="33" spans="1:16" ht="15">
      <c r="A33" s="13"/>
      <c r="B33" s="39">
        <v>351.1</v>
      </c>
      <c r="C33" s="21" t="s">
        <v>42</v>
      </c>
      <c r="D33" s="46">
        <v>21314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21314</v>
      </c>
      <c r="O33" s="47">
        <f t="shared" si="1"/>
        <v>7.470732562215212</v>
      </c>
      <c r="P33" s="9"/>
    </row>
    <row r="34" spans="1:16" ht="15">
      <c r="A34" s="13"/>
      <c r="B34" s="39">
        <v>359</v>
      </c>
      <c r="C34" s="21" t="s">
        <v>43</v>
      </c>
      <c r="D34" s="46">
        <v>3580</v>
      </c>
      <c r="E34" s="46">
        <v>0</v>
      </c>
      <c r="F34" s="46">
        <v>0</v>
      </c>
      <c r="G34" s="46">
        <v>0</v>
      </c>
      <c r="H34" s="46">
        <v>0</v>
      </c>
      <c r="I34" s="46">
        <v>74705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78285</v>
      </c>
      <c r="O34" s="47">
        <f t="shared" si="1"/>
        <v>27.439537329127234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SUM(D36:D39)</f>
        <v>111966</v>
      </c>
      <c r="E35" s="32">
        <f t="shared" si="8"/>
        <v>3956</v>
      </c>
      <c r="F35" s="32">
        <f t="shared" si="8"/>
        <v>0</v>
      </c>
      <c r="G35" s="32">
        <f t="shared" si="8"/>
        <v>12344</v>
      </c>
      <c r="H35" s="32">
        <f t="shared" si="8"/>
        <v>0</v>
      </c>
      <c r="I35" s="32">
        <f t="shared" si="8"/>
        <v>11381</v>
      </c>
      <c r="J35" s="32">
        <f t="shared" si="8"/>
        <v>0</v>
      </c>
      <c r="K35" s="32">
        <f t="shared" si="8"/>
        <v>928671</v>
      </c>
      <c r="L35" s="32">
        <f t="shared" si="8"/>
        <v>0</v>
      </c>
      <c r="M35" s="32">
        <f t="shared" si="8"/>
        <v>0</v>
      </c>
      <c r="N35" s="32">
        <f t="shared" si="4"/>
        <v>1068318</v>
      </c>
      <c r="O35" s="45">
        <f t="shared" si="1"/>
        <v>374.45425867507885</v>
      </c>
      <c r="P35" s="10"/>
    </row>
    <row r="36" spans="1:16" ht="15">
      <c r="A36" s="12"/>
      <c r="B36" s="25">
        <v>361.1</v>
      </c>
      <c r="C36" s="20" t="s">
        <v>44</v>
      </c>
      <c r="D36" s="46">
        <v>11875</v>
      </c>
      <c r="E36" s="46">
        <v>3956</v>
      </c>
      <c r="F36" s="46">
        <v>0</v>
      </c>
      <c r="G36" s="46">
        <v>12344</v>
      </c>
      <c r="H36" s="46">
        <v>0</v>
      </c>
      <c r="I36" s="46">
        <v>0</v>
      </c>
      <c r="J36" s="46">
        <v>0</v>
      </c>
      <c r="K36" s="46">
        <v>235654</v>
      </c>
      <c r="L36" s="46">
        <v>0</v>
      </c>
      <c r="M36" s="46">
        <v>0</v>
      </c>
      <c r="N36" s="46">
        <f t="shared" si="4"/>
        <v>263829</v>
      </c>
      <c r="O36" s="47">
        <f t="shared" si="1"/>
        <v>92.47423764458465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215702</v>
      </c>
      <c r="L37" s="46">
        <v>0</v>
      </c>
      <c r="M37" s="46">
        <v>0</v>
      </c>
      <c r="N37" s="46">
        <f t="shared" si="4"/>
        <v>215702</v>
      </c>
      <c r="O37" s="47">
        <f t="shared" si="1"/>
        <v>75.60532772520155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477315</v>
      </c>
      <c r="L38" s="46">
        <v>0</v>
      </c>
      <c r="M38" s="46">
        <v>0</v>
      </c>
      <c r="N38" s="46">
        <f t="shared" si="4"/>
        <v>477315</v>
      </c>
      <c r="O38" s="47">
        <f t="shared" si="1"/>
        <v>167.30283911671924</v>
      </c>
      <c r="P38" s="9"/>
    </row>
    <row r="39" spans="1:16" ht="15">
      <c r="A39" s="12"/>
      <c r="B39" s="25">
        <v>369.9</v>
      </c>
      <c r="C39" s="20" t="s">
        <v>47</v>
      </c>
      <c r="D39" s="46">
        <v>100091</v>
      </c>
      <c r="E39" s="46">
        <v>0</v>
      </c>
      <c r="F39" s="46">
        <v>0</v>
      </c>
      <c r="G39" s="46">
        <v>0</v>
      </c>
      <c r="H39" s="46">
        <v>0</v>
      </c>
      <c r="I39" s="46">
        <v>11381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111472</v>
      </c>
      <c r="O39" s="47">
        <f t="shared" si="1"/>
        <v>39.07185418857343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SUM(D41:D42)</f>
        <v>0</v>
      </c>
      <c r="E40" s="32">
        <f t="shared" si="9"/>
        <v>0</v>
      </c>
      <c r="F40" s="32">
        <f t="shared" si="9"/>
        <v>395734</v>
      </c>
      <c r="G40" s="32">
        <f t="shared" si="9"/>
        <v>3000000</v>
      </c>
      <c r="H40" s="32">
        <f t="shared" si="9"/>
        <v>0</v>
      </c>
      <c r="I40" s="32">
        <f t="shared" si="9"/>
        <v>403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3396137</v>
      </c>
      <c r="O40" s="45">
        <f t="shared" si="1"/>
        <v>1190.3739922888187</v>
      </c>
      <c r="P40" s="9"/>
    </row>
    <row r="41" spans="1:16" ht="15">
      <c r="A41" s="12"/>
      <c r="B41" s="25">
        <v>384</v>
      </c>
      <c r="C41" s="20" t="s">
        <v>103</v>
      </c>
      <c r="D41" s="46">
        <v>0</v>
      </c>
      <c r="E41" s="46">
        <v>0</v>
      </c>
      <c r="F41" s="46">
        <v>395734</v>
      </c>
      <c r="G41" s="46">
        <v>3000000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3395734</v>
      </c>
      <c r="O41" s="47">
        <f t="shared" si="1"/>
        <v>1190.2327374693305</v>
      </c>
      <c r="P41" s="9"/>
    </row>
    <row r="42" spans="1:16" ht="15.75" thickBot="1">
      <c r="A42" s="12"/>
      <c r="B42" s="25">
        <v>389.1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403</v>
      </c>
      <c r="O42" s="47">
        <f t="shared" si="1"/>
        <v>0.14125481948825797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0" ref="D43:M43">SUM(D5,D14,D20,D28,D32,D35,D40)</f>
        <v>4138113</v>
      </c>
      <c r="E43" s="15">
        <f t="shared" si="10"/>
        <v>3956</v>
      </c>
      <c r="F43" s="15">
        <f t="shared" si="10"/>
        <v>395734</v>
      </c>
      <c r="G43" s="15">
        <f t="shared" si="10"/>
        <v>3012344</v>
      </c>
      <c r="H43" s="15">
        <f t="shared" si="10"/>
        <v>0</v>
      </c>
      <c r="I43" s="15">
        <f t="shared" si="10"/>
        <v>395427</v>
      </c>
      <c r="J43" s="15">
        <f t="shared" si="10"/>
        <v>0</v>
      </c>
      <c r="K43" s="15">
        <f t="shared" si="10"/>
        <v>928671</v>
      </c>
      <c r="L43" s="15">
        <f t="shared" si="10"/>
        <v>0</v>
      </c>
      <c r="M43" s="15">
        <f t="shared" si="10"/>
        <v>0</v>
      </c>
      <c r="N43" s="15">
        <f t="shared" si="4"/>
        <v>8874245</v>
      </c>
      <c r="O43" s="38">
        <f t="shared" si="1"/>
        <v>3110.4959691552754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104</v>
      </c>
      <c r="M45" s="48"/>
      <c r="N45" s="48"/>
      <c r="O45" s="43">
        <v>2853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2906597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2906597</v>
      </c>
      <c r="O5" s="33">
        <f aca="true" t="shared" si="1" ref="O5:O42">(N5/O$44)</f>
        <v>1022.7294159042928</v>
      </c>
      <c r="P5" s="6"/>
    </row>
    <row r="6" spans="1:16" ht="15">
      <c r="A6" s="12"/>
      <c r="B6" s="25">
        <v>311</v>
      </c>
      <c r="C6" s="20" t="s">
        <v>2</v>
      </c>
      <c r="D6" s="46">
        <v>2334769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2334769</v>
      </c>
      <c r="O6" s="47">
        <f t="shared" si="1"/>
        <v>821.5232230823364</v>
      </c>
      <c r="P6" s="9"/>
    </row>
    <row r="7" spans="1:16" ht="15">
      <c r="A7" s="12"/>
      <c r="B7" s="25">
        <v>312.41</v>
      </c>
      <c r="C7" s="20" t="s">
        <v>10</v>
      </c>
      <c r="D7" s="46">
        <v>108167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108167</v>
      </c>
      <c r="O7" s="47">
        <f t="shared" si="1"/>
        <v>38.060168895144265</v>
      </c>
      <c r="P7" s="9"/>
    </row>
    <row r="8" spans="1:16" ht="15">
      <c r="A8" s="12"/>
      <c r="B8" s="25">
        <v>312.51</v>
      </c>
      <c r="C8" s="20" t="s">
        <v>56</v>
      </c>
      <c r="D8" s="46">
        <v>30498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30498</v>
      </c>
      <c r="O8" s="47">
        <f t="shared" si="1"/>
        <v>10.731175228712175</v>
      </c>
      <c r="P8" s="9"/>
    </row>
    <row r="9" spans="1:16" ht="15">
      <c r="A9" s="12"/>
      <c r="B9" s="25">
        <v>312.52</v>
      </c>
      <c r="C9" s="20" t="s">
        <v>82</v>
      </c>
      <c r="D9" s="46">
        <v>45209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45209</v>
      </c>
      <c r="O9" s="47">
        <f t="shared" si="1"/>
        <v>15.907459535538353</v>
      </c>
      <c r="P9" s="9"/>
    </row>
    <row r="10" spans="1:16" ht="15">
      <c r="A10" s="12"/>
      <c r="B10" s="25">
        <v>314.1</v>
      </c>
      <c r="C10" s="20" t="s">
        <v>11</v>
      </c>
      <c r="D10" s="46">
        <v>286209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286209</v>
      </c>
      <c r="O10" s="47">
        <f t="shared" si="1"/>
        <v>100.70689655172414</v>
      </c>
      <c r="P10" s="9"/>
    </row>
    <row r="11" spans="1:16" ht="15">
      <c r="A11" s="12"/>
      <c r="B11" s="25">
        <v>314.3</v>
      </c>
      <c r="C11" s="20" t="s">
        <v>12</v>
      </c>
      <c r="D11" s="46">
        <v>61318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61318</v>
      </c>
      <c r="O11" s="47">
        <f t="shared" si="1"/>
        <v>21.575650950035186</v>
      </c>
      <c r="P11" s="9"/>
    </row>
    <row r="12" spans="1:16" ht="15">
      <c r="A12" s="12"/>
      <c r="B12" s="25">
        <v>314.4</v>
      </c>
      <c r="C12" s="20" t="s">
        <v>13</v>
      </c>
      <c r="D12" s="46">
        <v>9389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9389</v>
      </c>
      <c r="O12" s="47">
        <f t="shared" si="1"/>
        <v>3.3036593947924</v>
      </c>
      <c r="P12" s="9"/>
    </row>
    <row r="13" spans="1:16" ht="15">
      <c r="A13" s="12"/>
      <c r="B13" s="25">
        <v>316</v>
      </c>
      <c r="C13" s="20" t="s">
        <v>83</v>
      </c>
      <c r="D13" s="46">
        <v>31038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31038</v>
      </c>
      <c r="O13" s="47">
        <f t="shared" si="1"/>
        <v>10.921182266009852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493263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493263</v>
      </c>
      <c r="O14" s="45">
        <f t="shared" si="1"/>
        <v>173.5619282195637</v>
      </c>
      <c r="P14" s="10"/>
    </row>
    <row r="15" spans="1:16" ht="15">
      <c r="A15" s="12"/>
      <c r="B15" s="25">
        <v>322</v>
      </c>
      <c r="C15" s="20" t="s">
        <v>0</v>
      </c>
      <c r="D15" s="46">
        <v>82606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82606</v>
      </c>
      <c r="O15" s="47">
        <f t="shared" si="1"/>
        <v>29.066150598170303</v>
      </c>
      <c r="P15" s="9"/>
    </row>
    <row r="16" spans="1:16" ht="15">
      <c r="A16" s="12"/>
      <c r="B16" s="25">
        <v>323.1</v>
      </c>
      <c r="C16" s="20" t="s">
        <v>16</v>
      </c>
      <c r="D16" s="46">
        <v>200679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200679</v>
      </c>
      <c r="O16" s="47">
        <f t="shared" si="1"/>
        <v>70.6118930330753</v>
      </c>
      <c r="P16" s="9"/>
    </row>
    <row r="17" spans="1:16" ht="15">
      <c r="A17" s="12"/>
      <c r="B17" s="25">
        <v>323.2</v>
      </c>
      <c r="C17" s="20" t="s">
        <v>17</v>
      </c>
      <c r="D17" s="46">
        <v>162034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162034</v>
      </c>
      <c r="O17" s="47">
        <f t="shared" si="1"/>
        <v>57.01407459535538</v>
      </c>
      <c r="P17" s="9"/>
    </row>
    <row r="18" spans="1:16" ht="15">
      <c r="A18" s="12"/>
      <c r="B18" s="25">
        <v>323.7</v>
      </c>
      <c r="C18" s="20" t="s">
        <v>18</v>
      </c>
      <c r="D18" s="46">
        <v>46378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46378</v>
      </c>
      <c r="O18" s="47">
        <f t="shared" si="1"/>
        <v>16.318789584799436</v>
      </c>
      <c r="P18" s="9"/>
    </row>
    <row r="19" spans="1:16" ht="15">
      <c r="A19" s="12"/>
      <c r="B19" s="25">
        <v>323.9</v>
      </c>
      <c r="C19" s="20" t="s">
        <v>68</v>
      </c>
      <c r="D19" s="46">
        <v>1566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1566</v>
      </c>
      <c r="O19" s="47">
        <f t="shared" si="1"/>
        <v>0.5510204081632653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579541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579541</v>
      </c>
      <c r="O20" s="45">
        <f t="shared" si="1"/>
        <v>203.9201266713582</v>
      </c>
      <c r="P20" s="10"/>
    </row>
    <row r="21" spans="1:16" ht="15">
      <c r="A21" s="12"/>
      <c r="B21" s="25">
        <v>331.9</v>
      </c>
      <c r="C21" s="20" t="s">
        <v>61</v>
      </c>
      <c r="D21" s="46">
        <v>285036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285036</v>
      </c>
      <c r="O21" s="47">
        <f t="shared" si="1"/>
        <v>100.29415904292752</v>
      </c>
      <c r="P21" s="9"/>
    </row>
    <row r="22" spans="1:16" ht="15">
      <c r="A22" s="12"/>
      <c r="B22" s="25">
        <v>334.2</v>
      </c>
      <c r="C22" s="20" t="s">
        <v>76</v>
      </c>
      <c r="D22" s="46">
        <v>18077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18077</v>
      </c>
      <c r="O22" s="47">
        <f t="shared" si="1"/>
        <v>6.360661505981703</v>
      </c>
      <c r="P22" s="9"/>
    </row>
    <row r="23" spans="1:16" ht="15">
      <c r="A23" s="12"/>
      <c r="B23" s="25">
        <v>334.49</v>
      </c>
      <c r="C23" s="20" t="s">
        <v>24</v>
      </c>
      <c r="D23" s="46">
        <v>13847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13847</v>
      </c>
      <c r="O23" s="47">
        <f t="shared" si="1"/>
        <v>4.8722730471498945</v>
      </c>
      <c r="P23" s="9"/>
    </row>
    <row r="24" spans="1:16" ht="15">
      <c r="A24" s="12"/>
      <c r="B24" s="25">
        <v>335.12</v>
      </c>
      <c r="C24" s="20" t="s">
        <v>84</v>
      </c>
      <c r="D24" s="46">
        <v>80291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80291</v>
      </c>
      <c r="O24" s="47">
        <f t="shared" si="1"/>
        <v>28.25158339197748</v>
      </c>
      <c r="P24" s="9"/>
    </row>
    <row r="25" spans="1:16" ht="15">
      <c r="A25" s="12"/>
      <c r="B25" s="25">
        <v>335.15</v>
      </c>
      <c r="C25" s="20" t="s">
        <v>85</v>
      </c>
      <c r="D25" s="46">
        <v>3400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3400</v>
      </c>
      <c r="O25" s="47">
        <f t="shared" si="1"/>
        <v>1.1963406052076002</v>
      </c>
      <c r="P25" s="9"/>
    </row>
    <row r="26" spans="1:16" ht="15">
      <c r="A26" s="12"/>
      <c r="B26" s="25">
        <v>335.18</v>
      </c>
      <c r="C26" s="20" t="s">
        <v>86</v>
      </c>
      <c r="D26" s="46">
        <v>174651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174651</v>
      </c>
      <c r="O26" s="47">
        <f t="shared" si="1"/>
        <v>61.453553835327234</v>
      </c>
      <c r="P26" s="9"/>
    </row>
    <row r="27" spans="1:16" ht="15">
      <c r="A27" s="12"/>
      <c r="B27" s="25">
        <v>337.2</v>
      </c>
      <c r="C27" s="20" t="s">
        <v>29</v>
      </c>
      <c r="D27" s="46">
        <v>4239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4239</v>
      </c>
      <c r="O27" s="47">
        <f t="shared" si="1"/>
        <v>1.49155524278677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SUM(D29:D31)</f>
        <v>6498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256279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262777</v>
      </c>
      <c r="O28" s="45">
        <f t="shared" si="1"/>
        <v>92.46199859254047</v>
      </c>
      <c r="P28" s="10"/>
    </row>
    <row r="29" spans="1:16" ht="15">
      <c r="A29" s="12"/>
      <c r="B29" s="25">
        <v>341.9</v>
      </c>
      <c r="C29" s="20" t="s">
        <v>87</v>
      </c>
      <c r="D29" s="46">
        <v>2838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2838</v>
      </c>
      <c r="O29" s="47">
        <f t="shared" si="1"/>
        <v>0.9985925404644617</v>
      </c>
      <c r="P29" s="9"/>
    </row>
    <row r="30" spans="1:16" ht="15">
      <c r="A30" s="12"/>
      <c r="B30" s="25">
        <v>343.9</v>
      </c>
      <c r="C30" s="20" t="s">
        <v>38</v>
      </c>
      <c r="D30" s="46">
        <v>3660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3660</v>
      </c>
      <c r="O30" s="47">
        <f t="shared" si="1"/>
        <v>1.2878254750175933</v>
      </c>
      <c r="P30" s="9"/>
    </row>
    <row r="31" spans="1:16" ht="15">
      <c r="A31" s="12"/>
      <c r="B31" s="25">
        <v>344.5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256279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256279</v>
      </c>
      <c r="O31" s="47">
        <f t="shared" si="1"/>
        <v>90.17558057705841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SUM(D33:D34)</f>
        <v>33273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4681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37954</v>
      </c>
      <c r="O32" s="45">
        <f t="shared" si="1"/>
        <v>13.354679802955665</v>
      </c>
      <c r="P32" s="10"/>
    </row>
    <row r="33" spans="1:16" ht="15">
      <c r="A33" s="13"/>
      <c r="B33" s="39">
        <v>351.1</v>
      </c>
      <c r="C33" s="21" t="s">
        <v>42</v>
      </c>
      <c r="D33" s="46">
        <v>20881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20881</v>
      </c>
      <c r="O33" s="47">
        <f t="shared" si="1"/>
        <v>7.347290640394089</v>
      </c>
      <c r="P33" s="9"/>
    </row>
    <row r="34" spans="1:16" ht="15">
      <c r="A34" s="13"/>
      <c r="B34" s="39">
        <v>359</v>
      </c>
      <c r="C34" s="21" t="s">
        <v>43</v>
      </c>
      <c r="D34" s="46">
        <v>12392</v>
      </c>
      <c r="E34" s="46">
        <v>0</v>
      </c>
      <c r="F34" s="46">
        <v>0</v>
      </c>
      <c r="G34" s="46">
        <v>0</v>
      </c>
      <c r="H34" s="46">
        <v>0</v>
      </c>
      <c r="I34" s="46">
        <v>4681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17073</v>
      </c>
      <c r="O34" s="47">
        <f t="shared" si="1"/>
        <v>6.0073891625615765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SUM(D36:D39)</f>
        <v>61848</v>
      </c>
      <c r="E35" s="32">
        <f t="shared" si="8"/>
        <v>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13004</v>
      </c>
      <c r="J35" s="32">
        <f t="shared" si="8"/>
        <v>0</v>
      </c>
      <c r="K35" s="32">
        <f t="shared" si="8"/>
        <v>1303197</v>
      </c>
      <c r="L35" s="32">
        <f t="shared" si="8"/>
        <v>0</v>
      </c>
      <c r="M35" s="32">
        <f t="shared" si="8"/>
        <v>0</v>
      </c>
      <c r="N35" s="32">
        <f t="shared" si="4"/>
        <v>1378053</v>
      </c>
      <c r="O35" s="45">
        <f t="shared" si="1"/>
        <v>484.8884588318086</v>
      </c>
      <c r="P35" s="10"/>
    </row>
    <row r="36" spans="1:16" ht="15">
      <c r="A36" s="12"/>
      <c r="B36" s="25">
        <v>361.1</v>
      </c>
      <c r="C36" s="20" t="s">
        <v>44</v>
      </c>
      <c r="D36" s="46">
        <v>5278</v>
      </c>
      <c r="E36" s="46">
        <v>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252441</v>
      </c>
      <c r="L36" s="46">
        <v>0</v>
      </c>
      <c r="M36" s="46">
        <v>0</v>
      </c>
      <c r="N36" s="46">
        <f t="shared" si="4"/>
        <v>257723</v>
      </c>
      <c r="O36" s="47">
        <f t="shared" si="1"/>
        <v>90.68367346938776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647813</v>
      </c>
      <c r="L37" s="46">
        <v>0</v>
      </c>
      <c r="M37" s="46">
        <v>0</v>
      </c>
      <c r="N37" s="46">
        <f t="shared" si="4"/>
        <v>647813</v>
      </c>
      <c r="O37" s="47">
        <f t="shared" si="1"/>
        <v>227.9426460239268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402943</v>
      </c>
      <c r="L38" s="46">
        <v>0</v>
      </c>
      <c r="M38" s="46">
        <v>0</v>
      </c>
      <c r="N38" s="46">
        <f t="shared" si="4"/>
        <v>402943</v>
      </c>
      <c r="O38" s="47">
        <f t="shared" si="1"/>
        <v>141.78149190710766</v>
      </c>
      <c r="P38" s="9"/>
    </row>
    <row r="39" spans="1:16" ht="15">
      <c r="A39" s="12"/>
      <c r="B39" s="25">
        <v>369.9</v>
      </c>
      <c r="C39" s="20" t="s">
        <v>47</v>
      </c>
      <c r="D39" s="46">
        <v>56570</v>
      </c>
      <c r="E39" s="46">
        <v>0</v>
      </c>
      <c r="F39" s="46">
        <v>0</v>
      </c>
      <c r="G39" s="46">
        <v>0</v>
      </c>
      <c r="H39" s="46">
        <v>0</v>
      </c>
      <c r="I39" s="46">
        <v>13004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69574</v>
      </c>
      <c r="O39" s="47">
        <f t="shared" si="1"/>
        <v>24.48064743138635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105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105</v>
      </c>
      <c r="O40" s="45">
        <f t="shared" si="1"/>
        <v>0.03694581280788178</v>
      </c>
      <c r="P40" s="9"/>
    </row>
    <row r="41" spans="1:16" ht="15.75" thickBot="1">
      <c r="A41" s="12"/>
      <c r="B41" s="25">
        <v>389.1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105</v>
      </c>
      <c r="O41" s="47">
        <f t="shared" si="1"/>
        <v>0.03694581280788178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SUM(D5,D14,D20,D28,D32,D35,D40)</f>
        <v>4081020</v>
      </c>
      <c r="E42" s="15">
        <f t="shared" si="10"/>
        <v>4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274069</v>
      </c>
      <c r="J42" s="15">
        <f t="shared" si="10"/>
        <v>0</v>
      </c>
      <c r="K42" s="15">
        <f t="shared" si="10"/>
        <v>1303197</v>
      </c>
      <c r="L42" s="15">
        <f t="shared" si="10"/>
        <v>0</v>
      </c>
      <c r="M42" s="15">
        <f t="shared" si="10"/>
        <v>0</v>
      </c>
      <c r="N42" s="15">
        <f t="shared" si="4"/>
        <v>5658290</v>
      </c>
      <c r="O42" s="38">
        <f t="shared" si="1"/>
        <v>1990.9535538353273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101</v>
      </c>
      <c r="M44" s="48"/>
      <c r="N44" s="48"/>
      <c r="O44" s="43">
        <v>2842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2693570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2693570</v>
      </c>
      <c r="O5" s="33">
        <f aca="true" t="shared" si="1" ref="O5:O44">(N5/O$46)</f>
        <v>955.1666666666666</v>
      </c>
      <c r="P5" s="6"/>
    </row>
    <row r="6" spans="1:16" ht="15">
      <c r="A6" s="12"/>
      <c r="B6" s="25">
        <v>311</v>
      </c>
      <c r="C6" s="20" t="s">
        <v>2</v>
      </c>
      <c r="D6" s="46">
        <v>2129211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2129211</v>
      </c>
      <c r="O6" s="47">
        <f t="shared" si="1"/>
        <v>755.0393617021276</v>
      </c>
      <c r="P6" s="9"/>
    </row>
    <row r="7" spans="1:16" ht="15">
      <c r="A7" s="12"/>
      <c r="B7" s="25">
        <v>312.41</v>
      </c>
      <c r="C7" s="20" t="s">
        <v>10</v>
      </c>
      <c r="D7" s="46">
        <v>108372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108372</v>
      </c>
      <c r="O7" s="47">
        <f t="shared" si="1"/>
        <v>38.42978723404255</v>
      </c>
      <c r="P7" s="9"/>
    </row>
    <row r="8" spans="1:16" ht="15">
      <c r="A8" s="12"/>
      <c r="B8" s="25">
        <v>312.51</v>
      </c>
      <c r="C8" s="20" t="s">
        <v>56</v>
      </c>
      <c r="D8" s="46">
        <v>33240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33240</v>
      </c>
      <c r="O8" s="47">
        <f t="shared" si="1"/>
        <v>11.787234042553191</v>
      </c>
      <c r="P8" s="9"/>
    </row>
    <row r="9" spans="1:16" ht="15">
      <c r="A9" s="12"/>
      <c r="B9" s="25">
        <v>312.52</v>
      </c>
      <c r="C9" s="20" t="s">
        <v>82</v>
      </c>
      <c r="D9" s="46">
        <v>42013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42013</v>
      </c>
      <c r="O9" s="47">
        <f t="shared" si="1"/>
        <v>14.89822695035461</v>
      </c>
      <c r="P9" s="9"/>
    </row>
    <row r="10" spans="1:16" ht="15">
      <c r="A10" s="12"/>
      <c r="B10" s="25">
        <v>314.1</v>
      </c>
      <c r="C10" s="20" t="s">
        <v>11</v>
      </c>
      <c r="D10" s="46">
        <v>280407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280407</v>
      </c>
      <c r="O10" s="47">
        <f t="shared" si="1"/>
        <v>99.43510638297872</v>
      </c>
      <c r="P10" s="9"/>
    </row>
    <row r="11" spans="1:16" ht="15">
      <c r="A11" s="12"/>
      <c r="B11" s="25">
        <v>314.3</v>
      </c>
      <c r="C11" s="20" t="s">
        <v>12</v>
      </c>
      <c r="D11" s="46">
        <v>59582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59582</v>
      </c>
      <c r="O11" s="47">
        <f t="shared" si="1"/>
        <v>21.128368794326242</v>
      </c>
      <c r="P11" s="9"/>
    </row>
    <row r="12" spans="1:16" ht="15">
      <c r="A12" s="12"/>
      <c r="B12" s="25">
        <v>314.4</v>
      </c>
      <c r="C12" s="20" t="s">
        <v>13</v>
      </c>
      <c r="D12" s="46">
        <v>9958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9958</v>
      </c>
      <c r="O12" s="47">
        <f t="shared" si="1"/>
        <v>3.531205673758865</v>
      </c>
      <c r="P12" s="9"/>
    </row>
    <row r="13" spans="1:16" ht="15">
      <c r="A13" s="12"/>
      <c r="B13" s="25">
        <v>316</v>
      </c>
      <c r="C13" s="20" t="s">
        <v>83</v>
      </c>
      <c r="D13" s="46">
        <v>30787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30787</v>
      </c>
      <c r="O13" s="47">
        <f t="shared" si="1"/>
        <v>10.917375886524823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471427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4">SUM(D14:M14)</f>
        <v>471427</v>
      </c>
      <c r="O14" s="45">
        <f t="shared" si="1"/>
        <v>167.172695035461</v>
      </c>
      <c r="P14" s="10"/>
    </row>
    <row r="15" spans="1:16" ht="15">
      <c r="A15" s="12"/>
      <c r="B15" s="25">
        <v>322</v>
      </c>
      <c r="C15" s="20" t="s">
        <v>0</v>
      </c>
      <c r="D15" s="46">
        <v>72066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72066</v>
      </c>
      <c r="O15" s="47">
        <f t="shared" si="1"/>
        <v>25.55531914893617</v>
      </c>
      <c r="P15" s="9"/>
    </row>
    <row r="16" spans="1:16" ht="15">
      <c r="A16" s="12"/>
      <c r="B16" s="25">
        <v>323.1</v>
      </c>
      <c r="C16" s="20" t="s">
        <v>16</v>
      </c>
      <c r="D16" s="46">
        <v>199343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199343</v>
      </c>
      <c r="O16" s="47">
        <f t="shared" si="1"/>
        <v>70.68900709219858</v>
      </c>
      <c r="P16" s="9"/>
    </row>
    <row r="17" spans="1:16" ht="15">
      <c r="A17" s="12"/>
      <c r="B17" s="25">
        <v>323.2</v>
      </c>
      <c r="C17" s="20" t="s">
        <v>17</v>
      </c>
      <c r="D17" s="46">
        <v>150296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150296</v>
      </c>
      <c r="O17" s="47">
        <f t="shared" si="1"/>
        <v>53.29645390070922</v>
      </c>
      <c r="P17" s="9"/>
    </row>
    <row r="18" spans="1:16" ht="15">
      <c r="A18" s="12"/>
      <c r="B18" s="25">
        <v>323.7</v>
      </c>
      <c r="C18" s="20" t="s">
        <v>18</v>
      </c>
      <c r="D18" s="46">
        <v>48026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48026</v>
      </c>
      <c r="O18" s="47">
        <f t="shared" si="1"/>
        <v>17.03049645390071</v>
      </c>
      <c r="P18" s="9"/>
    </row>
    <row r="19" spans="1:16" ht="15">
      <c r="A19" s="12"/>
      <c r="B19" s="25">
        <v>323.9</v>
      </c>
      <c r="C19" s="20" t="s">
        <v>68</v>
      </c>
      <c r="D19" s="46">
        <v>1696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1696</v>
      </c>
      <c r="O19" s="47">
        <f t="shared" si="1"/>
        <v>0.601418439716312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SUM(D21:D29)</f>
        <v>385157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385157</v>
      </c>
      <c r="O20" s="45">
        <f t="shared" si="1"/>
        <v>136.5804964539007</v>
      </c>
      <c r="P20" s="10"/>
    </row>
    <row r="21" spans="1:16" ht="15">
      <c r="A21" s="12"/>
      <c r="B21" s="25">
        <v>331.2</v>
      </c>
      <c r="C21" s="20" t="s">
        <v>20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</v>
      </c>
      <c r="O21" s="47">
        <f t="shared" si="1"/>
        <v>0.3546099290780142</v>
      </c>
      <c r="P21" s="9"/>
    </row>
    <row r="22" spans="1:16" ht="15">
      <c r="A22" s="12"/>
      <c r="B22" s="25">
        <v>331.9</v>
      </c>
      <c r="C22" s="20" t="s">
        <v>61</v>
      </c>
      <c r="D22" s="46">
        <v>22355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22355</v>
      </c>
      <c r="O22" s="47">
        <f t="shared" si="1"/>
        <v>7.927304964539007</v>
      </c>
      <c r="P22" s="9"/>
    </row>
    <row r="23" spans="1:16" ht="15">
      <c r="A23" s="12"/>
      <c r="B23" s="25">
        <v>334.2</v>
      </c>
      <c r="C23" s="20" t="s">
        <v>76</v>
      </c>
      <c r="D23" s="46">
        <v>18416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18416</v>
      </c>
      <c r="O23" s="47">
        <f t="shared" si="1"/>
        <v>6.530496453900709</v>
      </c>
      <c r="P23" s="9"/>
    </row>
    <row r="24" spans="1:16" ht="15">
      <c r="A24" s="12"/>
      <c r="B24" s="25">
        <v>334.36</v>
      </c>
      <c r="C24" s="20" t="s">
        <v>98</v>
      </c>
      <c r="D24" s="46">
        <v>65500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65500</v>
      </c>
      <c r="O24" s="47">
        <f t="shared" si="1"/>
        <v>23.22695035460993</v>
      </c>
      <c r="P24" s="9"/>
    </row>
    <row r="25" spans="1:16" ht="15">
      <c r="A25" s="12"/>
      <c r="B25" s="25">
        <v>334.49</v>
      </c>
      <c r="C25" s="20" t="s">
        <v>24</v>
      </c>
      <c r="D25" s="46">
        <v>28660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28660</v>
      </c>
      <c r="O25" s="47">
        <f t="shared" si="1"/>
        <v>10.163120567375886</v>
      </c>
      <c r="P25" s="9"/>
    </row>
    <row r="26" spans="1:16" ht="15">
      <c r="A26" s="12"/>
      <c r="B26" s="25">
        <v>335.12</v>
      </c>
      <c r="C26" s="20" t="s">
        <v>84</v>
      </c>
      <c r="D26" s="46">
        <v>79250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79250</v>
      </c>
      <c r="O26" s="47">
        <f t="shared" si="1"/>
        <v>28.102836879432623</v>
      </c>
      <c r="P26" s="9"/>
    </row>
    <row r="27" spans="1:16" ht="15">
      <c r="A27" s="12"/>
      <c r="B27" s="25">
        <v>335.15</v>
      </c>
      <c r="C27" s="20" t="s">
        <v>85</v>
      </c>
      <c r="D27" s="46">
        <v>3547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3547</v>
      </c>
      <c r="O27" s="47">
        <f t="shared" si="1"/>
        <v>1.2578014184397164</v>
      </c>
      <c r="P27" s="9"/>
    </row>
    <row r="28" spans="1:16" ht="15">
      <c r="A28" s="12"/>
      <c r="B28" s="25">
        <v>335.18</v>
      </c>
      <c r="C28" s="20" t="s">
        <v>86</v>
      </c>
      <c r="D28" s="46">
        <v>163481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163481</v>
      </c>
      <c r="O28" s="47">
        <f t="shared" si="1"/>
        <v>57.971985815602835</v>
      </c>
      <c r="P28" s="9"/>
    </row>
    <row r="29" spans="1:16" ht="15">
      <c r="A29" s="12"/>
      <c r="B29" s="25">
        <v>337.2</v>
      </c>
      <c r="C29" s="20" t="s">
        <v>29</v>
      </c>
      <c r="D29" s="46">
        <v>2948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2948</v>
      </c>
      <c r="O29" s="47">
        <f t="shared" si="1"/>
        <v>1.0453900709219859</v>
      </c>
      <c r="P29" s="9"/>
    </row>
    <row r="30" spans="1:16" ht="15.75">
      <c r="A30" s="29" t="s">
        <v>34</v>
      </c>
      <c r="B30" s="30"/>
      <c r="C30" s="31"/>
      <c r="D30" s="32">
        <f aca="true" t="shared" si="6" ref="D30:M30">SUM(D31:D33)</f>
        <v>7148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276330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283478</v>
      </c>
      <c r="O30" s="45">
        <f t="shared" si="1"/>
        <v>100.5241134751773</v>
      </c>
      <c r="P30" s="10"/>
    </row>
    <row r="31" spans="1:16" ht="15">
      <c r="A31" s="12"/>
      <c r="B31" s="25">
        <v>341.9</v>
      </c>
      <c r="C31" s="20" t="s">
        <v>87</v>
      </c>
      <c r="D31" s="46">
        <v>3495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3495</v>
      </c>
      <c r="O31" s="47">
        <f t="shared" si="1"/>
        <v>1.2393617021276595</v>
      </c>
      <c r="P31" s="9"/>
    </row>
    <row r="32" spans="1:16" ht="15">
      <c r="A32" s="12"/>
      <c r="B32" s="25">
        <v>343.9</v>
      </c>
      <c r="C32" s="20" t="s">
        <v>38</v>
      </c>
      <c r="D32" s="46">
        <v>3653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3653</v>
      </c>
      <c r="O32" s="47">
        <f t="shared" si="1"/>
        <v>1.2953900709219859</v>
      </c>
      <c r="P32" s="9"/>
    </row>
    <row r="33" spans="1:16" ht="15">
      <c r="A33" s="12"/>
      <c r="B33" s="25">
        <v>344.5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276330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276330</v>
      </c>
      <c r="O33" s="47">
        <f t="shared" si="1"/>
        <v>97.98936170212765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SUM(D35:D36)</f>
        <v>28592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68402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96994</v>
      </c>
      <c r="O34" s="45">
        <f t="shared" si="1"/>
        <v>34.39503546099291</v>
      </c>
      <c r="P34" s="10"/>
    </row>
    <row r="35" spans="1:16" ht="15">
      <c r="A35" s="13"/>
      <c r="B35" s="39">
        <v>351.1</v>
      </c>
      <c r="C35" s="21" t="s">
        <v>42</v>
      </c>
      <c r="D35" s="46">
        <v>17837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17837</v>
      </c>
      <c r="O35" s="47">
        <f t="shared" si="1"/>
        <v>6.325177304964539</v>
      </c>
      <c r="P35" s="9"/>
    </row>
    <row r="36" spans="1:16" ht="15">
      <c r="A36" s="13"/>
      <c r="B36" s="39">
        <v>359</v>
      </c>
      <c r="C36" s="21" t="s">
        <v>43</v>
      </c>
      <c r="D36" s="46">
        <v>10755</v>
      </c>
      <c r="E36" s="46">
        <v>0</v>
      </c>
      <c r="F36" s="46">
        <v>0</v>
      </c>
      <c r="G36" s="46">
        <v>0</v>
      </c>
      <c r="H36" s="46">
        <v>0</v>
      </c>
      <c r="I36" s="46">
        <v>68402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79157</v>
      </c>
      <c r="O36" s="47">
        <f t="shared" si="1"/>
        <v>28.069858156028367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SUM(D38:D41)</f>
        <v>60873</v>
      </c>
      <c r="E37" s="32">
        <f t="shared" si="8"/>
        <v>2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11911</v>
      </c>
      <c r="J37" s="32">
        <f t="shared" si="8"/>
        <v>0</v>
      </c>
      <c r="K37" s="32">
        <f t="shared" si="8"/>
        <v>1384708</v>
      </c>
      <c r="L37" s="32">
        <f t="shared" si="8"/>
        <v>0</v>
      </c>
      <c r="M37" s="32">
        <f t="shared" si="8"/>
        <v>0</v>
      </c>
      <c r="N37" s="32">
        <f t="shared" si="4"/>
        <v>1457494</v>
      </c>
      <c r="O37" s="45">
        <f t="shared" si="1"/>
        <v>516.8418439716312</v>
      </c>
      <c r="P37" s="10"/>
    </row>
    <row r="38" spans="1:16" ht="15">
      <c r="A38" s="12"/>
      <c r="B38" s="25">
        <v>361.1</v>
      </c>
      <c r="C38" s="20" t="s">
        <v>44</v>
      </c>
      <c r="D38" s="46">
        <v>-1226</v>
      </c>
      <c r="E38" s="46">
        <v>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245515</v>
      </c>
      <c r="L38" s="46">
        <v>0</v>
      </c>
      <c r="M38" s="46">
        <v>0</v>
      </c>
      <c r="N38" s="46">
        <f t="shared" si="4"/>
        <v>244291</v>
      </c>
      <c r="O38" s="47">
        <f t="shared" si="1"/>
        <v>86.62801418439716</v>
      </c>
      <c r="P38" s="9"/>
    </row>
    <row r="39" spans="1:16" ht="15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772526</v>
      </c>
      <c r="L39" s="46">
        <v>0</v>
      </c>
      <c r="M39" s="46">
        <v>0</v>
      </c>
      <c r="N39" s="46">
        <f t="shared" si="4"/>
        <v>772526</v>
      </c>
      <c r="O39" s="47">
        <f t="shared" si="1"/>
        <v>273.945390070922</v>
      </c>
      <c r="P39" s="9"/>
    </row>
    <row r="40" spans="1:16" ht="15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366667</v>
      </c>
      <c r="L40" s="46">
        <v>0</v>
      </c>
      <c r="M40" s="46">
        <v>0</v>
      </c>
      <c r="N40" s="46">
        <f t="shared" si="4"/>
        <v>366667</v>
      </c>
      <c r="O40" s="47">
        <f t="shared" si="1"/>
        <v>130.02375886524823</v>
      </c>
      <c r="P40" s="9"/>
    </row>
    <row r="41" spans="1:16" ht="15">
      <c r="A41" s="12"/>
      <c r="B41" s="25">
        <v>369.9</v>
      </c>
      <c r="C41" s="20" t="s">
        <v>47</v>
      </c>
      <c r="D41" s="46">
        <v>62099</v>
      </c>
      <c r="E41" s="46">
        <v>0</v>
      </c>
      <c r="F41" s="46">
        <v>0</v>
      </c>
      <c r="G41" s="46">
        <v>0</v>
      </c>
      <c r="H41" s="46">
        <v>0</v>
      </c>
      <c r="I41" s="46">
        <v>11911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74010</v>
      </c>
      <c r="O41" s="47">
        <f t="shared" si="1"/>
        <v>26.24468085106383</v>
      </c>
      <c r="P41" s="9"/>
    </row>
    <row r="42" spans="1:16" ht="15.75">
      <c r="A42" s="29" t="s">
        <v>36</v>
      </c>
      <c r="B42" s="30"/>
      <c r="C42" s="31"/>
      <c r="D42" s="32">
        <f aca="true" t="shared" si="9" ref="D42:M42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232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232</v>
      </c>
      <c r="O42" s="45">
        <f t="shared" si="1"/>
        <v>0.08226950354609928</v>
      </c>
      <c r="P42" s="9"/>
    </row>
    <row r="43" spans="1:16" ht="15.75" thickBot="1">
      <c r="A43" s="12"/>
      <c r="B43" s="25">
        <v>389.1</v>
      </c>
      <c r="C43" s="20" t="s">
        <v>89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232</v>
      </c>
      <c r="O43" s="47">
        <f t="shared" si="1"/>
        <v>0.08226950354609928</v>
      </c>
      <c r="P43" s="9"/>
    </row>
    <row r="44" spans="1:119" ht="16.5" thickBot="1">
      <c r="A44" s="14" t="s">
        <v>40</v>
      </c>
      <c r="B44" s="23"/>
      <c r="C44" s="22"/>
      <c r="D44" s="15">
        <f aca="true" t="shared" si="10" ref="D44:M44">SUM(D5,D14,D20,D30,D34,D37,D42)</f>
        <v>3646767</v>
      </c>
      <c r="E44" s="15">
        <f t="shared" si="10"/>
        <v>2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356875</v>
      </c>
      <c r="J44" s="15">
        <f t="shared" si="10"/>
        <v>0</v>
      </c>
      <c r="K44" s="15">
        <f t="shared" si="10"/>
        <v>1384708</v>
      </c>
      <c r="L44" s="15">
        <f t="shared" si="10"/>
        <v>0</v>
      </c>
      <c r="M44" s="15">
        <f t="shared" si="10"/>
        <v>0</v>
      </c>
      <c r="N44" s="15">
        <f t="shared" si="4"/>
        <v>5388352</v>
      </c>
      <c r="O44" s="38">
        <f t="shared" si="1"/>
        <v>1910.7631205673758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99</v>
      </c>
      <c r="M46" s="48"/>
      <c r="N46" s="48"/>
      <c r="O46" s="43">
        <v>2820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2621068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2621068</v>
      </c>
      <c r="O5" s="33">
        <f aca="true" t="shared" si="1" ref="O5:O42">(N5/O$44)</f>
        <v>932.432586268232</v>
      </c>
      <c r="P5" s="6"/>
    </row>
    <row r="6" spans="1:16" ht="15">
      <c r="A6" s="12"/>
      <c r="B6" s="25">
        <v>311</v>
      </c>
      <c r="C6" s="20" t="s">
        <v>2</v>
      </c>
      <c r="D6" s="46">
        <v>2050524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2050524</v>
      </c>
      <c r="O6" s="47">
        <f t="shared" si="1"/>
        <v>729.4642475987193</v>
      </c>
      <c r="P6" s="9"/>
    </row>
    <row r="7" spans="1:16" ht="15">
      <c r="A7" s="12"/>
      <c r="B7" s="25">
        <v>312.41</v>
      </c>
      <c r="C7" s="20" t="s">
        <v>10</v>
      </c>
      <c r="D7" s="46">
        <v>106830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106830</v>
      </c>
      <c r="O7" s="47">
        <f t="shared" si="1"/>
        <v>38.0042689434365</v>
      </c>
      <c r="P7" s="9"/>
    </row>
    <row r="8" spans="1:16" ht="15">
      <c r="A8" s="12"/>
      <c r="B8" s="25">
        <v>312.51</v>
      </c>
      <c r="C8" s="20" t="s">
        <v>56</v>
      </c>
      <c r="D8" s="46">
        <v>36989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36989</v>
      </c>
      <c r="O8" s="47">
        <f t="shared" si="1"/>
        <v>13.15866239772323</v>
      </c>
      <c r="P8" s="9"/>
    </row>
    <row r="9" spans="1:16" ht="15">
      <c r="A9" s="12"/>
      <c r="B9" s="25">
        <v>312.52</v>
      </c>
      <c r="C9" s="20" t="s">
        <v>82</v>
      </c>
      <c r="D9" s="46">
        <v>42332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42332</v>
      </c>
      <c r="O9" s="47">
        <f t="shared" si="1"/>
        <v>15.059409462824618</v>
      </c>
      <c r="P9" s="9"/>
    </row>
    <row r="10" spans="1:16" ht="15">
      <c r="A10" s="12"/>
      <c r="B10" s="25">
        <v>314.1</v>
      </c>
      <c r="C10" s="20" t="s">
        <v>11</v>
      </c>
      <c r="D10" s="46">
        <v>283712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283712</v>
      </c>
      <c r="O10" s="47">
        <f t="shared" si="1"/>
        <v>100.92920668801139</v>
      </c>
      <c r="P10" s="9"/>
    </row>
    <row r="11" spans="1:16" ht="15">
      <c r="A11" s="12"/>
      <c r="B11" s="25">
        <v>314.3</v>
      </c>
      <c r="C11" s="20" t="s">
        <v>12</v>
      </c>
      <c r="D11" s="46">
        <v>62322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62322</v>
      </c>
      <c r="O11" s="47">
        <f t="shared" si="1"/>
        <v>22.17075773745998</v>
      </c>
      <c r="P11" s="9"/>
    </row>
    <row r="12" spans="1:16" ht="15">
      <c r="A12" s="12"/>
      <c r="B12" s="25">
        <v>314.4</v>
      </c>
      <c r="C12" s="20" t="s">
        <v>13</v>
      </c>
      <c r="D12" s="46">
        <v>8171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8171</v>
      </c>
      <c r="O12" s="47">
        <f t="shared" si="1"/>
        <v>2.9067947349697616</v>
      </c>
      <c r="P12" s="9"/>
    </row>
    <row r="13" spans="1:16" ht="15">
      <c r="A13" s="12"/>
      <c r="B13" s="25">
        <v>316</v>
      </c>
      <c r="C13" s="20" t="s">
        <v>83</v>
      </c>
      <c r="D13" s="46">
        <v>30188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30188</v>
      </c>
      <c r="O13" s="47">
        <f t="shared" si="1"/>
        <v>10.739238705087157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487801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487801</v>
      </c>
      <c r="O14" s="45">
        <f t="shared" si="1"/>
        <v>173.53290643898967</v>
      </c>
      <c r="P14" s="10"/>
    </row>
    <row r="15" spans="1:16" ht="15">
      <c r="A15" s="12"/>
      <c r="B15" s="25">
        <v>322</v>
      </c>
      <c r="C15" s="20" t="s">
        <v>0</v>
      </c>
      <c r="D15" s="46">
        <v>75445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75445</v>
      </c>
      <c r="O15" s="47">
        <f t="shared" si="1"/>
        <v>26.83920313055852</v>
      </c>
      <c r="P15" s="9"/>
    </row>
    <row r="16" spans="1:16" ht="15">
      <c r="A16" s="12"/>
      <c r="B16" s="25">
        <v>323.1</v>
      </c>
      <c r="C16" s="20" t="s">
        <v>16</v>
      </c>
      <c r="D16" s="46">
        <v>203529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203529</v>
      </c>
      <c r="O16" s="47">
        <f t="shared" si="1"/>
        <v>72.40448239060832</v>
      </c>
      <c r="P16" s="9"/>
    </row>
    <row r="17" spans="1:16" ht="15">
      <c r="A17" s="12"/>
      <c r="B17" s="25">
        <v>323.2</v>
      </c>
      <c r="C17" s="20" t="s">
        <v>17</v>
      </c>
      <c r="D17" s="46">
        <v>157382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157382</v>
      </c>
      <c r="O17" s="47">
        <f t="shared" si="1"/>
        <v>55.987904660263254</v>
      </c>
      <c r="P17" s="9"/>
    </row>
    <row r="18" spans="1:16" ht="15">
      <c r="A18" s="12"/>
      <c r="B18" s="25">
        <v>323.7</v>
      </c>
      <c r="C18" s="20" t="s">
        <v>18</v>
      </c>
      <c r="D18" s="46">
        <v>49584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49584</v>
      </c>
      <c r="O18" s="47">
        <f t="shared" si="1"/>
        <v>17.639274279615794</v>
      </c>
      <c r="P18" s="9"/>
    </row>
    <row r="19" spans="1:16" ht="15">
      <c r="A19" s="12"/>
      <c r="B19" s="25">
        <v>323.9</v>
      </c>
      <c r="C19" s="20" t="s">
        <v>68</v>
      </c>
      <c r="D19" s="46">
        <v>1861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1861</v>
      </c>
      <c r="O19" s="47">
        <f t="shared" si="1"/>
        <v>0.6620419779437923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302056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302056</v>
      </c>
      <c r="O20" s="45">
        <f t="shared" si="1"/>
        <v>107.45499822127357</v>
      </c>
      <c r="P20" s="10"/>
    </row>
    <row r="21" spans="1:16" ht="15">
      <c r="A21" s="12"/>
      <c r="B21" s="25">
        <v>331.2</v>
      </c>
      <c r="C21" s="20" t="s">
        <v>20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</v>
      </c>
      <c r="O21" s="47">
        <f t="shared" si="1"/>
        <v>0.3557452863749555</v>
      </c>
      <c r="P21" s="9"/>
    </row>
    <row r="22" spans="1:16" ht="15">
      <c r="A22" s="12"/>
      <c r="B22" s="25">
        <v>334.49</v>
      </c>
      <c r="C22" s="20" t="s">
        <v>24</v>
      </c>
      <c r="D22" s="46">
        <v>13460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13460</v>
      </c>
      <c r="O22" s="47">
        <f t="shared" si="1"/>
        <v>4.788331554606901</v>
      </c>
      <c r="P22" s="9"/>
    </row>
    <row r="23" spans="1:16" ht="15">
      <c r="A23" s="12"/>
      <c r="B23" s="25">
        <v>334.9</v>
      </c>
      <c r="C23" s="20" t="s">
        <v>25</v>
      </c>
      <c r="D23" s="46">
        <v>49026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49026</v>
      </c>
      <c r="O23" s="47">
        <f t="shared" si="1"/>
        <v>17.44076840981857</v>
      </c>
      <c r="P23" s="9"/>
    </row>
    <row r="24" spans="1:16" ht="15">
      <c r="A24" s="12"/>
      <c r="B24" s="25">
        <v>335.12</v>
      </c>
      <c r="C24" s="20" t="s">
        <v>84</v>
      </c>
      <c r="D24" s="46">
        <v>78415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78415</v>
      </c>
      <c r="O24" s="47">
        <f t="shared" si="1"/>
        <v>27.895766631092137</v>
      </c>
      <c r="P24" s="9"/>
    </row>
    <row r="25" spans="1:16" ht="15">
      <c r="A25" s="12"/>
      <c r="B25" s="25">
        <v>335.15</v>
      </c>
      <c r="C25" s="20" t="s">
        <v>85</v>
      </c>
      <c r="D25" s="46">
        <v>3216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3216</v>
      </c>
      <c r="O25" s="47">
        <f t="shared" si="1"/>
        <v>1.144076840981857</v>
      </c>
      <c r="P25" s="9"/>
    </row>
    <row r="26" spans="1:16" ht="15">
      <c r="A26" s="12"/>
      <c r="B26" s="25">
        <v>335.18</v>
      </c>
      <c r="C26" s="20" t="s">
        <v>86</v>
      </c>
      <c r="D26" s="46">
        <v>153991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153991</v>
      </c>
      <c r="O26" s="47">
        <f t="shared" si="1"/>
        <v>54.78157239416578</v>
      </c>
      <c r="P26" s="9"/>
    </row>
    <row r="27" spans="1:16" ht="15">
      <c r="A27" s="12"/>
      <c r="B27" s="25">
        <v>337.2</v>
      </c>
      <c r="C27" s="20" t="s">
        <v>29</v>
      </c>
      <c r="D27" s="46">
        <v>2948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2948</v>
      </c>
      <c r="O27" s="47">
        <f t="shared" si="1"/>
        <v>1.0487371042333689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SUM(D29:D31)</f>
        <v>6426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290369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296795</v>
      </c>
      <c r="O28" s="45">
        <f t="shared" si="1"/>
        <v>105.58342226965493</v>
      </c>
      <c r="P28" s="10"/>
    </row>
    <row r="29" spans="1:16" ht="15">
      <c r="A29" s="12"/>
      <c r="B29" s="25">
        <v>341.9</v>
      </c>
      <c r="C29" s="20" t="s">
        <v>87</v>
      </c>
      <c r="D29" s="46">
        <v>2845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2845</v>
      </c>
      <c r="O29" s="47">
        <f t="shared" si="1"/>
        <v>1.0120953397367485</v>
      </c>
      <c r="P29" s="9"/>
    </row>
    <row r="30" spans="1:16" ht="15">
      <c r="A30" s="12"/>
      <c r="B30" s="25">
        <v>343.9</v>
      </c>
      <c r="C30" s="20" t="s">
        <v>38</v>
      </c>
      <c r="D30" s="46">
        <v>3581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3581</v>
      </c>
      <c r="O30" s="47">
        <f t="shared" si="1"/>
        <v>1.2739238705087157</v>
      </c>
      <c r="P30" s="9"/>
    </row>
    <row r="31" spans="1:16" ht="15">
      <c r="A31" s="12"/>
      <c r="B31" s="25">
        <v>344.5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290369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290369</v>
      </c>
      <c r="O31" s="47">
        <f t="shared" si="1"/>
        <v>103.29740305940946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SUM(D33:D34)</f>
        <v>28913</v>
      </c>
      <c r="E32" s="32">
        <f t="shared" si="7"/>
        <v>400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74168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103481</v>
      </c>
      <c r="O32" s="45">
        <f t="shared" si="1"/>
        <v>36.812877979366775</v>
      </c>
      <c r="P32" s="10"/>
    </row>
    <row r="33" spans="1:16" ht="15">
      <c r="A33" s="13"/>
      <c r="B33" s="39">
        <v>351.1</v>
      </c>
      <c r="C33" s="21" t="s">
        <v>42</v>
      </c>
      <c r="D33" s="46">
        <v>23650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23650</v>
      </c>
      <c r="O33" s="47">
        <f t="shared" si="1"/>
        <v>8.413376022767698</v>
      </c>
      <c r="P33" s="9"/>
    </row>
    <row r="34" spans="1:16" ht="15">
      <c r="A34" s="13"/>
      <c r="B34" s="39">
        <v>359</v>
      </c>
      <c r="C34" s="21" t="s">
        <v>43</v>
      </c>
      <c r="D34" s="46">
        <v>5263</v>
      </c>
      <c r="E34" s="46">
        <v>400</v>
      </c>
      <c r="F34" s="46">
        <v>0</v>
      </c>
      <c r="G34" s="46">
        <v>0</v>
      </c>
      <c r="H34" s="46">
        <v>0</v>
      </c>
      <c r="I34" s="46">
        <v>74168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79831</v>
      </c>
      <c r="O34" s="47">
        <f t="shared" si="1"/>
        <v>28.399501956599075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SUM(D36:D39)</f>
        <v>63388</v>
      </c>
      <c r="E35" s="32">
        <f t="shared" si="8"/>
        <v>2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1992</v>
      </c>
      <c r="J35" s="32">
        <f t="shared" si="8"/>
        <v>0</v>
      </c>
      <c r="K35" s="32">
        <f t="shared" si="8"/>
        <v>1132315</v>
      </c>
      <c r="L35" s="32">
        <f t="shared" si="8"/>
        <v>0</v>
      </c>
      <c r="M35" s="32">
        <f t="shared" si="8"/>
        <v>0</v>
      </c>
      <c r="N35" s="32">
        <f t="shared" si="4"/>
        <v>1197697</v>
      </c>
      <c r="O35" s="45">
        <f t="shared" si="1"/>
        <v>426.0750622554251</v>
      </c>
      <c r="P35" s="10"/>
    </row>
    <row r="36" spans="1:16" ht="15">
      <c r="A36" s="12"/>
      <c r="B36" s="25">
        <v>361.1</v>
      </c>
      <c r="C36" s="20" t="s">
        <v>44</v>
      </c>
      <c r="D36" s="46">
        <v>-1091</v>
      </c>
      <c r="E36" s="46">
        <v>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256642</v>
      </c>
      <c r="L36" s="46">
        <v>0</v>
      </c>
      <c r="M36" s="46">
        <v>0</v>
      </c>
      <c r="N36" s="46">
        <f t="shared" si="4"/>
        <v>255553</v>
      </c>
      <c r="O36" s="47">
        <f t="shared" si="1"/>
        <v>90.911775168979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502797</v>
      </c>
      <c r="L37" s="46">
        <v>0</v>
      </c>
      <c r="M37" s="46">
        <v>0</v>
      </c>
      <c r="N37" s="46">
        <f t="shared" si="4"/>
        <v>502797</v>
      </c>
      <c r="O37" s="47">
        <f t="shared" si="1"/>
        <v>178.86766275346852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372876</v>
      </c>
      <c r="L38" s="46">
        <v>0</v>
      </c>
      <c r="M38" s="46">
        <v>0</v>
      </c>
      <c r="N38" s="46">
        <f t="shared" si="4"/>
        <v>372876</v>
      </c>
      <c r="O38" s="47">
        <f t="shared" si="1"/>
        <v>132.64887940234792</v>
      </c>
      <c r="P38" s="9"/>
    </row>
    <row r="39" spans="1:16" ht="15">
      <c r="A39" s="12"/>
      <c r="B39" s="25">
        <v>369.9</v>
      </c>
      <c r="C39" s="20" t="s">
        <v>47</v>
      </c>
      <c r="D39" s="46">
        <v>64479</v>
      </c>
      <c r="E39" s="46">
        <v>0</v>
      </c>
      <c r="F39" s="46">
        <v>0</v>
      </c>
      <c r="G39" s="46">
        <v>0</v>
      </c>
      <c r="H39" s="46">
        <v>0</v>
      </c>
      <c r="I39" s="46">
        <v>1992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66471</v>
      </c>
      <c r="O39" s="47">
        <f t="shared" si="1"/>
        <v>23.64674493062967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248</v>
      </c>
      <c r="O40" s="45">
        <f t="shared" si="1"/>
        <v>0.08822483102098898</v>
      </c>
      <c r="P40" s="9"/>
    </row>
    <row r="41" spans="1:16" ht="15.75" thickBot="1">
      <c r="A41" s="12"/>
      <c r="B41" s="25">
        <v>389.1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248</v>
      </c>
      <c r="O41" s="47">
        <f t="shared" si="1"/>
        <v>0.08822483102098898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SUM(D5,D14,D20,D28,D32,D35,D40)</f>
        <v>3509652</v>
      </c>
      <c r="E42" s="15">
        <f t="shared" si="10"/>
        <v>402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366777</v>
      </c>
      <c r="J42" s="15">
        <f t="shared" si="10"/>
        <v>0</v>
      </c>
      <c r="K42" s="15">
        <f t="shared" si="10"/>
        <v>1132315</v>
      </c>
      <c r="L42" s="15">
        <f t="shared" si="10"/>
        <v>0</v>
      </c>
      <c r="M42" s="15">
        <f t="shared" si="10"/>
        <v>0</v>
      </c>
      <c r="N42" s="15">
        <f t="shared" si="4"/>
        <v>5009146</v>
      </c>
      <c r="O42" s="38">
        <f t="shared" si="1"/>
        <v>1781.980078263963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96</v>
      </c>
      <c r="M44" s="48"/>
      <c r="N44" s="48"/>
      <c r="O44" s="43">
        <v>2811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2494622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2494622</v>
      </c>
      <c r="O5" s="33">
        <f aca="true" t="shared" si="1" ref="O5:O41">(N5/O$43)</f>
        <v>895.092213850018</v>
      </c>
      <c r="P5" s="6"/>
    </row>
    <row r="6" spans="1:16" ht="15">
      <c r="A6" s="12"/>
      <c r="B6" s="25">
        <v>311</v>
      </c>
      <c r="C6" s="20" t="s">
        <v>2</v>
      </c>
      <c r="D6" s="46">
        <v>1947293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1947293</v>
      </c>
      <c r="O6" s="47">
        <f t="shared" si="1"/>
        <v>698.7057768209544</v>
      </c>
      <c r="P6" s="9"/>
    </row>
    <row r="7" spans="1:16" ht="15">
      <c r="A7" s="12"/>
      <c r="B7" s="25">
        <v>312.41</v>
      </c>
      <c r="C7" s="20" t="s">
        <v>10</v>
      </c>
      <c r="D7" s="46">
        <v>97031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97031</v>
      </c>
      <c r="O7" s="47">
        <f t="shared" si="1"/>
        <v>34.81557229996412</v>
      </c>
      <c r="P7" s="9"/>
    </row>
    <row r="8" spans="1:16" ht="15">
      <c r="A8" s="12"/>
      <c r="B8" s="25">
        <v>312.51</v>
      </c>
      <c r="C8" s="20" t="s">
        <v>56</v>
      </c>
      <c r="D8" s="46">
        <v>41958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41958</v>
      </c>
      <c r="O8" s="47">
        <f t="shared" si="1"/>
        <v>15.054897739504844</v>
      </c>
      <c r="P8" s="9"/>
    </row>
    <row r="9" spans="1:16" ht="15">
      <c r="A9" s="12"/>
      <c r="B9" s="25">
        <v>312.52</v>
      </c>
      <c r="C9" s="20" t="s">
        <v>82</v>
      </c>
      <c r="D9" s="46">
        <v>37534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37534</v>
      </c>
      <c r="O9" s="47">
        <f t="shared" si="1"/>
        <v>13.467527807678508</v>
      </c>
      <c r="P9" s="9"/>
    </row>
    <row r="10" spans="1:16" ht="15">
      <c r="A10" s="12"/>
      <c r="B10" s="25">
        <v>314.1</v>
      </c>
      <c r="C10" s="20" t="s">
        <v>11</v>
      </c>
      <c r="D10" s="46">
        <v>269392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269392</v>
      </c>
      <c r="O10" s="47">
        <f t="shared" si="1"/>
        <v>96.66020810907786</v>
      </c>
      <c r="P10" s="9"/>
    </row>
    <row r="11" spans="1:16" ht="15">
      <c r="A11" s="12"/>
      <c r="B11" s="25">
        <v>314.3</v>
      </c>
      <c r="C11" s="20" t="s">
        <v>12</v>
      </c>
      <c r="D11" s="46">
        <v>60559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60559</v>
      </c>
      <c r="O11" s="47">
        <f t="shared" si="1"/>
        <v>21.729099390025116</v>
      </c>
      <c r="P11" s="9"/>
    </row>
    <row r="12" spans="1:16" ht="15">
      <c r="A12" s="12"/>
      <c r="B12" s="25">
        <v>314.4</v>
      </c>
      <c r="C12" s="20" t="s">
        <v>13</v>
      </c>
      <c r="D12" s="46">
        <v>9526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9526</v>
      </c>
      <c r="O12" s="47">
        <f t="shared" si="1"/>
        <v>3.4180121994976678</v>
      </c>
      <c r="P12" s="9"/>
    </row>
    <row r="13" spans="1:16" ht="15">
      <c r="A13" s="12"/>
      <c r="B13" s="25">
        <v>316</v>
      </c>
      <c r="C13" s="20" t="s">
        <v>83</v>
      </c>
      <c r="D13" s="46">
        <v>31329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31329</v>
      </c>
      <c r="O13" s="47">
        <f t="shared" si="1"/>
        <v>11.241119483315392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504382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1">SUM(D14:M14)</f>
        <v>504382</v>
      </c>
      <c r="O14" s="45">
        <f t="shared" si="1"/>
        <v>180.97667743092933</v>
      </c>
      <c r="P14" s="10"/>
    </row>
    <row r="15" spans="1:16" ht="15">
      <c r="A15" s="12"/>
      <c r="B15" s="25">
        <v>322</v>
      </c>
      <c r="C15" s="20" t="s">
        <v>0</v>
      </c>
      <c r="D15" s="46">
        <v>83185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83185</v>
      </c>
      <c r="O15" s="47">
        <f t="shared" si="1"/>
        <v>29.84750627915321</v>
      </c>
      <c r="P15" s="9"/>
    </row>
    <row r="16" spans="1:16" ht="15">
      <c r="A16" s="12"/>
      <c r="B16" s="25">
        <v>323.1</v>
      </c>
      <c r="C16" s="20" t="s">
        <v>16</v>
      </c>
      <c r="D16" s="46">
        <v>202543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202543</v>
      </c>
      <c r="O16" s="47">
        <f t="shared" si="1"/>
        <v>72.67420165052027</v>
      </c>
      <c r="P16" s="9"/>
    </row>
    <row r="17" spans="1:16" ht="15">
      <c r="A17" s="12"/>
      <c r="B17" s="25">
        <v>323.2</v>
      </c>
      <c r="C17" s="20" t="s">
        <v>17</v>
      </c>
      <c r="D17" s="46">
        <v>166673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166673</v>
      </c>
      <c r="O17" s="47">
        <f t="shared" si="1"/>
        <v>59.80373161105131</v>
      </c>
      <c r="P17" s="9"/>
    </row>
    <row r="18" spans="1:16" ht="15">
      <c r="A18" s="12"/>
      <c r="B18" s="25">
        <v>323.7</v>
      </c>
      <c r="C18" s="20" t="s">
        <v>18</v>
      </c>
      <c r="D18" s="46">
        <v>50857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50857</v>
      </c>
      <c r="O18" s="47">
        <f t="shared" si="1"/>
        <v>18.247936849659133</v>
      </c>
      <c r="P18" s="9"/>
    </row>
    <row r="19" spans="1:16" ht="15">
      <c r="A19" s="12"/>
      <c r="B19" s="25">
        <v>323.9</v>
      </c>
      <c r="C19" s="20" t="s">
        <v>68</v>
      </c>
      <c r="D19" s="46">
        <v>1124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1124</v>
      </c>
      <c r="O19" s="47">
        <f t="shared" si="1"/>
        <v>0.4033010405453893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247107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247107</v>
      </c>
      <c r="O20" s="45">
        <f t="shared" si="1"/>
        <v>88.66415500538213</v>
      </c>
      <c r="P20" s="10"/>
    </row>
    <row r="21" spans="1:16" ht="15">
      <c r="A21" s="12"/>
      <c r="B21" s="25">
        <v>331.2</v>
      </c>
      <c r="C21" s="20" t="s">
        <v>20</v>
      </c>
      <c r="D21" s="46">
        <v>1017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1017</v>
      </c>
      <c r="O21" s="47">
        <f t="shared" si="1"/>
        <v>0.36490850376749195</v>
      </c>
      <c r="P21" s="9"/>
    </row>
    <row r="22" spans="1:16" ht="15">
      <c r="A22" s="12"/>
      <c r="B22" s="25">
        <v>334.49</v>
      </c>
      <c r="C22" s="20" t="s">
        <v>24</v>
      </c>
      <c r="D22" s="46">
        <v>11494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11494</v>
      </c>
      <c r="O22" s="47">
        <f t="shared" si="1"/>
        <v>4.124147829207033</v>
      </c>
      <c r="P22" s="9"/>
    </row>
    <row r="23" spans="1:16" ht="15">
      <c r="A23" s="12"/>
      <c r="B23" s="25">
        <v>335.12</v>
      </c>
      <c r="C23" s="20" t="s">
        <v>84</v>
      </c>
      <c r="D23" s="46">
        <v>78597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78597</v>
      </c>
      <c r="O23" s="47">
        <f t="shared" si="1"/>
        <v>28.20129171151776</v>
      </c>
      <c r="P23" s="9"/>
    </row>
    <row r="24" spans="1:16" ht="15">
      <c r="A24" s="12"/>
      <c r="B24" s="25">
        <v>335.15</v>
      </c>
      <c r="C24" s="20" t="s">
        <v>85</v>
      </c>
      <c r="D24" s="46">
        <v>3216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3216</v>
      </c>
      <c r="O24" s="47">
        <f t="shared" si="1"/>
        <v>1.153928955866523</v>
      </c>
      <c r="P24" s="9"/>
    </row>
    <row r="25" spans="1:16" ht="15">
      <c r="A25" s="12"/>
      <c r="B25" s="25">
        <v>335.18</v>
      </c>
      <c r="C25" s="20" t="s">
        <v>86</v>
      </c>
      <c r="D25" s="46">
        <v>149054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149054</v>
      </c>
      <c r="O25" s="47">
        <f t="shared" si="1"/>
        <v>53.48188015787585</v>
      </c>
      <c r="P25" s="9"/>
    </row>
    <row r="26" spans="1:16" ht="15">
      <c r="A26" s="12"/>
      <c r="B26" s="25">
        <v>337.2</v>
      </c>
      <c r="C26" s="20" t="s">
        <v>29</v>
      </c>
      <c r="D26" s="46">
        <v>3729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3729</v>
      </c>
      <c r="O26" s="47">
        <f t="shared" si="1"/>
        <v>1.3379978471474705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SUM(D28:D30)</f>
        <v>6064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258283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264347</v>
      </c>
      <c r="O27" s="45">
        <f t="shared" si="1"/>
        <v>94.85001794043775</v>
      </c>
      <c r="P27" s="10"/>
    </row>
    <row r="28" spans="1:16" ht="15">
      <c r="A28" s="12"/>
      <c r="B28" s="25">
        <v>341.9</v>
      </c>
      <c r="C28" s="20" t="s">
        <v>87</v>
      </c>
      <c r="D28" s="46">
        <v>2554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2554</v>
      </c>
      <c r="O28" s="47">
        <f t="shared" si="1"/>
        <v>0.9163975601004665</v>
      </c>
      <c r="P28" s="9"/>
    </row>
    <row r="29" spans="1:16" ht="15">
      <c r="A29" s="12"/>
      <c r="B29" s="25">
        <v>343.9</v>
      </c>
      <c r="C29" s="20" t="s">
        <v>38</v>
      </c>
      <c r="D29" s="46">
        <v>3510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3510</v>
      </c>
      <c r="O29" s="47">
        <f t="shared" si="1"/>
        <v>1.2594187298170076</v>
      </c>
      <c r="P29" s="9"/>
    </row>
    <row r="30" spans="1:16" ht="15">
      <c r="A30" s="12"/>
      <c r="B30" s="25">
        <v>344.5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258283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258283</v>
      </c>
      <c r="O30" s="47">
        <f t="shared" si="1"/>
        <v>92.67420165052027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SUM(D32:D33)</f>
        <v>29290</v>
      </c>
      <c r="E31" s="32">
        <f t="shared" si="7"/>
        <v>200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88115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117605</v>
      </c>
      <c r="O31" s="45">
        <f t="shared" si="1"/>
        <v>42.19770362396842</v>
      </c>
      <c r="P31" s="10"/>
    </row>
    <row r="32" spans="1:16" ht="15">
      <c r="A32" s="13"/>
      <c r="B32" s="39">
        <v>351.1</v>
      </c>
      <c r="C32" s="21" t="s">
        <v>42</v>
      </c>
      <c r="D32" s="46">
        <v>26666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26666</v>
      </c>
      <c r="O32" s="47">
        <f t="shared" si="1"/>
        <v>9.56799425905992</v>
      </c>
      <c r="P32" s="9"/>
    </row>
    <row r="33" spans="1:16" ht="15">
      <c r="A33" s="13"/>
      <c r="B33" s="39">
        <v>359</v>
      </c>
      <c r="C33" s="21" t="s">
        <v>43</v>
      </c>
      <c r="D33" s="46">
        <v>2624</v>
      </c>
      <c r="E33" s="46">
        <v>200</v>
      </c>
      <c r="F33" s="46">
        <v>0</v>
      </c>
      <c r="G33" s="46">
        <v>0</v>
      </c>
      <c r="H33" s="46">
        <v>0</v>
      </c>
      <c r="I33" s="46">
        <v>88115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90939</v>
      </c>
      <c r="O33" s="47">
        <f t="shared" si="1"/>
        <v>32.62970936490851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SUM(D35:D38)</f>
        <v>132020</v>
      </c>
      <c r="E34" s="32">
        <f t="shared" si="8"/>
        <v>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6565</v>
      </c>
      <c r="J34" s="32">
        <f t="shared" si="8"/>
        <v>0</v>
      </c>
      <c r="K34" s="32">
        <f t="shared" si="8"/>
        <v>292786</v>
      </c>
      <c r="L34" s="32">
        <f t="shared" si="8"/>
        <v>0</v>
      </c>
      <c r="M34" s="32">
        <f t="shared" si="8"/>
        <v>0</v>
      </c>
      <c r="N34" s="32">
        <f t="shared" si="4"/>
        <v>431373</v>
      </c>
      <c r="O34" s="45">
        <f t="shared" si="1"/>
        <v>154.78040904198062</v>
      </c>
      <c r="P34" s="10"/>
    </row>
    <row r="35" spans="1:16" ht="15">
      <c r="A35" s="12"/>
      <c r="B35" s="25">
        <v>361.1</v>
      </c>
      <c r="C35" s="20" t="s">
        <v>44</v>
      </c>
      <c r="D35" s="46">
        <v>-944</v>
      </c>
      <c r="E35" s="46">
        <v>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246082</v>
      </c>
      <c r="L35" s="46">
        <v>0</v>
      </c>
      <c r="M35" s="46">
        <v>0</v>
      </c>
      <c r="N35" s="46">
        <f t="shared" si="4"/>
        <v>245140</v>
      </c>
      <c r="O35" s="47">
        <f t="shared" si="1"/>
        <v>87.9583781844277</v>
      </c>
      <c r="P35" s="9"/>
    </row>
    <row r="36" spans="1:16" ht="15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-310446</v>
      </c>
      <c r="L36" s="46">
        <v>0</v>
      </c>
      <c r="M36" s="46">
        <v>0</v>
      </c>
      <c r="N36" s="46">
        <f t="shared" si="4"/>
        <v>-310446</v>
      </c>
      <c r="O36" s="47">
        <f t="shared" si="1"/>
        <v>-111.39074273412271</v>
      </c>
      <c r="P36" s="9"/>
    </row>
    <row r="37" spans="1:16" ht="15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357150</v>
      </c>
      <c r="L37" s="46">
        <v>0</v>
      </c>
      <c r="M37" s="46">
        <v>0</v>
      </c>
      <c r="N37" s="46">
        <f t="shared" si="4"/>
        <v>357150</v>
      </c>
      <c r="O37" s="47">
        <f t="shared" si="1"/>
        <v>128.1485468245425</v>
      </c>
      <c r="P37" s="9"/>
    </row>
    <row r="38" spans="1:16" ht="15">
      <c r="A38" s="12"/>
      <c r="B38" s="25">
        <v>369.9</v>
      </c>
      <c r="C38" s="20" t="s">
        <v>47</v>
      </c>
      <c r="D38" s="46">
        <v>132964</v>
      </c>
      <c r="E38" s="46">
        <v>0</v>
      </c>
      <c r="F38" s="46">
        <v>0</v>
      </c>
      <c r="G38" s="46">
        <v>0</v>
      </c>
      <c r="H38" s="46">
        <v>0</v>
      </c>
      <c r="I38" s="46">
        <v>6565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139529</v>
      </c>
      <c r="O38" s="47">
        <f t="shared" si="1"/>
        <v>50.06422676713312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214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214</v>
      </c>
      <c r="O39" s="45">
        <f t="shared" si="1"/>
        <v>0.07678507355579477</v>
      </c>
      <c r="P39" s="9"/>
    </row>
    <row r="40" spans="1:16" ht="15.75" thickBot="1">
      <c r="A40" s="12"/>
      <c r="B40" s="25">
        <v>389.1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214</v>
      </c>
      <c r="O40" s="47">
        <f t="shared" si="1"/>
        <v>0.07678507355579477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0" ref="D41:M41">SUM(D5,D14,D20,D27,D31,D34,D39)</f>
        <v>3413485</v>
      </c>
      <c r="E41" s="15">
        <f t="shared" si="10"/>
        <v>202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353177</v>
      </c>
      <c r="J41" s="15">
        <f t="shared" si="10"/>
        <v>0</v>
      </c>
      <c r="K41" s="15">
        <f t="shared" si="10"/>
        <v>292786</v>
      </c>
      <c r="L41" s="15">
        <f t="shared" si="10"/>
        <v>0</v>
      </c>
      <c r="M41" s="15">
        <f t="shared" si="10"/>
        <v>0</v>
      </c>
      <c r="N41" s="15">
        <f t="shared" si="4"/>
        <v>4059650</v>
      </c>
      <c r="O41" s="38">
        <f t="shared" si="1"/>
        <v>1456.637961966272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94</v>
      </c>
      <c r="M43" s="48"/>
      <c r="N43" s="48"/>
      <c r="O43" s="43">
        <v>2787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2350734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2350734</v>
      </c>
      <c r="O5" s="33">
        <f aca="true" t="shared" si="1" ref="O5:O43">(N5/O$45)</f>
        <v>850.1750452079566</v>
      </c>
      <c r="P5" s="6"/>
    </row>
    <row r="6" spans="1:16" ht="15">
      <c r="A6" s="12"/>
      <c r="B6" s="25">
        <v>311</v>
      </c>
      <c r="C6" s="20" t="s">
        <v>2</v>
      </c>
      <c r="D6" s="46">
        <v>1810580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1810580</v>
      </c>
      <c r="O6" s="47">
        <f t="shared" si="1"/>
        <v>654.8209764918626</v>
      </c>
      <c r="P6" s="9"/>
    </row>
    <row r="7" spans="1:16" ht="15">
      <c r="A7" s="12"/>
      <c r="B7" s="25">
        <v>312.41</v>
      </c>
      <c r="C7" s="20" t="s">
        <v>10</v>
      </c>
      <c r="D7" s="46">
        <v>91318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91318</v>
      </c>
      <c r="O7" s="47">
        <f t="shared" si="1"/>
        <v>33.02640144665461</v>
      </c>
      <c r="P7" s="9"/>
    </row>
    <row r="8" spans="1:16" ht="15">
      <c r="A8" s="12"/>
      <c r="B8" s="25">
        <v>312.51</v>
      </c>
      <c r="C8" s="20" t="s">
        <v>56</v>
      </c>
      <c r="D8" s="46">
        <v>46227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46227</v>
      </c>
      <c r="O8" s="47">
        <f t="shared" si="1"/>
        <v>16.71862567811935</v>
      </c>
      <c r="P8" s="9"/>
    </row>
    <row r="9" spans="1:16" ht="15">
      <c r="A9" s="12"/>
      <c r="B9" s="25">
        <v>312.52</v>
      </c>
      <c r="C9" s="20" t="s">
        <v>82</v>
      </c>
      <c r="D9" s="46">
        <v>37600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37600</v>
      </c>
      <c r="O9" s="47">
        <f t="shared" si="1"/>
        <v>13.598553345388789</v>
      </c>
      <c r="P9" s="9"/>
    </row>
    <row r="10" spans="1:16" ht="15">
      <c r="A10" s="12"/>
      <c r="B10" s="25">
        <v>314.1</v>
      </c>
      <c r="C10" s="20" t="s">
        <v>11</v>
      </c>
      <c r="D10" s="46">
        <v>267295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267295</v>
      </c>
      <c r="O10" s="47">
        <f t="shared" si="1"/>
        <v>96.67088607594937</v>
      </c>
      <c r="P10" s="9"/>
    </row>
    <row r="11" spans="1:16" ht="15">
      <c r="A11" s="12"/>
      <c r="B11" s="25">
        <v>314.3</v>
      </c>
      <c r="C11" s="20" t="s">
        <v>12</v>
      </c>
      <c r="D11" s="46">
        <v>59276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59276</v>
      </c>
      <c r="O11" s="47">
        <f t="shared" si="1"/>
        <v>21.437974683544304</v>
      </c>
      <c r="P11" s="9"/>
    </row>
    <row r="12" spans="1:16" ht="15">
      <c r="A12" s="12"/>
      <c r="B12" s="25">
        <v>314.4</v>
      </c>
      <c r="C12" s="20" t="s">
        <v>13</v>
      </c>
      <c r="D12" s="46">
        <v>7870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7870</v>
      </c>
      <c r="O12" s="47">
        <f t="shared" si="1"/>
        <v>2.84629294755877</v>
      </c>
      <c r="P12" s="9"/>
    </row>
    <row r="13" spans="1:16" ht="15">
      <c r="A13" s="12"/>
      <c r="B13" s="25">
        <v>316</v>
      </c>
      <c r="C13" s="20" t="s">
        <v>83</v>
      </c>
      <c r="D13" s="46">
        <v>30568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30568</v>
      </c>
      <c r="O13" s="47">
        <f t="shared" si="1"/>
        <v>11.055334538878842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489150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3">SUM(D14:M14)</f>
        <v>489150</v>
      </c>
      <c r="O14" s="45">
        <f t="shared" si="1"/>
        <v>176.90777576853526</v>
      </c>
      <c r="P14" s="10"/>
    </row>
    <row r="15" spans="1:16" ht="15">
      <c r="A15" s="12"/>
      <c r="B15" s="25">
        <v>322</v>
      </c>
      <c r="C15" s="20" t="s">
        <v>0</v>
      </c>
      <c r="D15" s="46">
        <v>63253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63253</v>
      </c>
      <c r="O15" s="47">
        <f t="shared" si="1"/>
        <v>22.87631103074141</v>
      </c>
      <c r="P15" s="9"/>
    </row>
    <row r="16" spans="1:16" ht="15">
      <c r="A16" s="12"/>
      <c r="B16" s="25">
        <v>323.1</v>
      </c>
      <c r="C16" s="20" t="s">
        <v>16</v>
      </c>
      <c r="D16" s="46">
        <v>200135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200135</v>
      </c>
      <c r="O16" s="47">
        <f t="shared" si="1"/>
        <v>72.38155515370705</v>
      </c>
      <c r="P16" s="9"/>
    </row>
    <row r="17" spans="1:16" ht="15">
      <c r="A17" s="12"/>
      <c r="B17" s="25">
        <v>323.2</v>
      </c>
      <c r="C17" s="20" t="s">
        <v>17</v>
      </c>
      <c r="D17" s="46">
        <v>174024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174024</v>
      </c>
      <c r="O17" s="47">
        <f t="shared" si="1"/>
        <v>62.9381555153707</v>
      </c>
      <c r="P17" s="9"/>
    </row>
    <row r="18" spans="1:16" ht="15">
      <c r="A18" s="12"/>
      <c r="B18" s="25">
        <v>323.7</v>
      </c>
      <c r="C18" s="20" t="s">
        <v>18</v>
      </c>
      <c r="D18" s="46">
        <v>50581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50581</v>
      </c>
      <c r="O18" s="47">
        <f t="shared" si="1"/>
        <v>18.293309222423147</v>
      </c>
      <c r="P18" s="9"/>
    </row>
    <row r="19" spans="1:16" ht="15">
      <c r="A19" s="12"/>
      <c r="B19" s="25">
        <v>323.9</v>
      </c>
      <c r="C19" s="20" t="s">
        <v>68</v>
      </c>
      <c r="D19" s="46">
        <v>1157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1157</v>
      </c>
      <c r="O19" s="47">
        <f t="shared" si="1"/>
        <v>0.41844484629294754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SUM(D21:D28)</f>
        <v>325551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18026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343577</v>
      </c>
      <c r="O20" s="45">
        <f t="shared" si="1"/>
        <v>124.25931283905967</v>
      </c>
      <c r="P20" s="10"/>
    </row>
    <row r="21" spans="1:16" ht="15">
      <c r="A21" s="12"/>
      <c r="B21" s="25">
        <v>331.2</v>
      </c>
      <c r="C21" s="20" t="s">
        <v>20</v>
      </c>
      <c r="D21" s="46">
        <v>15621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15621</v>
      </c>
      <c r="O21" s="47">
        <f t="shared" si="1"/>
        <v>5.649547920433997</v>
      </c>
      <c r="P21" s="9"/>
    </row>
    <row r="22" spans="1:16" ht="15">
      <c r="A22" s="12"/>
      <c r="B22" s="25">
        <v>331.39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18026</v>
      </c>
      <c r="O22" s="47">
        <f t="shared" si="1"/>
        <v>6.519349005424955</v>
      </c>
      <c r="P22" s="9"/>
    </row>
    <row r="23" spans="1:16" ht="15">
      <c r="A23" s="12"/>
      <c r="B23" s="25">
        <v>334.49</v>
      </c>
      <c r="C23" s="20" t="s">
        <v>24</v>
      </c>
      <c r="D23" s="46">
        <v>11070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11070</v>
      </c>
      <c r="O23" s="47">
        <f t="shared" si="1"/>
        <v>4.003616636528029</v>
      </c>
      <c r="P23" s="9"/>
    </row>
    <row r="24" spans="1:16" ht="15">
      <c r="A24" s="12"/>
      <c r="B24" s="25">
        <v>334.9</v>
      </c>
      <c r="C24" s="20" t="s">
        <v>25</v>
      </c>
      <c r="D24" s="46">
        <v>49508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49508</v>
      </c>
      <c r="O24" s="47">
        <f t="shared" si="1"/>
        <v>17.90524412296564</v>
      </c>
      <c r="P24" s="9"/>
    </row>
    <row r="25" spans="1:16" ht="15">
      <c r="A25" s="12"/>
      <c r="B25" s="25">
        <v>335.12</v>
      </c>
      <c r="C25" s="20" t="s">
        <v>84</v>
      </c>
      <c r="D25" s="46">
        <v>77403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77403</v>
      </c>
      <c r="O25" s="47">
        <f t="shared" si="1"/>
        <v>27.993851717902352</v>
      </c>
      <c r="P25" s="9"/>
    </row>
    <row r="26" spans="1:16" ht="15">
      <c r="A26" s="12"/>
      <c r="B26" s="25">
        <v>335.15</v>
      </c>
      <c r="C26" s="20" t="s">
        <v>85</v>
      </c>
      <c r="D26" s="46">
        <v>3412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3412</v>
      </c>
      <c r="O26" s="47">
        <f t="shared" si="1"/>
        <v>1.233996383363472</v>
      </c>
      <c r="P26" s="9"/>
    </row>
    <row r="27" spans="1:16" ht="15">
      <c r="A27" s="12"/>
      <c r="B27" s="25">
        <v>335.18</v>
      </c>
      <c r="C27" s="20" t="s">
        <v>86</v>
      </c>
      <c r="D27" s="46">
        <v>140500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140500</v>
      </c>
      <c r="O27" s="47">
        <f t="shared" si="1"/>
        <v>50.81374321880651</v>
      </c>
      <c r="P27" s="9"/>
    </row>
    <row r="28" spans="1:16" ht="15">
      <c r="A28" s="12"/>
      <c r="B28" s="25">
        <v>337.2</v>
      </c>
      <c r="C28" s="20" t="s">
        <v>29</v>
      </c>
      <c r="D28" s="46">
        <v>28037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28037</v>
      </c>
      <c r="O28" s="47">
        <f t="shared" si="1"/>
        <v>10.13996383363472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SUM(D30:D32)</f>
        <v>5024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271960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276984</v>
      </c>
      <c r="O29" s="45">
        <f t="shared" si="1"/>
        <v>100.1750452079566</v>
      </c>
      <c r="P29" s="10"/>
    </row>
    <row r="30" spans="1:16" ht="15">
      <c r="A30" s="12"/>
      <c r="B30" s="25">
        <v>341.9</v>
      </c>
      <c r="C30" s="20" t="s">
        <v>87</v>
      </c>
      <c r="D30" s="46">
        <v>1547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1547</v>
      </c>
      <c r="O30" s="47">
        <f t="shared" si="1"/>
        <v>0.5594936708860759</v>
      </c>
      <c r="P30" s="9"/>
    </row>
    <row r="31" spans="1:16" ht="15">
      <c r="A31" s="12"/>
      <c r="B31" s="25">
        <v>343.9</v>
      </c>
      <c r="C31" s="20" t="s">
        <v>38</v>
      </c>
      <c r="D31" s="46">
        <v>3477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3477</v>
      </c>
      <c r="O31" s="47">
        <f t="shared" si="1"/>
        <v>1.25750452079566</v>
      </c>
      <c r="P31" s="9"/>
    </row>
    <row r="32" spans="1:16" ht="15">
      <c r="A32" s="12"/>
      <c r="B32" s="25">
        <v>344.5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271960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271960</v>
      </c>
      <c r="O32" s="47">
        <f t="shared" si="1"/>
        <v>98.35804701627487</v>
      </c>
      <c r="P32" s="9"/>
    </row>
    <row r="33" spans="1:16" ht="15.75">
      <c r="A33" s="29" t="s">
        <v>35</v>
      </c>
      <c r="B33" s="30"/>
      <c r="C33" s="31"/>
      <c r="D33" s="32">
        <f aca="true" t="shared" si="7" ref="D33:M33">SUM(D34:D35)</f>
        <v>34216</v>
      </c>
      <c r="E33" s="32">
        <f t="shared" si="7"/>
        <v>1403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49836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85455</v>
      </c>
      <c r="O33" s="45">
        <f t="shared" si="1"/>
        <v>30.90596745027125</v>
      </c>
      <c r="P33" s="10"/>
    </row>
    <row r="34" spans="1:16" ht="15">
      <c r="A34" s="13"/>
      <c r="B34" s="39">
        <v>351.1</v>
      </c>
      <c r="C34" s="21" t="s">
        <v>42</v>
      </c>
      <c r="D34" s="46">
        <v>30001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30001</v>
      </c>
      <c r="O34" s="47">
        <f t="shared" si="1"/>
        <v>10.850271247739602</v>
      </c>
      <c r="P34" s="9"/>
    </row>
    <row r="35" spans="1:16" ht="15">
      <c r="A35" s="13"/>
      <c r="B35" s="39">
        <v>359</v>
      </c>
      <c r="C35" s="21" t="s">
        <v>43</v>
      </c>
      <c r="D35" s="46">
        <v>4215</v>
      </c>
      <c r="E35" s="46">
        <v>1403</v>
      </c>
      <c r="F35" s="46">
        <v>0</v>
      </c>
      <c r="G35" s="46">
        <v>0</v>
      </c>
      <c r="H35" s="46">
        <v>0</v>
      </c>
      <c r="I35" s="46">
        <v>49836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55454</v>
      </c>
      <c r="O35" s="47">
        <f t="shared" si="1"/>
        <v>20.055696202531646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SUM(D37:D40)</f>
        <v>60963</v>
      </c>
      <c r="E36" s="32">
        <f t="shared" si="8"/>
        <v>2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5220</v>
      </c>
      <c r="J36" s="32">
        <f t="shared" si="8"/>
        <v>0</v>
      </c>
      <c r="K36" s="32">
        <f t="shared" si="8"/>
        <v>1186190</v>
      </c>
      <c r="L36" s="32">
        <f t="shared" si="8"/>
        <v>0</v>
      </c>
      <c r="M36" s="32">
        <f t="shared" si="8"/>
        <v>0</v>
      </c>
      <c r="N36" s="32">
        <f t="shared" si="4"/>
        <v>1252375</v>
      </c>
      <c r="O36" s="45">
        <f t="shared" si="1"/>
        <v>452.9385171790235</v>
      </c>
      <c r="P36" s="10"/>
    </row>
    <row r="37" spans="1:16" ht="15">
      <c r="A37" s="12"/>
      <c r="B37" s="25">
        <v>361.1</v>
      </c>
      <c r="C37" s="20" t="s">
        <v>44</v>
      </c>
      <c r="D37" s="46">
        <v>-2459</v>
      </c>
      <c r="E37" s="46">
        <v>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232741</v>
      </c>
      <c r="L37" s="46">
        <v>0</v>
      </c>
      <c r="M37" s="46">
        <v>0</v>
      </c>
      <c r="N37" s="46">
        <f t="shared" si="4"/>
        <v>230284</v>
      </c>
      <c r="O37" s="47">
        <f t="shared" si="1"/>
        <v>83.28535262206148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509855</v>
      </c>
      <c r="L38" s="46">
        <v>0</v>
      </c>
      <c r="M38" s="46">
        <v>0</v>
      </c>
      <c r="N38" s="46">
        <f t="shared" si="4"/>
        <v>509855</v>
      </c>
      <c r="O38" s="47">
        <f t="shared" si="1"/>
        <v>184.39602169981916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443594</v>
      </c>
      <c r="L39" s="46">
        <v>0</v>
      </c>
      <c r="M39" s="46">
        <v>0</v>
      </c>
      <c r="N39" s="46">
        <f t="shared" si="4"/>
        <v>443594</v>
      </c>
      <c r="O39" s="47">
        <f t="shared" si="1"/>
        <v>160.43182640144664</v>
      </c>
      <c r="P39" s="9"/>
    </row>
    <row r="40" spans="1:16" ht="15">
      <c r="A40" s="12"/>
      <c r="B40" s="25">
        <v>369.9</v>
      </c>
      <c r="C40" s="20" t="s">
        <v>47</v>
      </c>
      <c r="D40" s="46">
        <v>63422</v>
      </c>
      <c r="E40" s="46">
        <v>0</v>
      </c>
      <c r="F40" s="46">
        <v>0</v>
      </c>
      <c r="G40" s="46">
        <v>0</v>
      </c>
      <c r="H40" s="46">
        <v>0</v>
      </c>
      <c r="I40" s="46">
        <v>5220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68642</v>
      </c>
      <c r="O40" s="47">
        <f t="shared" si="1"/>
        <v>24.825316455696203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181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181</v>
      </c>
      <c r="O41" s="45">
        <f t="shared" si="1"/>
        <v>0.06546112115732369</v>
      </c>
      <c r="P41" s="9"/>
    </row>
    <row r="42" spans="1:16" ht="15.75" thickBot="1">
      <c r="A42" s="12"/>
      <c r="B42" s="25">
        <v>389.1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181</v>
      </c>
      <c r="O42" s="47">
        <f t="shared" si="1"/>
        <v>0.06546112115732369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0" ref="D43:M43">SUM(D5,D14,D20,D29,D33,D36,D41)</f>
        <v>3265638</v>
      </c>
      <c r="E43" s="15">
        <f t="shared" si="10"/>
        <v>1405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345223</v>
      </c>
      <c r="J43" s="15">
        <f t="shared" si="10"/>
        <v>0</v>
      </c>
      <c r="K43" s="15">
        <f t="shared" si="10"/>
        <v>1186190</v>
      </c>
      <c r="L43" s="15">
        <f t="shared" si="10"/>
        <v>0</v>
      </c>
      <c r="M43" s="15">
        <f t="shared" si="10"/>
        <v>0</v>
      </c>
      <c r="N43" s="15">
        <f t="shared" si="4"/>
        <v>4798456</v>
      </c>
      <c r="O43" s="38">
        <f t="shared" si="1"/>
        <v>1735.4271247739603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92</v>
      </c>
      <c r="M45" s="48"/>
      <c r="N45" s="48"/>
      <c r="O45" s="43">
        <v>2765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2267850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2267850</v>
      </c>
      <c r="O5" s="33">
        <f aca="true" t="shared" si="1" ref="O5:O42">(N5/O$44)</f>
        <v>815.773381294964</v>
      </c>
      <c r="P5" s="6"/>
    </row>
    <row r="6" spans="1:16" ht="15">
      <c r="A6" s="12"/>
      <c r="B6" s="25">
        <v>311</v>
      </c>
      <c r="C6" s="20" t="s">
        <v>2</v>
      </c>
      <c r="D6" s="46">
        <v>1767028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1767028</v>
      </c>
      <c r="O6" s="47">
        <f t="shared" si="1"/>
        <v>635.6215827338129</v>
      </c>
      <c r="P6" s="9"/>
    </row>
    <row r="7" spans="1:16" ht="15">
      <c r="A7" s="12"/>
      <c r="B7" s="25">
        <v>312.41</v>
      </c>
      <c r="C7" s="20" t="s">
        <v>10</v>
      </c>
      <c r="D7" s="46">
        <v>92505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92505</v>
      </c>
      <c r="O7" s="47">
        <f t="shared" si="1"/>
        <v>33.27517985611511</v>
      </c>
      <c r="P7" s="9"/>
    </row>
    <row r="8" spans="1:16" ht="15">
      <c r="A8" s="12"/>
      <c r="B8" s="25">
        <v>312.51</v>
      </c>
      <c r="C8" s="20" t="s">
        <v>56</v>
      </c>
      <c r="D8" s="46">
        <v>23023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23023</v>
      </c>
      <c r="O8" s="47">
        <f t="shared" si="1"/>
        <v>8.281654676258993</v>
      </c>
      <c r="P8" s="9"/>
    </row>
    <row r="9" spans="1:16" ht="15">
      <c r="A9" s="12"/>
      <c r="B9" s="25">
        <v>312.52</v>
      </c>
      <c r="C9" s="20" t="s">
        <v>82</v>
      </c>
      <c r="D9" s="46">
        <v>36507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36507</v>
      </c>
      <c r="O9" s="47">
        <f t="shared" si="1"/>
        <v>13.132014388489209</v>
      </c>
      <c r="P9" s="9"/>
    </row>
    <row r="10" spans="1:16" ht="15">
      <c r="A10" s="12"/>
      <c r="B10" s="25">
        <v>314.1</v>
      </c>
      <c r="C10" s="20" t="s">
        <v>11</v>
      </c>
      <c r="D10" s="46">
        <v>250129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250129</v>
      </c>
      <c r="O10" s="47">
        <f t="shared" si="1"/>
        <v>89.97446043165468</v>
      </c>
      <c r="P10" s="9"/>
    </row>
    <row r="11" spans="1:16" ht="15">
      <c r="A11" s="12"/>
      <c r="B11" s="25">
        <v>314.3</v>
      </c>
      <c r="C11" s="20" t="s">
        <v>12</v>
      </c>
      <c r="D11" s="46">
        <v>56069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56069</v>
      </c>
      <c r="O11" s="47">
        <f t="shared" si="1"/>
        <v>20.16870503597122</v>
      </c>
      <c r="P11" s="9"/>
    </row>
    <row r="12" spans="1:16" ht="15">
      <c r="A12" s="12"/>
      <c r="B12" s="25">
        <v>314.4</v>
      </c>
      <c r="C12" s="20" t="s">
        <v>13</v>
      </c>
      <c r="D12" s="46">
        <v>11634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11634</v>
      </c>
      <c r="O12" s="47">
        <f t="shared" si="1"/>
        <v>4.184892086330935</v>
      </c>
      <c r="P12" s="9"/>
    </row>
    <row r="13" spans="1:16" ht="15">
      <c r="A13" s="12"/>
      <c r="B13" s="25">
        <v>316</v>
      </c>
      <c r="C13" s="20" t="s">
        <v>83</v>
      </c>
      <c r="D13" s="46">
        <v>30955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30955</v>
      </c>
      <c r="O13" s="47">
        <f t="shared" si="1"/>
        <v>11.134892086330936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490243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490243</v>
      </c>
      <c r="O14" s="45">
        <f t="shared" si="1"/>
        <v>176.34640287769784</v>
      </c>
      <c r="P14" s="10"/>
    </row>
    <row r="15" spans="1:16" ht="15">
      <c r="A15" s="12"/>
      <c r="B15" s="25">
        <v>322</v>
      </c>
      <c r="C15" s="20" t="s">
        <v>0</v>
      </c>
      <c r="D15" s="46">
        <v>40656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40656</v>
      </c>
      <c r="O15" s="47">
        <f t="shared" si="1"/>
        <v>14.624460431654676</v>
      </c>
      <c r="P15" s="9"/>
    </row>
    <row r="16" spans="1:16" ht="15">
      <c r="A16" s="12"/>
      <c r="B16" s="25">
        <v>323.1</v>
      </c>
      <c r="C16" s="20" t="s">
        <v>16</v>
      </c>
      <c r="D16" s="46">
        <v>188779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188779</v>
      </c>
      <c r="O16" s="47">
        <f t="shared" si="1"/>
        <v>67.90611510791366</v>
      </c>
      <c r="P16" s="9"/>
    </row>
    <row r="17" spans="1:16" ht="15">
      <c r="A17" s="12"/>
      <c r="B17" s="25">
        <v>323.2</v>
      </c>
      <c r="C17" s="20" t="s">
        <v>17</v>
      </c>
      <c r="D17" s="46">
        <v>212038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212038</v>
      </c>
      <c r="O17" s="47">
        <f t="shared" si="1"/>
        <v>76.2726618705036</v>
      </c>
      <c r="P17" s="9"/>
    </row>
    <row r="18" spans="1:16" ht="15">
      <c r="A18" s="12"/>
      <c r="B18" s="25">
        <v>323.7</v>
      </c>
      <c r="C18" s="20" t="s">
        <v>18</v>
      </c>
      <c r="D18" s="46">
        <v>48391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48391</v>
      </c>
      <c r="O18" s="47">
        <f t="shared" si="1"/>
        <v>17.406834532374102</v>
      </c>
      <c r="P18" s="9"/>
    </row>
    <row r="19" spans="1:16" ht="15">
      <c r="A19" s="12"/>
      <c r="B19" s="25">
        <v>323.9</v>
      </c>
      <c r="C19" s="20" t="s">
        <v>68</v>
      </c>
      <c r="D19" s="46">
        <v>379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</v>
      </c>
      <c r="O19" s="47">
        <f t="shared" si="1"/>
        <v>0.13633093525179857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250915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250915</v>
      </c>
      <c r="O20" s="45">
        <f t="shared" si="1"/>
        <v>90.25719424460432</v>
      </c>
      <c r="P20" s="10"/>
    </row>
    <row r="21" spans="1:16" ht="15">
      <c r="A21" s="12"/>
      <c r="B21" s="25">
        <v>331.2</v>
      </c>
      <c r="C21" s="20" t="s">
        <v>20</v>
      </c>
      <c r="D21" s="46">
        <v>3489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3489</v>
      </c>
      <c r="O21" s="47">
        <f t="shared" si="1"/>
        <v>1.2550359712230217</v>
      </c>
      <c r="P21" s="9"/>
    </row>
    <row r="22" spans="1:16" ht="15">
      <c r="A22" s="12"/>
      <c r="B22" s="25">
        <v>334.49</v>
      </c>
      <c r="C22" s="20" t="s">
        <v>24</v>
      </c>
      <c r="D22" s="46">
        <v>10945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10945</v>
      </c>
      <c r="O22" s="47">
        <f t="shared" si="1"/>
        <v>3.9370503597122304</v>
      </c>
      <c r="P22" s="9"/>
    </row>
    <row r="23" spans="1:16" ht="15">
      <c r="A23" s="12"/>
      <c r="B23" s="25">
        <v>335.12</v>
      </c>
      <c r="C23" s="20" t="s">
        <v>84</v>
      </c>
      <c r="D23" s="46">
        <v>76866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76866</v>
      </c>
      <c r="O23" s="47">
        <f t="shared" si="1"/>
        <v>27.649640287769785</v>
      </c>
      <c r="P23" s="9"/>
    </row>
    <row r="24" spans="1:16" ht="15">
      <c r="A24" s="12"/>
      <c r="B24" s="25">
        <v>335.15</v>
      </c>
      <c r="C24" s="20" t="s">
        <v>85</v>
      </c>
      <c r="D24" s="46">
        <v>3412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3412</v>
      </c>
      <c r="O24" s="47">
        <f t="shared" si="1"/>
        <v>1.227338129496403</v>
      </c>
      <c r="P24" s="9"/>
    </row>
    <row r="25" spans="1:16" ht="15">
      <c r="A25" s="12"/>
      <c r="B25" s="25">
        <v>335.18</v>
      </c>
      <c r="C25" s="20" t="s">
        <v>86</v>
      </c>
      <c r="D25" s="46">
        <v>132613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132613</v>
      </c>
      <c r="O25" s="47">
        <f t="shared" si="1"/>
        <v>47.70251798561151</v>
      </c>
      <c r="P25" s="9"/>
    </row>
    <row r="26" spans="1:16" ht="15">
      <c r="A26" s="12"/>
      <c r="B26" s="25">
        <v>337.2</v>
      </c>
      <c r="C26" s="20" t="s">
        <v>29</v>
      </c>
      <c r="D26" s="46">
        <v>23590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23590</v>
      </c>
      <c r="O26" s="47">
        <f t="shared" si="1"/>
        <v>8.485611510791367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SUM(D28:D30)</f>
        <v>5171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258433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263604</v>
      </c>
      <c r="O27" s="45">
        <f t="shared" si="1"/>
        <v>94.82158273381295</v>
      </c>
      <c r="P27" s="10"/>
    </row>
    <row r="28" spans="1:16" ht="15">
      <c r="A28" s="12"/>
      <c r="B28" s="25">
        <v>341.9</v>
      </c>
      <c r="C28" s="20" t="s">
        <v>87</v>
      </c>
      <c r="D28" s="46">
        <v>1310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1310</v>
      </c>
      <c r="O28" s="47">
        <f t="shared" si="1"/>
        <v>0.4712230215827338</v>
      </c>
      <c r="P28" s="9"/>
    </row>
    <row r="29" spans="1:16" ht="15">
      <c r="A29" s="12"/>
      <c r="B29" s="25">
        <v>343.9</v>
      </c>
      <c r="C29" s="20" t="s">
        <v>38</v>
      </c>
      <c r="D29" s="46">
        <v>3861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3861</v>
      </c>
      <c r="O29" s="47">
        <f t="shared" si="1"/>
        <v>1.3888489208633092</v>
      </c>
      <c r="P29" s="9"/>
    </row>
    <row r="30" spans="1:16" ht="15">
      <c r="A30" s="12"/>
      <c r="B30" s="25">
        <v>344.5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258433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258433</v>
      </c>
      <c r="O30" s="47">
        <f t="shared" si="1"/>
        <v>92.9615107913669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SUM(D32:D34)</f>
        <v>34845</v>
      </c>
      <c r="E31" s="32">
        <f t="shared" si="7"/>
        <v>400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48476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83721</v>
      </c>
      <c r="O31" s="45">
        <f t="shared" si="1"/>
        <v>30.11546762589928</v>
      </c>
      <c r="P31" s="10"/>
    </row>
    <row r="32" spans="1:16" ht="15">
      <c r="A32" s="13"/>
      <c r="B32" s="39">
        <v>351.1</v>
      </c>
      <c r="C32" s="21" t="s">
        <v>42</v>
      </c>
      <c r="D32" s="46">
        <v>28422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28422</v>
      </c>
      <c r="O32" s="47">
        <f t="shared" si="1"/>
        <v>10.223741007194244</v>
      </c>
      <c r="P32" s="9"/>
    </row>
    <row r="33" spans="1:16" ht="15">
      <c r="A33" s="13"/>
      <c r="B33" s="39">
        <v>354</v>
      </c>
      <c r="C33" s="21" t="s">
        <v>69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48476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48476</v>
      </c>
      <c r="O33" s="47">
        <f t="shared" si="1"/>
        <v>17.437410071942445</v>
      </c>
      <c r="P33" s="9"/>
    </row>
    <row r="34" spans="1:16" ht="15">
      <c r="A34" s="13"/>
      <c r="B34" s="39">
        <v>359</v>
      </c>
      <c r="C34" s="21" t="s">
        <v>43</v>
      </c>
      <c r="D34" s="46">
        <v>6423</v>
      </c>
      <c r="E34" s="46">
        <v>400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6823</v>
      </c>
      <c r="O34" s="47">
        <f t="shared" si="1"/>
        <v>2.45431654676259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SUM(D36:D39)</f>
        <v>73716</v>
      </c>
      <c r="E35" s="32">
        <f t="shared" si="8"/>
        <v>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4858</v>
      </c>
      <c r="J35" s="32">
        <f t="shared" si="8"/>
        <v>0</v>
      </c>
      <c r="K35" s="32">
        <f t="shared" si="8"/>
        <v>1234414</v>
      </c>
      <c r="L35" s="32">
        <f t="shared" si="8"/>
        <v>0</v>
      </c>
      <c r="M35" s="32">
        <f t="shared" si="8"/>
        <v>0</v>
      </c>
      <c r="N35" s="32">
        <f t="shared" si="4"/>
        <v>1312992</v>
      </c>
      <c r="O35" s="45">
        <f t="shared" si="1"/>
        <v>472.29928057553957</v>
      </c>
      <c r="P35" s="10"/>
    </row>
    <row r="36" spans="1:16" ht="15">
      <c r="A36" s="12"/>
      <c r="B36" s="25">
        <v>361.1</v>
      </c>
      <c r="C36" s="20" t="s">
        <v>44</v>
      </c>
      <c r="D36" s="46">
        <v>-1651</v>
      </c>
      <c r="E36" s="46">
        <v>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184595</v>
      </c>
      <c r="L36" s="46">
        <v>0</v>
      </c>
      <c r="M36" s="46">
        <v>0</v>
      </c>
      <c r="N36" s="46">
        <f t="shared" si="4"/>
        <v>182948</v>
      </c>
      <c r="O36" s="47">
        <f t="shared" si="1"/>
        <v>65.80863309352517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610540</v>
      </c>
      <c r="L37" s="46">
        <v>0</v>
      </c>
      <c r="M37" s="46">
        <v>0</v>
      </c>
      <c r="N37" s="46">
        <f t="shared" si="4"/>
        <v>610540</v>
      </c>
      <c r="O37" s="47">
        <f t="shared" si="1"/>
        <v>219.61870503597123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439279</v>
      </c>
      <c r="L38" s="46">
        <v>0</v>
      </c>
      <c r="M38" s="46">
        <v>0</v>
      </c>
      <c r="N38" s="46">
        <f t="shared" si="4"/>
        <v>439279</v>
      </c>
      <c r="O38" s="47">
        <f t="shared" si="1"/>
        <v>158.01402877697842</v>
      </c>
      <c r="P38" s="9"/>
    </row>
    <row r="39" spans="1:16" ht="15">
      <c r="A39" s="12"/>
      <c r="B39" s="25">
        <v>369.9</v>
      </c>
      <c r="C39" s="20" t="s">
        <v>47</v>
      </c>
      <c r="D39" s="46">
        <v>75367</v>
      </c>
      <c r="E39" s="46">
        <v>0</v>
      </c>
      <c r="F39" s="46">
        <v>0</v>
      </c>
      <c r="G39" s="46">
        <v>0</v>
      </c>
      <c r="H39" s="46">
        <v>0</v>
      </c>
      <c r="I39" s="46">
        <v>4858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80225</v>
      </c>
      <c r="O39" s="47">
        <f t="shared" si="1"/>
        <v>28.857913669064747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72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72</v>
      </c>
      <c r="O40" s="45">
        <f t="shared" si="1"/>
        <v>0.025899280575539568</v>
      </c>
      <c r="P40" s="9"/>
    </row>
    <row r="41" spans="1:16" ht="15.75" thickBot="1">
      <c r="A41" s="12"/>
      <c r="B41" s="25">
        <v>389.1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72</v>
      </c>
      <c r="O41" s="47">
        <f t="shared" si="1"/>
        <v>0.025899280575539568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SUM(D5,D14,D20,D27,D31,D35,D40)</f>
        <v>3122740</v>
      </c>
      <c r="E42" s="15">
        <f t="shared" si="10"/>
        <v>404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311839</v>
      </c>
      <c r="J42" s="15">
        <f t="shared" si="10"/>
        <v>0</v>
      </c>
      <c r="K42" s="15">
        <f t="shared" si="10"/>
        <v>1234414</v>
      </c>
      <c r="L42" s="15">
        <f t="shared" si="10"/>
        <v>0</v>
      </c>
      <c r="M42" s="15">
        <f t="shared" si="10"/>
        <v>0</v>
      </c>
      <c r="N42" s="15">
        <f t="shared" si="4"/>
        <v>4669397</v>
      </c>
      <c r="O42" s="38">
        <f t="shared" si="1"/>
        <v>1679.6392086330936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90</v>
      </c>
      <c r="M44" s="48"/>
      <c r="N44" s="48"/>
      <c r="O44" s="43">
        <v>2780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2022-07-06T14:15:24Z</cp:lastPrinted>
  <dcterms:created xsi:type="dcterms:W3CDTF">2000-08-31T21:26:31Z</dcterms:created>
  <dcterms:modified xsi:type="dcterms:W3CDTF">2022-07-06T14:15:34Z</dcterms:modified>
  <cp:category/>
  <cp:version/>
  <cp:contentType/>
  <cp:contentStatus/>
</cp:coreProperties>
</file>