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'2007'!$A$1:$O$25</definedName>
    <definedName name="_xlnm.Print_Area" localSheetId="13">'2008'!$A$1:$O$23</definedName>
    <definedName name="_xlnm.Print_Area" localSheetId="12">'2009'!$A$1:$O$23</definedName>
    <definedName name="_xlnm.Print_Area" localSheetId="11">'2010'!$A$1:$O$23</definedName>
    <definedName name="_xlnm.Print_Area" localSheetId="10">'2011'!$A$1:$O$23</definedName>
    <definedName name="_xlnm.Print_Area" localSheetId="9">'2012'!$A$1:$O$23</definedName>
    <definedName name="_xlnm.Print_Area" localSheetId="8">'2013'!$A$1:$O$23</definedName>
    <definedName name="_xlnm.Print_Area" localSheetId="7">'2014'!$A$1:$O$23</definedName>
    <definedName name="_xlnm.Print_Area" localSheetId="6">'2015'!$A$1:$O$24</definedName>
    <definedName name="_xlnm.Print_Area" localSheetId="5">'2016'!$A$1:$O$24</definedName>
    <definedName name="_xlnm.Print_Area" localSheetId="4">'2017'!$A$1:$O$24</definedName>
    <definedName name="_xlnm.Print_Area" localSheetId="3">'2018'!$A$1:$O$24</definedName>
    <definedName name="_xlnm.Print_Area" localSheetId="2">'2019'!$A$1:$O$24</definedName>
    <definedName name="_xlnm.Print_Area" localSheetId="1">'2020'!$A$1:$O$24</definedName>
    <definedName name="_xlnm.Print_Area" localSheetId="0">'2021'!$A$1:$P$24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<sst xmlns="http://schemas.openxmlformats.org/spreadsheetml/2006/main" count="535" uniqueCount="72">
  <si>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</si>
  <si>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</si>
  <si>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</si>
  <si>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</si>
  <si>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</si>
  <si>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</si>
  <si>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</si>
  <si>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</si>
  <si>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</si>
  <si>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</si>
  <si>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</si>
  <si>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</si>
  <si>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</si>
  <si>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</si>
  <si>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</si>
  <si>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</si>
  <si>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</si>
  <si>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</si>
  <si>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</si>
  <si>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</si>
  <si>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</si>
  <si>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</si>
  <si>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</si>
  <si>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Other General Government Services</t>
  </si>
  <si>
    <t>Public Safety</t>
  </si>
  <si>
    <t>Law Enforcement</t>
  </si>
  <si>
    <t>Fire Control</t>
  </si>
  <si>
    <t>Protective Inspections</t>
  </si>
  <si>
    <t>Transportation</t>
  </si>
  <si>
    <t>Road and Street Facilities</t>
  </si>
  <si>
    <t>Culture / Recreation</t>
  </si>
  <si>
    <t>Parks and Recreation</t>
  </si>
  <si>
    <t>2009 Municipal Population:</t>
  </si>
  <si>
    <t>Indian Harbour Beach Expenditures Reported by Account Code and Fund Type</t>
  </si>
  <si>
    <t>Local Fiscal Year Ended September 30, 2010</t>
  </si>
  <si>
    <t>2010 Municipal Census Population:</t>
  </si>
  <si>
    <t>Local Fiscal Year Ended September 30, 2011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</si>
  <si>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</si>
  <si>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</si>
  <si>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</si>
  <si>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2012 Municipal Population:</t>
  </si>
  <si>
    <t>Local Fiscal Year Ended September 30, 2008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</si>
  <si>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</si>
  <si>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</si>
  <si>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</si>
  <si>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</si>
  <si>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</si>
  <si>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Road / Street Facilities</t>
  </si>
  <si>
    <t>Parks / Recreation</t>
  </si>
  <si>
    <t>2014 Municipal Population:</t>
  </si>
  <si>
    <t>Local Fiscal Year Ended September 30, 2007</t>
  </si>
  <si>
    <t>Other Uses and Non-Operating</t>
  </si>
  <si>
    <t>Inter-Fund Group Transfers Out</t>
  </si>
  <si>
    <t>2007 Municipal Population:</t>
  </si>
  <si>
    <t>Local Fiscal Year Ended September 30, 2015</t>
  </si>
  <si>
    <t>Pension Benefits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</si>
  <si>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</si>
  <si>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</si>
  <si>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</si>
  <si>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</si>
  <si>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</si>
  <si>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</si>
  <si>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</si>
  <si>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</si>
  <si>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</si>
  <si>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</si>
  <si>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</si>
  <si>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</si>
  <si>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2021 Municipal Population:</t>
  </si>
  <si>
    <t>Per Capita Account</t>
  </si>
  <si>
    <t>Custodial</t>
  </si>
  <si>
    <t>Total Account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</si>
</sst>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24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8" ht="24" thickBot="1">
      <c r="A2" s="100" t="s">
        <v>67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8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69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70</v>
      </c>
      <c r="N4" s="32" t="s">
        <v>5</v>
      </c>
      <c r="O4" s="32" t="s">
        <v>71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18</v>
      </c>
      <c r="B5" s="23"/>
      <c r="C5" s="23"/>
      <c r="D5" s="24">
        <f>SUM(D6:D11)</f>
        <v>1415671</v>
      </c>
      <c r="E5" s="24">
        <f>SUM(E6:E11)</f>
        <v>0</v>
      </c>
      <c r="F5" s="24">
        <f>SUM(F6:F11)</f>
        <v>0</v>
      </c>
      <c r="G5" s="24">
        <f>SUM(G6:G11)</f>
        <v>0</v>
      </c>
      <c r="H5" s="24">
        <f>SUM(H6:H11)</f>
        <v>0</v>
      </c>
      <c r="I5" s="24">
        <f>SUM(I6:I11)</f>
        <v>0</v>
      </c>
      <c r="J5" s="24">
        <f>SUM(J6:J11)</f>
        <v>0</v>
      </c>
      <c r="K5" s="24">
        <f>SUM(K6:K11)</f>
        <v>29241</v>
      </c>
      <c r="L5" s="24">
        <f>SUM(L6:L11)</f>
        <v>0</v>
      </c>
      <c r="M5" s="24">
        <f>SUM(M6:M11)</f>
        <v>0</v>
      </c>
      <c r="N5" s="24">
        <f>SUM(N6:N11)</f>
        <v>0</v>
      </c>
      <c r="O5" s="25">
        <f>SUM(D5:N5)</f>
        <v>1444912</v>
      </c>
      <c r="P5" s="30">
        <f>(O5/P$22)</f>
        <v>160.2430963735167</v>
      </c>
      <c r="Q5" s="6"/>
    </row>
    <row r="6" spans="1:17" ht="15">
      <c r="A6" s="12"/>
      <c r="B6" s="42">
        <v>511</v>
      </c>
      <c r="C6" s="19" t="s">
        <v>19</v>
      </c>
      <c r="D6" s="43">
        <v>75094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75094</v>
      </c>
      <c r="P6" s="44">
        <f>(O6/P$22)</f>
        <v>8.328047022291228</v>
      </c>
      <c r="Q6" s="9"/>
    </row>
    <row r="7" spans="1:17" ht="15">
      <c r="A7" s="12"/>
      <c r="B7" s="42">
        <v>512</v>
      </c>
      <c r="C7" s="19" t="s">
        <v>20</v>
      </c>
      <c r="D7" s="43">
        <v>423240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>SUM(D7:N7)</f>
        <v>423240</v>
      </c>
      <c r="P7" s="44">
        <f>(O7/P$22)</f>
        <v>46.93800598868803</v>
      </c>
      <c r="Q7" s="9"/>
    </row>
    <row r="8" spans="1:17" ht="15">
      <c r="A8" s="12"/>
      <c r="B8" s="42">
        <v>513</v>
      </c>
      <c r="C8" s="19" t="s">
        <v>21</v>
      </c>
      <c r="D8" s="43">
        <v>387701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>SUM(D8:N8)</f>
        <v>387701</v>
      </c>
      <c r="P8" s="44">
        <f>(O8/P$22)</f>
        <v>42.99667295109238</v>
      </c>
      <c r="Q8" s="9"/>
    </row>
    <row r="9" spans="1:17" ht="15">
      <c r="A9" s="12"/>
      <c r="B9" s="42">
        <v>514</v>
      </c>
      <c r="C9" s="19" t="s">
        <v>22</v>
      </c>
      <c r="D9" s="43">
        <v>48631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>SUM(D9:N9)</f>
        <v>48631</v>
      </c>
      <c r="P9" s="44">
        <f>(O9/P$22)</f>
        <v>5.393257180880559</v>
      </c>
      <c r="Q9" s="9"/>
    </row>
    <row r="10" spans="1:17" ht="15">
      <c r="A10" s="12"/>
      <c r="B10" s="42">
        <v>518</v>
      </c>
      <c r="C10" s="19" t="s">
        <v>55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29241</v>
      </c>
      <c r="L10" s="43">
        <v>0</v>
      </c>
      <c r="M10" s="43">
        <v>0</v>
      </c>
      <c r="N10" s="43">
        <v>0</v>
      </c>
      <c r="O10" s="43">
        <f>SUM(D10:N10)</f>
        <v>29241</v>
      </c>
      <c r="P10" s="44">
        <f>(O10/P$22)</f>
        <v>3.2428745702561828</v>
      </c>
      <c r="Q10" s="9"/>
    </row>
    <row r="11" spans="1:17" ht="15">
      <c r="A11" s="12"/>
      <c r="B11" s="42">
        <v>519</v>
      </c>
      <c r="C11" s="19" t="s">
        <v>23</v>
      </c>
      <c r="D11" s="43">
        <v>481005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>SUM(D11:N11)</f>
        <v>481005</v>
      </c>
      <c r="P11" s="44">
        <f>(O11/P$22)</f>
        <v>53.34423866030831</v>
      </c>
      <c r="Q11" s="9"/>
    </row>
    <row r="12" spans="1:17" ht="15.75">
      <c r="A12" s="26" t="s">
        <v>24</v>
      </c>
      <c r="B12" s="27"/>
      <c r="C12" s="28"/>
      <c r="D12" s="29">
        <f>SUM(D13:D15)</f>
        <v>7286230</v>
      </c>
      <c r="E12" s="29">
        <f>SUM(E13:E15)</f>
        <v>14198</v>
      </c>
      <c r="F12" s="29">
        <f>SUM(F13:F15)</f>
        <v>0</v>
      </c>
      <c r="G12" s="29">
        <f>SUM(G13:G15)</f>
        <v>0</v>
      </c>
      <c r="H12" s="29">
        <f>SUM(H13:H15)</f>
        <v>0</v>
      </c>
      <c r="I12" s="29">
        <f>SUM(I13:I15)</f>
        <v>0</v>
      </c>
      <c r="J12" s="29">
        <f>SUM(J13:J15)</f>
        <v>0</v>
      </c>
      <c r="K12" s="29">
        <f>SUM(K13:K15)</f>
        <v>0</v>
      </c>
      <c r="L12" s="29">
        <f>SUM(L13:L15)</f>
        <v>0</v>
      </c>
      <c r="M12" s="29">
        <f>SUM(M13:M15)</f>
        <v>0</v>
      </c>
      <c r="N12" s="29">
        <f>SUM(N13:N15)</f>
        <v>0</v>
      </c>
      <c r="O12" s="40">
        <f>SUM(D12:N12)</f>
        <v>7300428</v>
      </c>
      <c r="P12" s="41">
        <f>(O12/P$22)</f>
        <v>809.6293667516912</v>
      </c>
      <c r="Q12" s="10"/>
    </row>
    <row r="13" spans="1:17" ht="15">
      <c r="A13" s="12"/>
      <c r="B13" s="42">
        <v>521</v>
      </c>
      <c r="C13" s="19" t="s">
        <v>25</v>
      </c>
      <c r="D13" s="43">
        <v>6756277</v>
      </c>
      <c r="E13" s="43">
        <v>1258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>SUM(D13:N13)</f>
        <v>6757535</v>
      </c>
      <c r="P13" s="44">
        <f>(O13/P$22)</f>
        <v>749.4216479982256</v>
      </c>
      <c r="Q13" s="9"/>
    </row>
    <row r="14" spans="1:17" ht="15">
      <c r="A14" s="12"/>
      <c r="B14" s="42">
        <v>522</v>
      </c>
      <c r="C14" s="19" t="s">
        <v>26</v>
      </c>
      <c r="D14" s="43">
        <v>228530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>SUM(D14:N14)</f>
        <v>228530</v>
      </c>
      <c r="P14" s="44">
        <f>(O14/P$22)</f>
        <v>25.34434956193856</v>
      </c>
      <c r="Q14" s="9"/>
    </row>
    <row r="15" spans="1:17" ht="15">
      <c r="A15" s="12"/>
      <c r="B15" s="42">
        <v>524</v>
      </c>
      <c r="C15" s="19" t="s">
        <v>27</v>
      </c>
      <c r="D15" s="43">
        <v>301423</v>
      </c>
      <c r="E15" s="43">
        <v>12940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>SUM(D15:N15)</f>
        <v>314363</v>
      </c>
      <c r="P15" s="44">
        <f>(O15/P$22)</f>
        <v>34.86336919152711</v>
      </c>
      <c r="Q15" s="9"/>
    </row>
    <row r="16" spans="1:17" ht="15.75">
      <c r="A16" s="26" t="s">
        <v>28</v>
      </c>
      <c r="B16" s="27"/>
      <c r="C16" s="28"/>
      <c r="D16" s="29">
        <f>SUM(D17:D17)</f>
        <v>1558304</v>
      </c>
      <c r="E16" s="29">
        <f>SUM(E17:E17)</f>
        <v>313348</v>
      </c>
      <c r="F16" s="29">
        <f>SUM(F17:F17)</f>
        <v>0</v>
      </c>
      <c r="G16" s="29">
        <f>SUM(G17:G17)</f>
        <v>0</v>
      </c>
      <c r="H16" s="29">
        <f>SUM(H17:H17)</f>
        <v>0</v>
      </c>
      <c r="I16" s="29">
        <f>SUM(I17:I17)</f>
        <v>0</v>
      </c>
      <c r="J16" s="29">
        <f>SUM(J17:J17)</f>
        <v>0</v>
      </c>
      <c r="K16" s="29">
        <f>SUM(K17:K17)</f>
        <v>0</v>
      </c>
      <c r="L16" s="29">
        <f>SUM(L17:L17)</f>
        <v>0</v>
      </c>
      <c r="M16" s="29">
        <f>SUM(M17:M17)</f>
        <v>0</v>
      </c>
      <c r="N16" s="29">
        <f>SUM(N17:N17)</f>
        <v>0</v>
      </c>
      <c r="O16" s="29">
        <f>SUM(D16:N16)</f>
        <v>1871652</v>
      </c>
      <c r="P16" s="41">
        <f>(O16/P$22)</f>
        <v>207.5692580680936</v>
      </c>
      <c r="Q16" s="10"/>
    </row>
    <row r="17" spans="1:17" ht="15">
      <c r="A17" s="12"/>
      <c r="B17" s="42">
        <v>541</v>
      </c>
      <c r="C17" s="19" t="s">
        <v>29</v>
      </c>
      <c r="D17" s="43">
        <v>1558304</v>
      </c>
      <c r="E17" s="43">
        <v>313348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>SUM(D17:N17)</f>
        <v>1871652</v>
      </c>
      <c r="P17" s="44">
        <f>(O17/P$22)</f>
        <v>207.5692580680936</v>
      </c>
      <c r="Q17" s="9"/>
    </row>
    <row r="18" spans="1:17" ht="15.75">
      <c r="A18" s="26" t="s">
        <v>30</v>
      </c>
      <c r="B18" s="27"/>
      <c r="C18" s="28"/>
      <c r="D18" s="29">
        <f>SUM(D19:D19)</f>
        <v>888291</v>
      </c>
      <c r="E18" s="29">
        <f>SUM(E19:E19)</f>
        <v>0</v>
      </c>
      <c r="F18" s="29">
        <f>SUM(F19:F19)</f>
        <v>0</v>
      </c>
      <c r="G18" s="29">
        <f>SUM(G19:G19)</f>
        <v>0</v>
      </c>
      <c r="H18" s="29">
        <f>SUM(H19:H19)</f>
        <v>0</v>
      </c>
      <c r="I18" s="29">
        <f>SUM(I19:I19)</f>
        <v>0</v>
      </c>
      <c r="J18" s="29">
        <f>SUM(J19:J19)</f>
        <v>0</v>
      </c>
      <c r="K18" s="29">
        <f>SUM(K19:K19)</f>
        <v>0</v>
      </c>
      <c r="L18" s="29">
        <f>SUM(L19:L19)</f>
        <v>0</v>
      </c>
      <c r="M18" s="29">
        <f>SUM(M19:M19)</f>
        <v>0</v>
      </c>
      <c r="N18" s="29">
        <f>SUM(N19:N19)</f>
        <v>0</v>
      </c>
      <c r="O18" s="29">
        <f>SUM(D18:N18)</f>
        <v>888291</v>
      </c>
      <c r="P18" s="41">
        <f>(O18/P$22)</f>
        <v>98.51292003992458</v>
      </c>
      <c r="Q18" s="9"/>
    </row>
    <row r="19" spans="1:17" ht="15.75" thickBot="1">
      <c r="A19" s="12"/>
      <c r="B19" s="42">
        <v>572</v>
      </c>
      <c r="C19" s="19" t="s">
        <v>31</v>
      </c>
      <c r="D19" s="43">
        <v>888291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>SUM(D19:N19)</f>
        <v>888291</v>
      </c>
      <c r="P19" s="44">
        <f>(O19/P$22)</f>
        <v>98.51292003992458</v>
      </c>
      <c r="Q19" s="9"/>
    </row>
    <row r="20" spans="1:120" ht="16.5" thickBot="1">
      <c r="A20" s="13" t="s">
        <v>10</v>
      </c>
      <c r="B20" s="21"/>
      <c r="C20" s="20"/>
      <c r="D20" s="14">
        <f>SUM(D5,D12,D16,D18)</f>
        <v>11148496</v>
      </c>
      <c r="E20" s="14">
        <f aca="true" t="shared" si="0" ref="E20:N20">SUM(E5,E12,E16,E18)</f>
        <v>327546</v>
      </c>
      <c r="F20" s="14">
        <f t="shared" si="0"/>
        <v>0</v>
      </c>
      <c r="G20" s="14">
        <f t="shared" si="0"/>
        <v>0</v>
      </c>
      <c r="H20" s="14">
        <f t="shared" si="0"/>
        <v>0</v>
      </c>
      <c r="I20" s="14">
        <f t="shared" si="0"/>
        <v>0</v>
      </c>
      <c r="J20" s="14">
        <f t="shared" si="0"/>
        <v>0</v>
      </c>
      <c r="K20" s="14">
        <f t="shared" si="0"/>
        <v>29241</v>
      </c>
      <c r="L20" s="14">
        <f t="shared" si="0"/>
        <v>0</v>
      </c>
      <c r="M20" s="14">
        <f t="shared" si="0"/>
        <v>0</v>
      </c>
      <c r="N20" s="14">
        <f t="shared" si="0"/>
        <v>0</v>
      </c>
      <c r="O20" s="14">
        <f>SUM(D20:N20)</f>
        <v>11505283</v>
      </c>
      <c r="P20" s="35">
        <f>(O20/P$22)</f>
        <v>1275.954641233226</v>
      </c>
      <c r="Q20" s="6"/>
      <c r="R20" s="2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</row>
    <row r="21" spans="1:16" ht="15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8"/>
    </row>
    <row r="22" spans="1:16" ht="15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38"/>
      <c r="M22" s="90" t="s">
        <v>68</v>
      </c>
      <c r="N22" s="90"/>
      <c r="O22" s="90"/>
      <c r="P22" s="39">
        <v>9017</v>
      </c>
    </row>
    <row r="23" spans="1:16" ht="15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3"/>
    </row>
    <row r="24" spans="1:16" ht="15.75" customHeight="1" thickBot="1">
      <c r="A24" s="94" t="s">
        <v>38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6"/>
    </row>
  </sheetData>
  <sheetProtection/>
  <mergeCells count="10">
    <mergeCell ref="M22:O22"/>
    <mergeCell ref="A23:P23"/>
    <mergeCell ref="A24:P2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39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854178</v>
      </c>
      <c r="E5" s="24">
        <f t="shared" si="0"/>
        <v>594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9">SUM(D5:M5)</f>
        <v>854772</v>
      </c>
      <c r="O5" s="30">
        <f aca="true" t="shared" si="2" ref="O5:O19">(N5/O$21)</f>
        <v>101.08467360454115</v>
      </c>
      <c r="P5" s="6"/>
    </row>
    <row r="6" spans="1:16" ht="15">
      <c r="A6" s="12"/>
      <c r="B6" s="42">
        <v>511</v>
      </c>
      <c r="C6" s="19" t="s">
        <v>19</v>
      </c>
      <c r="D6" s="43">
        <v>45851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45851</v>
      </c>
      <c r="O6" s="44">
        <f t="shared" si="2"/>
        <v>5.422303689687796</v>
      </c>
      <c r="P6" s="9"/>
    </row>
    <row r="7" spans="1:16" ht="15">
      <c r="A7" s="12"/>
      <c r="B7" s="42">
        <v>512</v>
      </c>
      <c r="C7" s="19" t="s">
        <v>20</v>
      </c>
      <c r="D7" s="43">
        <v>332409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332409</v>
      </c>
      <c r="O7" s="44">
        <f t="shared" si="2"/>
        <v>39.31043046357616</v>
      </c>
      <c r="P7" s="9"/>
    </row>
    <row r="8" spans="1:16" ht="15">
      <c r="A8" s="12"/>
      <c r="B8" s="42">
        <v>513</v>
      </c>
      <c r="C8" s="19" t="s">
        <v>21</v>
      </c>
      <c r="D8" s="43">
        <v>154071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154071</v>
      </c>
      <c r="O8" s="44">
        <f t="shared" si="2"/>
        <v>18.22031693472091</v>
      </c>
      <c r="P8" s="9"/>
    </row>
    <row r="9" spans="1:16" ht="15">
      <c r="A9" s="12"/>
      <c r="B9" s="42">
        <v>514</v>
      </c>
      <c r="C9" s="19" t="s">
        <v>22</v>
      </c>
      <c r="D9" s="43">
        <v>21363</v>
      </c>
      <c r="E9" s="43">
        <v>594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21957</v>
      </c>
      <c r="O9" s="44">
        <f t="shared" si="2"/>
        <v>2.5966177861873225</v>
      </c>
      <c r="P9" s="9"/>
    </row>
    <row r="10" spans="1:16" ht="15">
      <c r="A10" s="12"/>
      <c r="B10" s="42">
        <v>519</v>
      </c>
      <c r="C10" s="19" t="s">
        <v>23</v>
      </c>
      <c r="D10" s="43">
        <v>300484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300484</v>
      </c>
      <c r="O10" s="44">
        <f t="shared" si="2"/>
        <v>35.53500473036897</v>
      </c>
      <c r="P10" s="9"/>
    </row>
    <row r="11" spans="1:16" ht="15.75">
      <c r="A11" s="26" t="s">
        <v>24</v>
      </c>
      <c r="B11" s="27"/>
      <c r="C11" s="28"/>
      <c r="D11" s="29">
        <f aca="true" t="shared" si="3" ref="D11:M11">SUM(D12:D14)</f>
        <v>3067031</v>
      </c>
      <c r="E11" s="29">
        <f t="shared" si="3"/>
        <v>20612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3087643</v>
      </c>
      <c r="O11" s="41">
        <f t="shared" si="2"/>
        <v>365.14226584673605</v>
      </c>
      <c r="P11" s="10"/>
    </row>
    <row r="12" spans="1:16" ht="15">
      <c r="A12" s="12"/>
      <c r="B12" s="42">
        <v>521</v>
      </c>
      <c r="C12" s="19" t="s">
        <v>25</v>
      </c>
      <c r="D12" s="43">
        <v>2563379</v>
      </c>
      <c r="E12" s="43">
        <v>20612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2583991</v>
      </c>
      <c r="O12" s="44">
        <f t="shared" si="2"/>
        <v>305.5807710501419</v>
      </c>
      <c r="P12" s="9"/>
    </row>
    <row r="13" spans="1:16" ht="15">
      <c r="A13" s="12"/>
      <c r="B13" s="42">
        <v>522</v>
      </c>
      <c r="C13" s="19" t="s">
        <v>26</v>
      </c>
      <c r="D13" s="43">
        <v>288265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288265</v>
      </c>
      <c r="O13" s="44">
        <f t="shared" si="2"/>
        <v>34.08999526963103</v>
      </c>
      <c r="P13" s="9"/>
    </row>
    <row r="14" spans="1:16" ht="15">
      <c r="A14" s="12"/>
      <c r="B14" s="42">
        <v>524</v>
      </c>
      <c r="C14" s="19" t="s">
        <v>27</v>
      </c>
      <c r="D14" s="43">
        <v>215387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215387</v>
      </c>
      <c r="O14" s="44">
        <f t="shared" si="2"/>
        <v>25.471499526963104</v>
      </c>
      <c r="P14" s="9"/>
    </row>
    <row r="15" spans="1:16" ht="15.75">
      <c r="A15" s="26" t="s">
        <v>28</v>
      </c>
      <c r="B15" s="27"/>
      <c r="C15" s="28"/>
      <c r="D15" s="29">
        <f aca="true" t="shared" si="4" ref="D15:M15">SUM(D16:D16)</f>
        <v>1241049</v>
      </c>
      <c r="E15" s="29">
        <f t="shared" si="4"/>
        <v>215028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29">
        <f t="shared" si="1"/>
        <v>1456077</v>
      </c>
      <c r="O15" s="41">
        <f t="shared" si="2"/>
        <v>172.19453642384107</v>
      </c>
      <c r="P15" s="10"/>
    </row>
    <row r="16" spans="1:16" ht="15">
      <c r="A16" s="12"/>
      <c r="B16" s="42">
        <v>541</v>
      </c>
      <c r="C16" s="19" t="s">
        <v>29</v>
      </c>
      <c r="D16" s="43">
        <v>1241049</v>
      </c>
      <c r="E16" s="43">
        <v>215028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1456077</v>
      </c>
      <c r="O16" s="44">
        <f t="shared" si="2"/>
        <v>172.19453642384107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SUM(D18:D18)</f>
        <v>798843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798843</v>
      </c>
      <c r="O17" s="41">
        <f t="shared" si="2"/>
        <v>94.47055345316934</v>
      </c>
      <c r="P17" s="9"/>
    </row>
    <row r="18" spans="1:16" ht="15.75" thickBot="1">
      <c r="A18" s="12"/>
      <c r="B18" s="42">
        <v>572</v>
      </c>
      <c r="C18" s="19" t="s">
        <v>31</v>
      </c>
      <c r="D18" s="43">
        <v>798843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798843</v>
      </c>
      <c r="O18" s="44">
        <f t="shared" si="2"/>
        <v>94.47055345316934</v>
      </c>
      <c r="P18" s="9"/>
    </row>
    <row r="19" spans="1:119" ht="16.5" thickBot="1">
      <c r="A19" s="13" t="s">
        <v>10</v>
      </c>
      <c r="B19" s="21"/>
      <c r="C19" s="20"/>
      <c r="D19" s="14">
        <f>SUM(D5,D11,D15,D17)</f>
        <v>5961101</v>
      </c>
      <c r="E19" s="14">
        <f aca="true" t="shared" si="6" ref="E19:M19">SUM(E5,E11,E15,E17)</f>
        <v>236234</v>
      </c>
      <c r="F19" s="14">
        <f t="shared" si="6"/>
        <v>0</v>
      </c>
      <c r="G19" s="14">
        <f t="shared" si="6"/>
        <v>0</v>
      </c>
      <c r="H19" s="14">
        <f t="shared" si="6"/>
        <v>0</v>
      </c>
      <c r="I19" s="14">
        <f t="shared" si="6"/>
        <v>0</v>
      </c>
      <c r="J19" s="14">
        <f t="shared" si="6"/>
        <v>0</v>
      </c>
      <c r="K19" s="14">
        <f t="shared" si="6"/>
        <v>0</v>
      </c>
      <c r="L19" s="14">
        <f t="shared" si="6"/>
        <v>0</v>
      </c>
      <c r="M19" s="14">
        <f t="shared" si="6"/>
        <v>0</v>
      </c>
      <c r="N19" s="14">
        <f t="shared" si="1"/>
        <v>6197335</v>
      </c>
      <c r="O19" s="35">
        <f t="shared" si="2"/>
        <v>732.8920293282877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5" ht="15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5" ht="15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40</v>
      </c>
      <c r="M21" s="90"/>
      <c r="N21" s="90"/>
      <c r="O21" s="39">
        <v>8456</v>
      </c>
    </row>
    <row r="22" spans="1:15" ht="15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5" ht="15.75" customHeight="1" thickBot="1">
      <c r="A23" s="94" t="s">
        <v>38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sheetProtection/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36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921014</v>
      </c>
      <c r="E5" s="24">
        <f t="shared" si="0"/>
        <v>314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9">SUM(D5:M5)</f>
        <v>921328</v>
      </c>
      <c r="O5" s="30">
        <f aca="true" t="shared" si="2" ref="O5:O19">(N5/O$21)</f>
        <v>111.37911025145068</v>
      </c>
      <c r="P5" s="6"/>
    </row>
    <row r="6" spans="1:16" ht="15">
      <c r="A6" s="12"/>
      <c r="B6" s="42">
        <v>511</v>
      </c>
      <c r="C6" s="19" t="s">
        <v>19</v>
      </c>
      <c r="D6" s="43">
        <v>58251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58251</v>
      </c>
      <c r="O6" s="44">
        <f t="shared" si="2"/>
        <v>7.041948742746615</v>
      </c>
      <c r="P6" s="9"/>
    </row>
    <row r="7" spans="1:16" ht="15">
      <c r="A7" s="12"/>
      <c r="B7" s="42">
        <v>512</v>
      </c>
      <c r="C7" s="19" t="s">
        <v>20</v>
      </c>
      <c r="D7" s="43">
        <v>333227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333227</v>
      </c>
      <c r="O7" s="44">
        <f t="shared" si="2"/>
        <v>40.28372823984526</v>
      </c>
      <c r="P7" s="9"/>
    </row>
    <row r="8" spans="1:16" ht="15">
      <c r="A8" s="12"/>
      <c r="B8" s="42">
        <v>513</v>
      </c>
      <c r="C8" s="19" t="s">
        <v>21</v>
      </c>
      <c r="D8" s="43">
        <v>161005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161005</v>
      </c>
      <c r="O8" s="44">
        <f t="shared" si="2"/>
        <v>19.463853965183752</v>
      </c>
      <c r="P8" s="9"/>
    </row>
    <row r="9" spans="1:16" ht="15">
      <c r="A9" s="12"/>
      <c r="B9" s="42">
        <v>514</v>
      </c>
      <c r="C9" s="19" t="s">
        <v>22</v>
      </c>
      <c r="D9" s="43">
        <v>25633</v>
      </c>
      <c r="E9" s="43">
        <v>314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25947</v>
      </c>
      <c r="O9" s="44">
        <f t="shared" si="2"/>
        <v>3.1367263056092844</v>
      </c>
      <c r="P9" s="9"/>
    </row>
    <row r="10" spans="1:16" ht="15">
      <c r="A10" s="12"/>
      <c r="B10" s="42">
        <v>519</v>
      </c>
      <c r="C10" s="19" t="s">
        <v>23</v>
      </c>
      <c r="D10" s="43">
        <v>342898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342898</v>
      </c>
      <c r="O10" s="44">
        <f t="shared" si="2"/>
        <v>41.452852998065765</v>
      </c>
      <c r="P10" s="9"/>
    </row>
    <row r="11" spans="1:16" ht="15.75">
      <c r="A11" s="26" t="s">
        <v>24</v>
      </c>
      <c r="B11" s="27"/>
      <c r="C11" s="28"/>
      <c r="D11" s="29">
        <f aca="true" t="shared" si="3" ref="D11:M11">SUM(D12:D14)</f>
        <v>3110808</v>
      </c>
      <c r="E11" s="29">
        <f t="shared" si="3"/>
        <v>28239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3139047</v>
      </c>
      <c r="O11" s="41">
        <f t="shared" si="2"/>
        <v>379.47860251450675</v>
      </c>
      <c r="P11" s="10"/>
    </row>
    <row r="12" spans="1:16" ht="15">
      <c r="A12" s="12"/>
      <c r="B12" s="42">
        <v>521</v>
      </c>
      <c r="C12" s="19" t="s">
        <v>25</v>
      </c>
      <c r="D12" s="43">
        <v>2612750</v>
      </c>
      <c r="E12" s="43">
        <v>28239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2640989</v>
      </c>
      <c r="O12" s="44">
        <f t="shared" si="2"/>
        <v>319.268496131528</v>
      </c>
      <c r="P12" s="9"/>
    </row>
    <row r="13" spans="1:16" ht="15">
      <c r="A13" s="12"/>
      <c r="B13" s="42">
        <v>522</v>
      </c>
      <c r="C13" s="19" t="s">
        <v>26</v>
      </c>
      <c r="D13" s="43">
        <v>279181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279181</v>
      </c>
      <c r="O13" s="44">
        <f t="shared" si="2"/>
        <v>33.75012088974855</v>
      </c>
      <c r="P13" s="9"/>
    </row>
    <row r="14" spans="1:16" ht="15">
      <c r="A14" s="12"/>
      <c r="B14" s="42">
        <v>524</v>
      </c>
      <c r="C14" s="19" t="s">
        <v>27</v>
      </c>
      <c r="D14" s="43">
        <v>218877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218877</v>
      </c>
      <c r="O14" s="44">
        <f t="shared" si="2"/>
        <v>26.459985493230175</v>
      </c>
      <c r="P14" s="9"/>
    </row>
    <row r="15" spans="1:16" ht="15.75">
      <c r="A15" s="26" t="s">
        <v>28</v>
      </c>
      <c r="B15" s="27"/>
      <c r="C15" s="28"/>
      <c r="D15" s="29">
        <f aca="true" t="shared" si="4" ref="D15:M15">SUM(D16:D16)</f>
        <v>1512873</v>
      </c>
      <c r="E15" s="29">
        <f t="shared" si="4"/>
        <v>213991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29">
        <f t="shared" si="1"/>
        <v>1726864</v>
      </c>
      <c r="O15" s="41">
        <f t="shared" si="2"/>
        <v>208.76015473887816</v>
      </c>
      <c r="P15" s="10"/>
    </row>
    <row r="16" spans="1:16" ht="15">
      <c r="A16" s="12"/>
      <c r="B16" s="42">
        <v>541</v>
      </c>
      <c r="C16" s="19" t="s">
        <v>29</v>
      </c>
      <c r="D16" s="43">
        <v>1512873</v>
      </c>
      <c r="E16" s="43">
        <v>213991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1726864</v>
      </c>
      <c r="O16" s="44">
        <f t="shared" si="2"/>
        <v>208.76015473887816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SUM(D18:D18)</f>
        <v>674787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674787</v>
      </c>
      <c r="O17" s="41">
        <f t="shared" si="2"/>
        <v>81.57483075435204</v>
      </c>
      <c r="P17" s="9"/>
    </row>
    <row r="18" spans="1:16" ht="15.75" thickBot="1">
      <c r="A18" s="12"/>
      <c r="B18" s="42">
        <v>572</v>
      </c>
      <c r="C18" s="19" t="s">
        <v>31</v>
      </c>
      <c r="D18" s="43">
        <v>674787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674787</v>
      </c>
      <c r="O18" s="44">
        <f t="shared" si="2"/>
        <v>81.57483075435204</v>
      </c>
      <c r="P18" s="9"/>
    </row>
    <row r="19" spans="1:119" ht="16.5" thickBot="1">
      <c r="A19" s="13" t="s">
        <v>10</v>
      </c>
      <c r="B19" s="21"/>
      <c r="C19" s="20"/>
      <c r="D19" s="14">
        <f>SUM(D5,D11,D15,D17)</f>
        <v>6219482</v>
      </c>
      <c r="E19" s="14">
        <f aca="true" t="shared" si="6" ref="E19:M19">SUM(E5,E11,E15,E17)</f>
        <v>242544</v>
      </c>
      <c r="F19" s="14">
        <f t="shared" si="6"/>
        <v>0</v>
      </c>
      <c r="G19" s="14">
        <f t="shared" si="6"/>
        <v>0</v>
      </c>
      <c r="H19" s="14">
        <f t="shared" si="6"/>
        <v>0</v>
      </c>
      <c r="I19" s="14">
        <f t="shared" si="6"/>
        <v>0</v>
      </c>
      <c r="J19" s="14">
        <f t="shared" si="6"/>
        <v>0</v>
      </c>
      <c r="K19" s="14">
        <f t="shared" si="6"/>
        <v>0</v>
      </c>
      <c r="L19" s="14">
        <f t="shared" si="6"/>
        <v>0</v>
      </c>
      <c r="M19" s="14">
        <f t="shared" si="6"/>
        <v>0</v>
      </c>
      <c r="N19" s="14">
        <f t="shared" si="1"/>
        <v>6462026</v>
      </c>
      <c r="O19" s="35">
        <f t="shared" si="2"/>
        <v>781.1926982591876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5" ht="15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5" ht="15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37</v>
      </c>
      <c r="M21" s="90"/>
      <c r="N21" s="90"/>
      <c r="O21" s="39">
        <v>8272</v>
      </c>
    </row>
    <row r="22" spans="1:15" ht="15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5" ht="15.75" customHeight="1" thickBot="1">
      <c r="A23" s="94" t="s">
        <v>38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sheetProtection/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34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946037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9">SUM(D5:M5)</f>
        <v>946037</v>
      </c>
      <c r="O5" s="30">
        <f aca="true" t="shared" si="2" ref="O5:O19">(N5/O$21)</f>
        <v>115.01969604863221</v>
      </c>
      <c r="P5" s="6"/>
    </row>
    <row r="6" spans="1:16" ht="15">
      <c r="A6" s="12"/>
      <c r="B6" s="42">
        <v>511</v>
      </c>
      <c r="C6" s="19" t="s">
        <v>19</v>
      </c>
      <c r="D6" s="43">
        <v>55164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55164</v>
      </c>
      <c r="O6" s="44">
        <f t="shared" si="2"/>
        <v>6.706869300911854</v>
      </c>
      <c r="P6" s="9"/>
    </row>
    <row r="7" spans="1:16" ht="15">
      <c r="A7" s="12"/>
      <c r="B7" s="42">
        <v>512</v>
      </c>
      <c r="C7" s="19" t="s">
        <v>20</v>
      </c>
      <c r="D7" s="43">
        <v>332920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332920</v>
      </c>
      <c r="O7" s="44">
        <f t="shared" si="2"/>
        <v>40.47659574468085</v>
      </c>
      <c r="P7" s="9"/>
    </row>
    <row r="8" spans="1:16" ht="15">
      <c r="A8" s="12"/>
      <c r="B8" s="42">
        <v>513</v>
      </c>
      <c r="C8" s="19" t="s">
        <v>21</v>
      </c>
      <c r="D8" s="43">
        <v>222715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222715</v>
      </c>
      <c r="O8" s="44">
        <f t="shared" si="2"/>
        <v>27.077811550151974</v>
      </c>
      <c r="P8" s="9"/>
    </row>
    <row r="9" spans="1:16" ht="15">
      <c r="A9" s="12"/>
      <c r="B9" s="42">
        <v>514</v>
      </c>
      <c r="C9" s="19" t="s">
        <v>22</v>
      </c>
      <c r="D9" s="43">
        <v>33544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33544</v>
      </c>
      <c r="O9" s="44">
        <f t="shared" si="2"/>
        <v>4.078297872340426</v>
      </c>
      <c r="P9" s="9"/>
    </row>
    <row r="10" spans="1:16" ht="15">
      <c r="A10" s="12"/>
      <c r="B10" s="42">
        <v>519</v>
      </c>
      <c r="C10" s="19" t="s">
        <v>23</v>
      </c>
      <c r="D10" s="43">
        <v>301694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301694</v>
      </c>
      <c r="O10" s="44">
        <f t="shared" si="2"/>
        <v>36.680121580547116</v>
      </c>
      <c r="P10" s="9"/>
    </row>
    <row r="11" spans="1:16" ht="15.75">
      <c r="A11" s="26" t="s">
        <v>24</v>
      </c>
      <c r="B11" s="27"/>
      <c r="C11" s="28"/>
      <c r="D11" s="29">
        <f aca="true" t="shared" si="3" ref="D11:M11">SUM(D12:D14)</f>
        <v>2880262</v>
      </c>
      <c r="E11" s="29">
        <f t="shared" si="3"/>
        <v>17381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2897643</v>
      </c>
      <c r="O11" s="41">
        <f t="shared" si="2"/>
        <v>352.29702127659573</v>
      </c>
      <c r="P11" s="10"/>
    </row>
    <row r="12" spans="1:16" ht="15">
      <c r="A12" s="12"/>
      <c r="B12" s="42">
        <v>521</v>
      </c>
      <c r="C12" s="19" t="s">
        <v>25</v>
      </c>
      <c r="D12" s="43">
        <v>2502245</v>
      </c>
      <c r="E12" s="43">
        <v>17381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2519626</v>
      </c>
      <c r="O12" s="44">
        <f t="shared" si="2"/>
        <v>306.3375075987842</v>
      </c>
      <c r="P12" s="9"/>
    </row>
    <row r="13" spans="1:16" ht="15">
      <c r="A13" s="12"/>
      <c r="B13" s="42">
        <v>522</v>
      </c>
      <c r="C13" s="19" t="s">
        <v>26</v>
      </c>
      <c r="D13" s="43">
        <v>164030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164030</v>
      </c>
      <c r="O13" s="44">
        <f t="shared" si="2"/>
        <v>19.942857142857143</v>
      </c>
      <c r="P13" s="9"/>
    </row>
    <row r="14" spans="1:16" ht="15">
      <c r="A14" s="12"/>
      <c r="B14" s="42">
        <v>524</v>
      </c>
      <c r="C14" s="19" t="s">
        <v>27</v>
      </c>
      <c r="D14" s="43">
        <v>213987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213987</v>
      </c>
      <c r="O14" s="44">
        <f t="shared" si="2"/>
        <v>26.016656534954407</v>
      </c>
      <c r="P14" s="9"/>
    </row>
    <row r="15" spans="1:16" ht="15.75">
      <c r="A15" s="26" t="s">
        <v>28</v>
      </c>
      <c r="B15" s="27"/>
      <c r="C15" s="28"/>
      <c r="D15" s="29">
        <f aca="true" t="shared" si="4" ref="D15:M15">SUM(D16:D16)</f>
        <v>1566761</v>
      </c>
      <c r="E15" s="29">
        <f t="shared" si="4"/>
        <v>210648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29">
        <f t="shared" si="1"/>
        <v>1777409</v>
      </c>
      <c r="O15" s="41">
        <f t="shared" si="2"/>
        <v>216.09835866261398</v>
      </c>
      <c r="P15" s="10"/>
    </row>
    <row r="16" spans="1:16" ht="15">
      <c r="A16" s="12"/>
      <c r="B16" s="42">
        <v>541</v>
      </c>
      <c r="C16" s="19" t="s">
        <v>29</v>
      </c>
      <c r="D16" s="43">
        <v>1566761</v>
      </c>
      <c r="E16" s="43">
        <v>210648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1777409</v>
      </c>
      <c r="O16" s="44">
        <f t="shared" si="2"/>
        <v>216.09835866261398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SUM(D18:D18)</f>
        <v>682646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682646</v>
      </c>
      <c r="O17" s="41">
        <f t="shared" si="2"/>
        <v>82.99647416413374</v>
      </c>
      <c r="P17" s="9"/>
    </row>
    <row r="18" spans="1:16" ht="15.75" thickBot="1">
      <c r="A18" s="12"/>
      <c r="B18" s="42">
        <v>572</v>
      </c>
      <c r="C18" s="19" t="s">
        <v>31</v>
      </c>
      <c r="D18" s="43">
        <v>682646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682646</v>
      </c>
      <c r="O18" s="44">
        <f t="shared" si="2"/>
        <v>82.99647416413374</v>
      </c>
      <c r="P18" s="9"/>
    </row>
    <row r="19" spans="1:119" ht="16.5" thickBot="1">
      <c r="A19" s="13" t="s">
        <v>10</v>
      </c>
      <c r="B19" s="21"/>
      <c r="C19" s="20"/>
      <c r="D19" s="14">
        <f>SUM(D5,D11,D15,D17)</f>
        <v>6075706</v>
      </c>
      <c r="E19" s="14">
        <f aca="true" t="shared" si="6" ref="E19:M19">SUM(E5,E11,E15,E17)</f>
        <v>228029</v>
      </c>
      <c r="F19" s="14">
        <f t="shared" si="6"/>
        <v>0</v>
      </c>
      <c r="G19" s="14">
        <f t="shared" si="6"/>
        <v>0</v>
      </c>
      <c r="H19" s="14">
        <f t="shared" si="6"/>
        <v>0</v>
      </c>
      <c r="I19" s="14">
        <f t="shared" si="6"/>
        <v>0</v>
      </c>
      <c r="J19" s="14">
        <f t="shared" si="6"/>
        <v>0</v>
      </c>
      <c r="K19" s="14">
        <f t="shared" si="6"/>
        <v>0</v>
      </c>
      <c r="L19" s="14">
        <f t="shared" si="6"/>
        <v>0</v>
      </c>
      <c r="M19" s="14">
        <f t="shared" si="6"/>
        <v>0</v>
      </c>
      <c r="N19" s="14">
        <f t="shared" si="1"/>
        <v>6303735</v>
      </c>
      <c r="O19" s="35">
        <f t="shared" si="2"/>
        <v>766.4115501519757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5" ht="15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5" ht="15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35</v>
      </c>
      <c r="M21" s="90"/>
      <c r="N21" s="90"/>
      <c r="O21" s="39">
        <v>8225</v>
      </c>
    </row>
    <row r="22" spans="1:15" ht="15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5" ht="15.75" thickBot="1">
      <c r="A23" s="94" t="s">
        <v>38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sheetProtection/>
  <mergeCells count="10">
    <mergeCell ref="A23:O23"/>
    <mergeCell ref="L21:N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970415</v>
      </c>
      <c r="E5" s="24">
        <f t="shared" si="0"/>
        <v>783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9">SUM(D5:M5)</f>
        <v>971198</v>
      </c>
      <c r="O5" s="30">
        <f aca="true" t="shared" si="2" ref="O5:O19">(N5/O$21)</f>
        <v>110.98137355730773</v>
      </c>
      <c r="P5" s="6"/>
    </row>
    <row r="6" spans="1:16" ht="15">
      <c r="A6" s="12"/>
      <c r="B6" s="42">
        <v>511</v>
      </c>
      <c r="C6" s="19" t="s">
        <v>19</v>
      </c>
      <c r="D6" s="43">
        <v>47663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47663</v>
      </c>
      <c r="O6" s="44">
        <f t="shared" si="2"/>
        <v>5.446577533996114</v>
      </c>
      <c r="P6" s="9"/>
    </row>
    <row r="7" spans="1:16" ht="15">
      <c r="A7" s="12"/>
      <c r="B7" s="42">
        <v>512</v>
      </c>
      <c r="C7" s="19" t="s">
        <v>20</v>
      </c>
      <c r="D7" s="43">
        <v>329263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329263</v>
      </c>
      <c r="O7" s="44">
        <f t="shared" si="2"/>
        <v>37.62575705633642</v>
      </c>
      <c r="P7" s="9"/>
    </row>
    <row r="8" spans="1:16" ht="15">
      <c r="A8" s="12"/>
      <c r="B8" s="42">
        <v>513</v>
      </c>
      <c r="C8" s="19" t="s">
        <v>21</v>
      </c>
      <c r="D8" s="43">
        <v>204773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204773</v>
      </c>
      <c r="O8" s="44">
        <f t="shared" si="2"/>
        <v>23.39995429093818</v>
      </c>
      <c r="P8" s="9"/>
    </row>
    <row r="9" spans="1:16" ht="15">
      <c r="A9" s="12"/>
      <c r="B9" s="42">
        <v>514</v>
      </c>
      <c r="C9" s="19" t="s">
        <v>22</v>
      </c>
      <c r="D9" s="43">
        <v>33927</v>
      </c>
      <c r="E9" s="43">
        <v>230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34157</v>
      </c>
      <c r="O9" s="44">
        <f t="shared" si="2"/>
        <v>3.9032110615929607</v>
      </c>
      <c r="P9" s="9"/>
    </row>
    <row r="10" spans="1:16" ht="15">
      <c r="A10" s="12"/>
      <c r="B10" s="42">
        <v>519</v>
      </c>
      <c r="C10" s="19" t="s">
        <v>23</v>
      </c>
      <c r="D10" s="43">
        <v>354789</v>
      </c>
      <c r="E10" s="43">
        <v>553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355342</v>
      </c>
      <c r="O10" s="44">
        <f t="shared" si="2"/>
        <v>40.605873614444064</v>
      </c>
      <c r="P10" s="9"/>
    </row>
    <row r="11" spans="1:16" ht="15.75">
      <c r="A11" s="26" t="s">
        <v>24</v>
      </c>
      <c r="B11" s="27"/>
      <c r="C11" s="28"/>
      <c r="D11" s="29">
        <f aca="true" t="shared" si="3" ref="D11:M11">SUM(D12:D14)</f>
        <v>2845916</v>
      </c>
      <c r="E11" s="29">
        <f t="shared" si="3"/>
        <v>12192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2858108</v>
      </c>
      <c r="O11" s="41">
        <f t="shared" si="2"/>
        <v>326.603588161353</v>
      </c>
      <c r="P11" s="10"/>
    </row>
    <row r="12" spans="1:16" ht="15">
      <c r="A12" s="12"/>
      <c r="B12" s="42">
        <v>521</v>
      </c>
      <c r="C12" s="19" t="s">
        <v>25</v>
      </c>
      <c r="D12" s="43">
        <v>2395695</v>
      </c>
      <c r="E12" s="43">
        <v>12192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2407887</v>
      </c>
      <c r="O12" s="44">
        <f t="shared" si="2"/>
        <v>275.1556393555022</v>
      </c>
      <c r="P12" s="9"/>
    </row>
    <row r="13" spans="1:16" ht="15">
      <c r="A13" s="12"/>
      <c r="B13" s="42">
        <v>522</v>
      </c>
      <c r="C13" s="19" t="s">
        <v>26</v>
      </c>
      <c r="D13" s="43">
        <v>236148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236148</v>
      </c>
      <c r="O13" s="44">
        <f t="shared" si="2"/>
        <v>26.985258827562564</v>
      </c>
      <c r="P13" s="9"/>
    </row>
    <row r="14" spans="1:16" ht="15">
      <c r="A14" s="12"/>
      <c r="B14" s="42">
        <v>524</v>
      </c>
      <c r="C14" s="19" t="s">
        <v>27</v>
      </c>
      <c r="D14" s="43">
        <v>214073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214073</v>
      </c>
      <c r="O14" s="44">
        <f t="shared" si="2"/>
        <v>24.462689978288196</v>
      </c>
      <c r="P14" s="9"/>
    </row>
    <row r="15" spans="1:16" ht="15.75">
      <c r="A15" s="26" t="s">
        <v>28</v>
      </c>
      <c r="B15" s="27"/>
      <c r="C15" s="28"/>
      <c r="D15" s="29">
        <f aca="true" t="shared" si="4" ref="D15:M15">SUM(D16:D16)</f>
        <v>1605160</v>
      </c>
      <c r="E15" s="29">
        <f t="shared" si="4"/>
        <v>210782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29">
        <f t="shared" si="1"/>
        <v>1815942</v>
      </c>
      <c r="O15" s="41">
        <f t="shared" si="2"/>
        <v>207.51251285567363</v>
      </c>
      <c r="P15" s="10"/>
    </row>
    <row r="16" spans="1:16" ht="15">
      <c r="A16" s="12"/>
      <c r="B16" s="42">
        <v>541</v>
      </c>
      <c r="C16" s="19" t="s">
        <v>29</v>
      </c>
      <c r="D16" s="43">
        <v>1605160</v>
      </c>
      <c r="E16" s="43">
        <v>210782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1815942</v>
      </c>
      <c r="O16" s="44">
        <f t="shared" si="2"/>
        <v>207.51251285567363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SUM(D18:D18)</f>
        <v>720274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720274</v>
      </c>
      <c r="O17" s="41">
        <f t="shared" si="2"/>
        <v>82.30762198605873</v>
      </c>
      <c r="P17" s="9"/>
    </row>
    <row r="18" spans="1:16" ht="15.75" thickBot="1">
      <c r="A18" s="12"/>
      <c r="B18" s="42">
        <v>572</v>
      </c>
      <c r="C18" s="19" t="s">
        <v>31</v>
      </c>
      <c r="D18" s="43">
        <v>720274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720274</v>
      </c>
      <c r="O18" s="44">
        <f t="shared" si="2"/>
        <v>82.30762198605873</v>
      </c>
      <c r="P18" s="9"/>
    </row>
    <row r="19" spans="1:119" ht="16.5" thickBot="1">
      <c r="A19" s="13" t="s">
        <v>10</v>
      </c>
      <c r="B19" s="21"/>
      <c r="C19" s="20"/>
      <c r="D19" s="14">
        <f>SUM(D5,D11,D15,D17)</f>
        <v>6141765</v>
      </c>
      <c r="E19" s="14">
        <f aca="true" t="shared" si="6" ref="E19:M19">SUM(E5,E11,E15,E17)</f>
        <v>223757</v>
      </c>
      <c r="F19" s="14">
        <f t="shared" si="6"/>
        <v>0</v>
      </c>
      <c r="G19" s="14">
        <f t="shared" si="6"/>
        <v>0</v>
      </c>
      <c r="H19" s="14">
        <f t="shared" si="6"/>
        <v>0</v>
      </c>
      <c r="I19" s="14">
        <f t="shared" si="6"/>
        <v>0</v>
      </c>
      <c r="J19" s="14">
        <f t="shared" si="6"/>
        <v>0</v>
      </c>
      <c r="K19" s="14">
        <f t="shared" si="6"/>
        <v>0</v>
      </c>
      <c r="L19" s="14">
        <f t="shared" si="6"/>
        <v>0</v>
      </c>
      <c r="M19" s="14">
        <f t="shared" si="6"/>
        <v>0</v>
      </c>
      <c r="N19" s="14">
        <f t="shared" si="1"/>
        <v>6365522</v>
      </c>
      <c r="O19" s="35">
        <f t="shared" si="2"/>
        <v>727.4050965603931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5" ht="15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5" ht="15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32</v>
      </c>
      <c r="M21" s="90"/>
      <c r="N21" s="90"/>
      <c r="O21" s="39">
        <v>8751</v>
      </c>
    </row>
    <row r="22" spans="1:15" ht="15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5" ht="15.75" thickBot="1">
      <c r="A23" s="94" t="s">
        <v>38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sheetProtection/>
  <mergeCells count="10">
    <mergeCell ref="A23:O23"/>
    <mergeCell ref="A22:O22"/>
    <mergeCell ref="L21:N21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1102984</v>
      </c>
      <c r="E5" s="24">
        <f t="shared" si="0"/>
        <v>25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9">SUM(D5:M5)</f>
        <v>1103009</v>
      </c>
      <c r="O5" s="30">
        <f aca="true" t="shared" si="2" ref="O5:O19">(N5/O$21)</f>
        <v>126.30356120462613</v>
      </c>
      <c r="P5" s="6"/>
    </row>
    <row r="6" spans="1:16" ht="15">
      <c r="A6" s="12"/>
      <c r="B6" s="42">
        <v>511</v>
      </c>
      <c r="C6" s="19" t="s">
        <v>19</v>
      </c>
      <c r="D6" s="43">
        <v>42614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42614</v>
      </c>
      <c r="O6" s="44">
        <f t="shared" si="2"/>
        <v>4.8796518951105</v>
      </c>
      <c r="P6" s="9"/>
    </row>
    <row r="7" spans="1:16" ht="15">
      <c r="A7" s="12"/>
      <c r="B7" s="42">
        <v>512</v>
      </c>
      <c r="C7" s="19" t="s">
        <v>20</v>
      </c>
      <c r="D7" s="43">
        <v>311459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311459</v>
      </c>
      <c r="O7" s="44">
        <f t="shared" si="2"/>
        <v>35.66460551929463</v>
      </c>
      <c r="P7" s="9"/>
    </row>
    <row r="8" spans="1:16" ht="15">
      <c r="A8" s="12"/>
      <c r="B8" s="42">
        <v>513</v>
      </c>
      <c r="C8" s="19" t="s">
        <v>21</v>
      </c>
      <c r="D8" s="43">
        <v>180732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180732</v>
      </c>
      <c r="O8" s="44">
        <f t="shared" si="2"/>
        <v>20.695293713500515</v>
      </c>
      <c r="P8" s="9"/>
    </row>
    <row r="9" spans="1:16" ht="15">
      <c r="A9" s="12"/>
      <c r="B9" s="42">
        <v>514</v>
      </c>
      <c r="C9" s="19" t="s">
        <v>22</v>
      </c>
      <c r="D9" s="43">
        <v>28804</v>
      </c>
      <c r="E9" s="43">
        <v>25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28829</v>
      </c>
      <c r="O9" s="44">
        <f t="shared" si="2"/>
        <v>3.3011565326920875</v>
      </c>
      <c r="P9" s="9"/>
    </row>
    <row r="10" spans="1:16" ht="15">
      <c r="A10" s="12"/>
      <c r="B10" s="42">
        <v>519</v>
      </c>
      <c r="C10" s="19" t="s">
        <v>23</v>
      </c>
      <c r="D10" s="43">
        <v>539375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539375</v>
      </c>
      <c r="O10" s="44">
        <f t="shared" si="2"/>
        <v>61.762853544028395</v>
      </c>
      <c r="P10" s="9"/>
    </row>
    <row r="11" spans="1:16" ht="15.75">
      <c r="A11" s="26" t="s">
        <v>24</v>
      </c>
      <c r="B11" s="27"/>
      <c r="C11" s="28"/>
      <c r="D11" s="29">
        <f aca="true" t="shared" si="3" ref="D11:M11">SUM(D12:D14)</f>
        <v>2669307</v>
      </c>
      <c r="E11" s="29">
        <f t="shared" si="3"/>
        <v>17807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2687114</v>
      </c>
      <c r="O11" s="41">
        <f t="shared" si="2"/>
        <v>307.6965533035612</v>
      </c>
      <c r="P11" s="10"/>
    </row>
    <row r="12" spans="1:16" ht="15">
      <c r="A12" s="12"/>
      <c r="B12" s="42">
        <v>521</v>
      </c>
      <c r="C12" s="19" t="s">
        <v>25</v>
      </c>
      <c r="D12" s="43">
        <v>2175161</v>
      </c>
      <c r="E12" s="43">
        <v>17807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2192968</v>
      </c>
      <c r="O12" s="44">
        <f t="shared" si="2"/>
        <v>251.11279056452537</v>
      </c>
      <c r="P12" s="9"/>
    </row>
    <row r="13" spans="1:16" ht="15">
      <c r="A13" s="12"/>
      <c r="B13" s="42">
        <v>522</v>
      </c>
      <c r="C13" s="19" t="s">
        <v>26</v>
      </c>
      <c r="D13" s="43">
        <v>285943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285943</v>
      </c>
      <c r="O13" s="44">
        <f t="shared" si="2"/>
        <v>32.742814611244704</v>
      </c>
      <c r="P13" s="9"/>
    </row>
    <row r="14" spans="1:16" ht="15">
      <c r="A14" s="12"/>
      <c r="B14" s="42">
        <v>524</v>
      </c>
      <c r="C14" s="19" t="s">
        <v>27</v>
      </c>
      <c r="D14" s="43">
        <v>208203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208203</v>
      </c>
      <c r="O14" s="44">
        <f t="shared" si="2"/>
        <v>23.840948127791137</v>
      </c>
      <c r="P14" s="9"/>
    </row>
    <row r="15" spans="1:16" ht="15.75">
      <c r="A15" s="26" t="s">
        <v>28</v>
      </c>
      <c r="B15" s="27"/>
      <c r="C15" s="28"/>
      <c r="D15" s="29">
        <f aca="true" t="shared" si="4" ref="D15:M15">SUM(D16:D16)</f>
        <v>2075432</v>
      </c>
      <c r="E15" s="29">
        <f t="shared" si="4"/>
        <v>216055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29">
        <f t="shared" si="1"/>
        <v>2291487</v>
      </c>
      <c r="O15" s="41">
        <f t="shared" si="2"/>
        <v>262.3940226726211</v>
      </c>
      <c r="P15" s="10"/>
    </row>
    <row r="16" spans="1:16" ht="15">
      <c r="A16" s="12"/>
      <c r="B16" s="42">
        <v>541</v>
      </c>
      <c r="C16" s="19" t="s">
        <v>29</v>
      </c>
      <c r="D16" s="43">
        <v>2075432</v>
      </c>
      <c r="E16" s="43">
        <v>216055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2291487</v>
      </c>
      <c r="O16" s="44">
        <f t="shared" si="2"/>
        <v>262.3940226726211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SUM(D18:D18)</f>
        <v>627823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627823</v>
      </c>
      <c r="O17" s="41">
        <f t="shared" si="2"/>
        <v>71.89087369746937</v>
      </c>
      <c r="P17" s="9"/>
    </row>
    <row r="18" spans="1:16" ht="15.75" thickBot="1">
      <c r="A18" s="12"/>
      <c r="B18" s="42">
        <v>572</v>
      </c>
      <c r="C18" s="19" t="s">
        <v>31</v>
      </c>
      <c r="D18" s="43">
        <v>627823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627823</v>
      </c>
      <c r="O18" s="44">
        <f t="shared" si="2"/>
        <v>71.89087369746937</v>
      </c>
      <c r="P18" s="9"/>
    </row>
    <row r="19" spans="1:119" ht="16.5" thickBot="1">
      <c r="A19" s="13" t="s">
        <v>10</v>
      </c>
      <c r="B19" s="21"/>
      <c r="C19" s="20"/>
      <c r="D19" s="14">
        <f>SUM(D5,D11,D15,D17)</f>
        <v>6475546</v>
      </c>
      <c r="E19" s="14">
        <f aca="true" t="shared" si="6" ref="E19:M19">SUM(E5,E11,E15,E17)</f>
        <v>233887</v>
      </c>
      <c r="F19" s="14">
        <f t="shared" si="6"/>
        <v>0</v>
      </c>
      <c r="G19" s="14">
        <f t="shared" si="6"/>
        <v>0</v>
      </c>
      <c r="H19" s="14">
        <f t="shared" si="6"/>
        <v>0</v>
      </c>
      <c r="I19" s="14">
        <f t="shared" si="6"/>
        <v>0</v>
      </c>
      <c r="J19" s="14">
        <f t="shared" si="6"/>
        <v>0</v>
      </c>
      <c r="K19" s="14">
        <f t="shared" si="6"/>
        <v>0</v>
      </c>
      <c r="L19" s="14">
        <f t="shared" si="6"/>
        <v>0</v>
      </c>
      <c r="M19" s="14">
        <f t="shared" si="6"/>
        <v>0</v>
      </c>
      <c r="N19" s="14">
        <f t="shared" si="1"/>
        <v>6709433</v>
      </c>
      <c r="O19" s="35">
        <f t="shared" si="2"/>
        <v>768.2850108782778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5" ht="15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5" ht="15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42</v>
      </c>
      <c r="M21" s="90"/>
      <c r="N21" s="90"/>
      <c r="O21" s="39">
        <v>8733</v>
      </c>
    </row>
    <row r="22" spans="1:15" ht="15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5" ht="15.75" customHeight="1" thickBot="1">
      <c r="A23" s="94" t="s">
        <v>38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sheetProtection/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1200" verticalDpi="12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1213527</v>
      </c>
      <c r="E5" s="24">
        <f t="shared" si="0"/>
        <v>345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1">SUM(D5:M5)</f>
        <v>1213872</v>
      </c>
      <c r="O5" s="30">
        <f aca="true" t="shared" si="2" ref="O5:O21">(N5/O$23)</f>
        <v>139.2853700516351</v>
      </c>
      <c r="P5" s="6"/>
    </row>
    <row r="6" spans="1:16" ht="15">
      <c r="A6" s="12"/>
      <c r="B6" s="42">
        <v>511</v>
      </c>
      <c r="C6" s="19" t="s">
        <v>19</v>
      </c>
      <c r="D6" s="43">
        <v>41951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41951</v>
      </c>
      <c r="O6" s="44">
        <f t="shared" si="2"/>
        <v>4.813654618473896</v>
      </c>
      <c r="P6" s="9"/>
    </row>
    <row r="7" spans="1:16" ht="15">
      <c r="A7" s="12"/>
      <c r="B7" s="42">
        <v>512</v>
      </c>
      <c r="C7" s="19" t="s">
        <v>20</v>
      </c>
      <c r="D7" s="43">
        <v>327041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327041</v>
      </c>
      <c r="O7" s="44">
        <f t="shared" si="2"/>
        <v>37.52621916236374</v>
      </c>
      <c r="P7" s="9"/>
    </row>
    <row r="8" spans="1:16" ht="15">
      <c r="A8" s="12"/>
      <c r="B8" s="42">
        <v>513</v>
      </c>
      <c r="C8" s="19" t="s">
        <v>21</v>
      </c>
      <c r="D8" s="43">
        <v>166417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166417</v>
      </c>
      <c r="O8" s="44">
        <f t="shared" si="2"/>
        <v>19.09546758462421</v>
      </c>
      <c r="P8" s="9"/>
    </row>
    <row r="9" spans="1:16" ht="15">
      <c r="A9" s="12"/>
      <c r="B9" s="42">
        <v>514</v>
      </c>
      <c r="C9" s="19" t="s">
        <v>22</v>
      </c>
      <c r="D9" s="43">
        <v>32379</v>
      </c>
      <c r="E9" s="43">
        <v>345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32724</v>
      </c>
      <c r="O9" s="44">
        <f t="shared" si="2"/>
        <v>3.7549053356282274</v>
      </c>
      <c r="P9" s="9"/>
    </row>
    <row r="10" spans="1:16" ht="15">
      <c r="A10" s="12"/>
      <c r="B10" s="42">
        <v>519</v>
      </c>
      <c r="C10" s="19" t="s">
        <v>23</v>
      </c>
      <c r="D10" s="43">
        <v>645739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645739</v>
      </c>
      <c r="O10" s="44">
        <f t="shared" si="2"/>
        <v>74.09512335054504</v>
      </c>
      <c r="P10" s="9"/>
    </row>
    <row r="11" spans="1:16" ht="15.75">
      <c r="A11" s="26" t="s">
        <v>24</v>
      </c>
      <c r="B11" s="27"/>
      <c r="C11" s="28"/>
      <c r="D11" s="29">
        <f aca="true" t="shared" si="3" ref="D11:M11">SUM(D12:D14)</f>
        <v>2921632</v>
      </c>
      <c r="E11" s="29">
        <f t="shared" si="3"/>
        <v>43594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2965226</v>
      </c>
      <c r="O11" s="41">
        <f t="shared" si="2"/>
        <v>340.2439472174412</v>
      </c>
      <c r="P11" s="10"/>
    </row>
    <row r="12" spans="1:16" ht="15">
      <c r="A12" s="12"/>
      <c r="B12" s="42">
        <v>521</v>
      </c>
      <c r="C12" s="19" t="s">
        <v>25</v>
      </c>
      <c r="D12" s="43">
        <v>1999010</v>
      </c>
      <c r="E12" s="43">
        <v>43594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2042604</v>
      </c>
      <c r="O12" s="44">
        <f t="shared" si="2"/>
        <v>234.37796901893287</v>
      </c>
      <c r="P12" s="9"/>
    </row>
    <row r="13" spans="1:16" ht="15">
      <c r="A13" s="12"/>
      <c r="B13" s="42">
        <v>522</v>
      </c>
      <c r="C13" s="19" t="s">
        <v>26</v>
      </c>
      <c r="D13" s="43">
        <v>761611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761611</v>
      </c>
      <c r="O13" s="44">
        <f t="shared" si="2"/>
        <v>87.39082042455536</v>
      </c>
      <c r="P13" s="9"/>
    </row>
    <row r="14" spans="1:16" ht="15">
      <c r="A14" s="12"/>
      <c r="B14" s="42">
        <v>524</v>
      </c>
      <c r="C14" s="19" t="s">
        <v>27</v>
      </c>
      <c r="D14" s="43">
        <v>161011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161011</v>
      </c>
      <c r="O14" s="44">
        <f t="shared" si="2"/>
        <v>18.475157773952954</v>
      </c>
      <c r="P14" s="9"/>
    </row>
    <row r="15" spans="1:16" ht="15.75">
      <c r="A15" s="26" t="s">
        <v>28</v>
      </c>
      <c r="B15" s="27"/>
      <c r="C15" s="28"/>
      <c r="D15" s="29">
        <f aca="true" t="shared" si="4" ref="D15:M15">SUM(D16:D16)</f>
        <v>2387999</v>
      </c>
      <c r="E15" s="29">
        <f t="shared" si="4"/>
        <v>159047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29">
        <f t="shared" si="1"/>
        <v>2547046</v>
      </c>
      <c r="O15" s="41">
        <f t="shared" si="2"/>
        <v>292.2600114744693</v>
      </c>
      <c r="P15" s="10"/>
    </row>
    <row r="16" spans="1:16" ht="15">
      <c r="A16" s="12"/>
      <c r="B16" s="42">
        <v>541</v>
      </c>
      <c r="C16" s="19" t="s">
        <v>29</v>
      </c>
      <c r="D16" s="43">
        <v>2387999</v>
      </c>
      <c r="E16" s="43">
        <v>159047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2547046</v>
      </c>
      <c r="O16" s="44">
        <f t="shared" si="2"/>
        <v>292.2600114744693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SUM(D18:D18)</f>
        <v>633648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633648</v>
      </c>
      <c r="O17" s="41">
        <f t="shared" si="2"/>
        <v>72.70774526678142</v>
      </c>
      <c r="P17" s="9"/>
    </row>
    <row r="18" spans="1:16" ht="15">
      <c r="A18" s="12"/>
      <c r="B18" s="42">
        <v>572</v>
      </c>
      <c r="C18" s="19" t="s">
        <v>31</v>
      </c>
      <c r="D18" s="43">
        <v>633648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633648</v>
      </c>
      <c r="O18" s="44">
        <f t="shared" si="2"/>
        <v>72.70774526678142</v>
      </c>
      <c r="P18" s="9"/>
    </row>
    <row r="19" spans="1:16" ht="15.75">
      <c r="A19" s="26" t="s">
        <v>51</v>
      </c>
      <c r="B19" s="27"/>
      <c r="C19" s="28"/>
      <c r="D19" s="29">
        <f aca="true" t="shared" si="6" ref="D19:M19">SUM(D20:D20)</f>
        <v>11234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11234</v>
      </c>
      <c r="O19" s="41">
        <f t="shared" si="2"/>
        <v>1.289041881812966</v>
      </c>
      <c r="P19" s="9"/>
    </row>
    <row r="20" spans="1:16" ht="15.75" thickBot="1">
      <c r="A20" s="12"/>
      <c r="B20" s="42">
        <v>581</v>
      </c>
      <c r="C20" s="19" t="s">
        <v>52</v>
      </c>
      <c r="D20" s="43">
        <v>11234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11234</v>
      </c>
      <c r="O20" s="44">
        <f t="shared" si="2"/>
        <v>1.289041881812966</v>
      </c>
      <c r="P20" s="9"/>
    </row>
    <row r="21" spans="1:119" ht="16.5" thickBot="1">
      <c r="A21" s="13" t="s">
        <v>10</v>
      </c>
      <c r="B21" s="21"/>
      <c r="C21" s="20"/>
      <c r="D21" s="14">
        <f>SUM(D5,D11,D15,D17,D19)</f>
        <v>7168040</v>
      </c>
      <c r="E21" s="14">
        <f aca="true" t="shared" si="7" ref="E21:M21">SUM(E5,E11,E15,E17,E19)</f>
        <v>202986</v>
      </c>
      <c r="F21" s="14">
        <f t="shared" si="7"/>
        <v>0</v>
      </c>
      <c r="G21" s="14">
        <f t="shared" si="7"/>
        <v>0</v>
      </c>
      <c r="H21" s="14">
        <f t="shared" si="7"/>
        <v>0</v>
      </c>
      <c r="I21" s="14">
        <f t="shared" si="7"/>
        <v>0</v>
      </c>
      <c r="J21" s="14">
        <f t="shared" si="7"/>
        <v>0</v>
      </c>
      <c r="K21" s="14">
        <f t="shared" si="7"/>
        <v>0</v>
      </c>
      <c r="L21" s="14">
        <f t="shared" si="7"/>
        <v>0</v>
      </c>
      <c r="M21" s="14">
        <f t="shared" si="7"/>
        <v>0</v>
      </c>
      <c r="N21" s="14">
        <f t="shared" si="1"/>
        <v>7371026</v>
      </c>
      <c r="O21" s="35">
        <f t="shared" si="2"/>
        <v>845.78611589214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5" ht="15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5" ht="15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53</v>
      </c>
      <c r="M23" s="90"/>
      <c r="N23" s="90"/>
      <c r="O23" s="39">
        <v>8715</v>
      </c>
    </row>
    <row r="24" spans="1:15" ht="15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5" ht="15.75" customHeight="1" thickBot="1">
      <c r="A25" s="94" t="s">
        <v>38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sheetProtection/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1494340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25264</v>
      </c>
      <c r="L5" s="24">
        <f t="shared" si="0"/>
        <v>0</v>
      </c>
      <c r="M5" s="24">
        <f t="shared" si="0"/>
        <v>0</v>
      </c>
      <c r="N5" s="25">
        <f aca="true" t="shared" si="1" ref="N5:N20">SUM(D5:M5)</f>
        <v>1519604</v>
      </c>
      <c r="O5" s="30">
        <f aca="true" t="shared" si="2" ref="O5:O20">(N5/O$22)</f>
        <v>173.64918295051993</v>
      </c>
      <c r="P5" s="6"/>
    </row>
    <row r="6" spans="1:16" ht="15">
      <c r="A6" s="12"/>
      <c r="B6" s="42">
        <v>511</v>
      </c>
      <c r="C6" s="19" t="s">
        <v>19</v>
      </c>
      <c r="D6" s="43">
        <v>64098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64098</v>
      </c>
      <c r="O6" s="44">
        <f t="shared" si="2"/>
        <v>7.324648611587247</v>
      </c>
      <c r="P6" s="9"/>
    </row>
    <row r="7" spans="1:16" ht="15">
      <c r="A7" s="12"/>
      <c r="B7" s="42">
        <v>512</v>
      </c>
      <c r="C7" s="19" t="s">
        <v>20</v>
      </c>
      <c r="D7" s="43">
        <v>391348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391348</v>
      </c>
      <c r="O7" s="44">
        <f t="shared" si="2"/>
        <v>44.720374814306936</v>
      </c>
      <c r="P7" s="9"/>
    </row>
    <row r="8" spans="1:16" ht="15">
      <c r="A8" s="12"/>
      <c r="B8" s="42">
        <v>513</v>
      </c>
      <c r="C8" s="19" t="s">
        <v>21</v>
      </c>
      <c r="D8" s="43">
        <v>434508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434508</v>
      </c>
      <c r="O8" s="44">
        <f t="shared" si="2"/>
        <v>49.652382584847444</v>
      </c>
      <c r="P8" s="9"/>
    </row>
    <row r="9" spans="1:16" ht="15">
      <c r="A9" s="12"/>
      <c r="B9" s="42">
        <v>514</v>
      </c>
      <c r="C9" s="19" t="s">
        <v>22</v>
      </c>
      <c r="D9" s="43">
        <v>68379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68379</v>
      </c>
      <c r="O9" s="44">
        <f t="shared" si="2"/>
        <v>7.813849845731917</v>
      </c>
      <c r="P9" s="9"/>
    </row>
    <row r="10" spans="1:16" ht="15">
      <c r="A10" s="12"/>
      <c r="B10" s="42">
        <v>518</v>
      </c>
      <c r="C10" s="19" t="s">
        <v>55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25264</v>
      </c>
      <c r="L10" s="43">
        <v>0</v>
      </c>
      <c r="M10" s="43">
        <v>0</v>
      </c>
      <c r="N10" s="43">
        <f t="shared" si="1"/>
        <v>25264</v>
      </c>
      <c r="O10" s="44">
        <f t="shared" si="2"/>
        <v>2.886984344646326</v>
      </c>
      <c r="P10" s="9"/>
    </row>
    <row r="11" spans="1:16" ht="15">
      <c r="A11" s="12"/>
      <c r="B11" s="42">
        <v>519</v>
      </c>
      <c r="C11" s="19" t="s">
        <v>46</v>
      </c>
      <c r="D11" s="43">
        <v>536007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536007</v>
      </c>
      <c r="O11" s="44">
        <f t="shared" si="2"/>
        <v>61.25094274940007</v>
      </c>
      <c r="P11" s="9"/>
    </row>
    <row r="12" spans="1:16" ht="15.75">
      <c r="A12" s="26" t="s">
        <v>24</v>
      </c>
      <c r="B12" s="27"/>
      <c r="C12" s="28"/>
      <c r="D12" s="29">
        <f aca="true" t="shared" si="3" ref="D12:M12">SUM(D13:D15)</f>
        <v>3843436</v>
      </c>
      <c r="E12" s="29">
        <f t="shared" si="3"/>
        <v>699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3844135</v>
      </c>
      <c r="O12" s="41">
        <f t="shared" si="2"/>
        <v>439.2795109130385</v>
      </c>
      <c r="P12" s="10"/>
    </row>
    <row r="13" spans="1:16" ht="15">
      <c r="A13" s="12"/>
      <c r="B13" s="42">
        <v>521</v>
      </c>
      <c r="C13" s="19" t="s">
        <v>25</v>
      </c>
      <c r="D13" s="43">
        <v>3400524</v>
      </c>
      <c r="E13" s="43">
        <v>699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3401223</v>
      </c>
      <c r="O13" s="44">
        <f t="shared" si="2"/>
        <v>388.6667809393212</v>
      </c>
      <c r="P13" s="9"/>
    </row>
    <row r="14" spans="1:16" ht="15">
      <c r="A14" s="12"/>
      <c r="B14" s="42">
        <v>522</v>
      </c>
      <c r="C14" s="19" t="s">
        <v>26</v>
      </c>
      <c r="D14" s="43">
        <v>153902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153902</v>
      </c>
      <c r="O14" s="44">
        <f t="shared" si="2"/>
        <v>17.586790081133586</v>
      </c>
      <c r="P14" s="9"/>
    </row>
    <row r="15" spans="1:16" ht="15">
      <c r="A15" s="12"/>
      <c r="B15" s="42">
        <v>524</v>
      </c>
      <c r="C15" s="19" t="s">
        <v>27</v>
      </c>
      <c r="D15" s="43">
        <v>289010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289010</v>
      </c>
      <c r="O15" s="44">
        <f t="shared" si="2"/>
        <v>33.02593989258371</v>
      </c>
      <c r="P15" s="9"/>
    </row>
    <row r="16" spans="1:16" ht="15.75">
      <c r="A16" s="26" t="s">
        <v>28</v>
      </c>
      <c r="B16" s="27"/>
      <c r="C16" s="28"/>
      <c r="D16" s="29">
        <f aca="true" t="shared" si="4" ref="D16:M16">SUM(D17:D17)</f>
        <v>1339549</v>
      </c>
      <c r="E16" s="29">
        <f t="shared" si="4"/>
        <v>104588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29">
        <f t="shared" si="1"/>
        <v>1444137</v>
      </c>
      <c r="O16" s="41">
        <f t="shared" si="2"/>
        <v>165.02536852931092</v>
      </c>
      <c r="P16" s="10"/>
    </row>
    <row r="17" spans="1:16" ht="15">
      <c r="A17" s="12"/>
      <c r="B17" s="42">
        <v>541</v>
      </c>
      <c r="C17" s="19" t="s">
        <v>47</v>
      </c>
      <c r="D17" s="43">
        <v>1339549</v>
      </c>
      <c r="E17" s="43">
        <v>104588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1444137</v>
      </c>
      <c r="O17" s="44">
        <f t="shared" si="2"/>
        <v>165.02536852931092</v>
      </c>
      <c r="P17" s="9"/>
    </row>
    <row r="18" spans="1:16" ht="15.75">
      <c r="A18" s="26" t="s">
        <v>30</v>
      </c>
      <c r="B18" s="27"/>
      <c r="C18" s="28"/>
      <c r="D18" s="29">
        <f aca="true" t="shared" si="5" ref="D18:M18">SUM(D19:D19)</f>
        <v>842233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842233</v>
      </c>
      <c r="O18" s="41">
        <f t="shared" si="2"/>
        <v>96.2442006627814</v>
      </c>
      <c r="P18" s="9"/>
    </row>
    <row r="19" spans="1:16" ht="15.75" thickBot="1">
      <c r="A19" s="12"/>
      <c r="B19" s="42">
        <v>572</v>
      </c>
      <c r="C19" s="19" t="s">
        <v>48</v>
      </c>
      <c r="D19" s="43">
        <v>842233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842233</v>
      </c>
      <c r="O19" s="44">
        <f t="shared" si="2"/>
        <v>96.2442006627814</v>
      </c>
      <c r="P19" s="9"/>
    </row>
    <row r="20" spans="1:119" ht="16.5" thickBot="1">
      <c r="A20" s="13" t="s">
        <v>10</v>
      </c>
      <c r="B20" s="21"/>
      <c r="C20" s="20"/>
      <c r="D20" s="14">
        <f>SUM(D5,D12,D16,D18)</f>
        <v>7519558</v>
      </c>
      <c r="E20" s="14">
        <f aca="true" t="shared" si="6" ref="E20:M20">SUM(E5,E12,E16,E18)</f>
        <v>105287</v>
      </c>
      <c r="F20" s="14">
        <f t="shared" si="6"/>
        <v>0</v>
      </c>
      <c r="G20" s="14">
        <f t="shared" si="6"/>
        <v>0</v>
      </c>
      <c r="H20" s="14">
        <f t="shared" si="6"/>
        <v>0</v>
      </c>
      <c r="I20" s="14">
        <f t="shared" si="6"/>
        <v>0</v>
      </c>
      <c r="J20" s="14">
        <f t="shared" si="6"/>
        <v>0</v>
      </c>
      <c r="K20" s="14">
        <f t="shared" si="6"/>
        <v>25264</v>
      </c>
      <c r="L20" s="14">
        <f t="shared" si="6"/>
        <v>0</v>
      </c>
      <c r="M20" s="14">
        <f t="shared" si="6"/>
        <v>0</v>
      </c>
      <c r="N20" s="14">
        <f t="shared" si="1"/>
        <v>7650109</v>
      </c>
      <c r="O20" s="35">
        <f t="shared" si="2"/>
        <v>874.1982630556507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5" ht="15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 ht="15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66</v>
      </c>
      <c r="M22" s="90"/>
      <c r="N22" s="90"/>
      <c r="O22" s="39">
        <v>8751</v>
      </c>
    </row>
    <row r="23" spans="1:15" ht="15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5" ht="15.75" customHeight="1" thickBot="1">
      <c r="A24" s="94" t="s">
        <v>38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sheetProtection/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1344848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22500</v>
      </c>
      <c r="L5" s="24">
        <f t="shared" si="0"/>
        <v>0</v>
      </c>
      <c r="M5" s="24">
        <f t="shared" si="0"/>
        <v>0</v>
      </c>
      <c r="N5" s="25">
        <f aca="true" t="shared" si="1" ref="N5:N20">SUM(D5:M5)</f>
        <v>1367348</v>
      </c>
      <c r="O5" s="30">
        <f aca="true" t="shared" si="2" ref="O5:O20">(N5/O$22)</f>
        <v>158.31284010651848</v>
      </c>
      <c r="P5" s="6"/>
    </row>
    <row r="6" spans="1:16" ht="15">
      <c r="A6" s="12"/>
      <c r="B6" s="42">
        <v>511</v>
      </c>
      <c r="C6" s="19" t="s">
        <v>19</v>
      </c>
      <c r="D6" s="43">
        <v>71133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71133</v>
      </c>
      <c r="O6" s="44">
        <f t="shared" si="2"/>
        <v>8.235845779784647</v>
      </c>
      <c r="P6" s="9"/>
    </row>
    <row r="7" spans="1:16" ht="15">
      <c r="A7" s="12"/>
      <c r="B7" s="42">
        <v>512</v>
      </c>
      <c r="C7" s="19" t="s">
        <v>20</v>
      </c>
      <c r="D7" s="43">
        <v>436218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436218</v>
      </c>
      <c r="O7" s="44">
        <f t="shared" si="2"/>
        <v>50.50573115665161</v>
      </c>
      <c r="P7" s="9"/>
    </row>
    <row r="8" spans="1:16" ht="15">
      <c r="A8" s="12"/>
      <c r="B8" s="42">
        <v>513</v>
      </c>
      <c r="C8" s="19" t="s">
        <v>21</v>
      </c>
      <c r="D8" s="43">
        <v>384319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384319</v>
      </c>
      <c r="O8" s="44">
        <f t="shared" si="2"/>
        <v>44.496816024082435</v>
      </c>
      <c r="P8" s="9"/>
    </row>
    <row r="9" spans="1:16" ht="15">
      <c r="A9" s="12"/>
      <c r="B9" s="42">
        <v>514</v>
      </c>
      <c r="C9" s="19" t="s">
        <v>22</v>
      </c>
      <c r="D9" s="43">
        <v>40483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40483</v>
      </c>
      <c r="O9" s="44">
        <f t="shared" si="2"/>
        <v>4.687159893481533</v>
      </c>
      <c r="P9" s="9"/>
    </row>
    <row r="10" spans="1:16" ht="15">
      <c r="A10" s="12"/>
      <c r="B10" s="42">
        <v>518</v>
      </c>
      <c r="C10" s="19" t="s">
        <v>55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22500</v>
      </c>
      <c r="L10" s="43">
        <v>0</v>
      </c>
      <c r="M10" s="43">
        <v>0</v>
      </c>
      <c r="N10" s="43">
        <f t="shared" si="1"/>
        <v>22500</v>
      </c>
      <c r="O10" s="44">
        <f t="shared" si="2"/>
        <v>2.605071205279611</v>
      </c>
      <c r="P10" s="9"/>
    </row>
    <row r="11" spans="1:16" ht="15">
      <c r="A11" s="12"/>
      <c r="B11" s="42">
        <v>519</v>
      </c>
      <c r="C11" s="19" t="s">
        <v>46</v>
      </c>
      <c r="D11" s="43">
        <v>412695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412695</v>
      </c>
      <c r="O11" s="44">
        <f t="shared" si="2"/>
        <v>47.78221604723863</v>
      </c>
      <c r="P11" s="9"/>
    </row>
    <row r="12" spans="1:16" ht="15.75">
      <c r="A12" s="26" t="s">
        <v>24</v>
      </c>
      <c r="B12" s="27"/>
      <c r="C12" s="28"/>
      <c r="D12" s="29">
        <f aca="true" t="shared" si="3" ref="D12:M12">SUM(D13:D15)</f>
        <v>3579055</v>
      </c>
      <c r="E12" s="29">
        <f t="shared" si="3"/>
        <v>7012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3586067</v>
      </c>
      <c r="O12" s="41">
        <f t="shared" si="2"/>
        <v>415.1982169734862</v>
      </c>
      <c r="P12" s="10"/>
    </row>
    <row r="13" spans="1:16" ht="15">
      <c r="A13" s="12"/>
      <c r="B13" s="42">
        <v>521</v>
      </c>
      <c r="C13" s="19" t="s">
        <v>25</v>
      </c>
      <c r="D13" s="43">
        <v>3155376</v>
      </c>
      <c r="E13" s="43">
        <v>7012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3162388</v>
      </c>
      <c r="O13" s="44">
        <f t="shared" si="2"/>
        <v>366.14426305430123</v>
      </c>
      <c r="P13" s="9"/>
    </row>
    <row r="14" spans="1:16" ht="15">
      <c r="A14" s="12"/>
      <c r="B14" s="42">
        <v>522</v>
      </c>
      <c r="C14" s="19" t="s">
        <v>26</v>
      </c>
      <c r="D14" s="43">
        <v>182348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182348</v>
      </c>
      <c r="O14" s="44">
        <f t="shared" si="2"/>
        <v>21.112423295125623</v>
      </c>
      <c r="P14" s="9"/>
    </row>
    <row r="15" spans="1:16" ht="15">
      <c r="A15" s="12"/>
      <c r="B15" s="42">
        <v>524</v>
      </c>
      <c r="C15" s="19" t="s">
        <v>27</v>
      </c>
      <c r="D15" s="43">
        <v>241331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241331</v>
      </c>
      <c r="O15" s="44">
        <f t="shared" si="2"/>
        <v>27.94153062405928</v>
      </c>
      <c r="P15" s="9"/>
    </row>
    <row r="16" spans="1:16" ht="15.75">
      <c r="A16" s="26" t="s">
        <v>28</v>
      </c>
      <c r="B16" s="27"/>
      <c r="C16" s="28"/>
      <c r="D16" s="29">
        <f aca="true" t="shared" si="4" ref="D16:M16">SUM(D17:D17)</f>
        <v>1333078</v>
      </c>
      <c r="E16" s="29">
        <f t="shared" si="4"/>
        <v>84760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29">
        <f t="shared" si="1"/>
        <v>1417838</v>
      </c>
      <c r="O16" s="41">
        <f t="shared" si="2"/>
        <v>164.15861989116593</v>
      </c>
      <c r="P16" s="10"/>
    </row>
    <row r="17" spans="1:16" ht="15">
      <c r="A17" s="12"/>
      <c r="B17" s="42">
        <v>541</v>
      </c>
      <c r="C17" s="19" t="s">
        <v>47</v>
      </c>
      <c r="D17" s="43">
        <v>1333078</v>
      </c>
      <c r="E17" s="43">
        <v>84760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1417838</v>
      </c>
      <c r="O17" s="44">
        <f t="shared" si="2"/>
        <v>164.15861989116593</v>
      </c>
      <c r="P17" s="9"/>
    </row>
    <row r="18" spans="1:16" ht="15.75">
      <c r="A18" s="26" t="s">
        <v>30</v>
      </c>
      <c r="B18" s="27"/>
      <c r="C18" s="28"/>
      <c r="D18" s="29">
        <f aca="true" t="shared" si="5" ref="D18:M18">SUM(D19:D19)</f>
        <v>1160491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1160491</v>
      </c>
      <c r="O18" s="41">
        <f t="shared" si="2"/>
        <v>134.36274169271738</v>
      </c>
      <c r="P18" s="9"/>
    </row>
    <row r="19" spans="1:16" ht="15.75" thickBot="1">
      <c r="A19" s="12"/>
      <c r="B19" s="42">
        <v>572</v>
      </c>
      <c r="C19" s="19" t="s">
        <v>48</v>
      </c>
      <c r="D19" s="43">
        <v>1160491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1160491</v>
      </c>
      <c r="O19" s="44">
        <f t="shared" si="2"/>
        <v>134.36274169271738</v>
      </c>
      <c r="P19" s="9"/>
    </row>
    <row r="20" spans="1:119" ht="16.5" thickBot="1">
      <c r="A20" s="13" t="s">
        <v>10</v>
      </c>
      <c r="B20" s="21"/>
      <c r="C20" s="20"/>
      <c r="D20" s="14">
        <f>SUM(D5,D12,D16,D18)</f>
        <v>7417472</v>
      </c>
      <c r="E20" s="14">
        <f aca="true" t="shared" si="6" ref="E20:M20">SUM(E5,E12,E16,E18)</f>
        <v>91772</v>
      </c>
      <c r="F20" s="14">
        <f t="shared" si="6"/>
        <v>0</v>
      </c>
      <c r="G20" s="14">
        <f t="shared" si="6"/>
        <v>0</v>
      </c>
      <c r="H20" s="14">
        <f t="shared" si="6"/>
        <v>0</v>
      </c>
      <c r="I20" s="14">
        <f t="shared" si="6"/>
        <v>0</v>
      </c>
      <c r="J20" s="14">
        <f t="shared" si="6"/>
        <v>0</v>
      </c>
      <c r="K20" s="14">
        <f t="shared" si="6"/>
        <v>22500</v>
      </c>
      <c r="L20" s="14">
        <f t="shared" si="6"/>
        <v>0</v>
      </c>
      <c r="M20" s="14">
        <f t="shared" si="6"/>
        <v>0</v>
      </c>
      <c r="N20" s="14">
        <f t="shared" si="1"/>
        <v>7531744</v>
      </c>
      <c r="O20" s="35">
        <f t="shared" si="2"/>
        <v>872.0324186638879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5" ht="15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 ht="15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64</v>
      </c>
      <c r="M22" s="90"/>
      <c r="N22" s="90"/>
      <c r="O22" s="39">
        <v>8637</v>
      </c>
    </row>
    <row r="23" spans="1:15" ht="15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5" ht="15.75" customHeight="1" thickBot="1">
      <c r="A24" s="94" t="s">
        <v>38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sheetProtection/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1329015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25704</v>
      </c>
      <c r="L5" s="24">
        <f t="shared" si="0"/>
        <v>0</v>
      </c>
      <c r="M5" s="24">
        <f t="shared" si="0"/>
        <v>0</v>
      </c>
      <c r="N5" s="25">
        <f aca="true" t="shared" si="1" ref="N5:N20">SUM(D5:M5)</f>
        <v>1354719</v>
      </c>
      <c r="O5" s="30">
        <f aca="true" t="shared" si="2" ref="O5:O20">(N5/O$22)</f>
        <v>158.8926812104152</v>
      </c>
      <c r="P5" s="6"/>
    </row>
    <row r="6" spans="1:16" ht="15">
      <c r="A6" s="12"/>
      <c r="B6" s="42">
        <v>511</v>
      </c>
      <c r="C6" s="19" t="s">
        <v>19</v>
      </c>
      <c r="D6" s="43">
        <v>51598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51598</v>
      </c>
      <c r="O6" s="44">
        <f t="shared" si="2"/>
        <v>6.051841426225662</v>
      </c>
      <c r="P6" s="9"/>
    </row>
    <row r="7" spans="1:16" ht="15">
      <c r="A7" s="12"/>
      <c r="B7" s="42">
        <v>512</v>
      </c>
      <c r="C7" s="19" t="s">
        <v>20</v>
      </c>
      <c r="D7" s="43">
        <v>452131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452131</v>
      </c>
      <c r="O7" s="44">
        <f t="shared" si="2"/>
        <v>53.02967393854093</v>
      </c>
      <c r="P7" s="9"/>
    </row>
    <row r="8" spans="1:16" ht="15">
      <c r="A8" s="12"/>
      <c r="B8" s="42">
        <v>513</v>
      </c>
      <c r="C8" s="19" t="s">
        <v>21</v>
      </c>
      <c r="D8" s="43">
        <v>362695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362695</v>
      </c>
      <c r="O8" s="44">
        <f t="shared" si="2"/>
        <v>42.53987802017359</v>
      </c>
      <c r="P8" s="9"/>
    </row>
    <row r="9" spans="1:16" ht="15">
      <c r="A9" s="12"/>
      <c r="B9" s="42">
        <v>514</v>
      </c>
      <c r="C9" s="19" t="s">
        <v>22</v>
      </c>
      <c r="D9" s="43">
        <v>33522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33522</v>
      </c>
      <c r="O9" s="44">
        <f t="shared" si="2"/>
        <v>3.93173821252639</v>
      </c>
      <c r="P9" s="9"/>
    </row>
    <row r="10" spans="1:16" ht="15">
      <c r="A10" s="12"/>
      <c r="B10" s="42">
        <v>518</v>
      </c>
      <c r="C10" s="19" t="s">
        <v>55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25704</v>
      </c>
      <c r="L10" s="43">
        <v>0</v>
      </c>
      <c r="M10" s="43">
        <v>0</v>
      </c>
      <c r="N10" s="43">
        <f t="shared" si="1"/>
        <v>25704</v>
      </c>
      <c r="O10" s="44">
        <f t="shared" si="2"/>
        <v>3.0147783251231526</v>
      </c>
      <c r="P10" s="9"/>
    </row>
    <row r="11" spans="1:16" ht="15">
      <c r="A11" s="12"/>
      <c r="B11" s="42">
        <v>519</v>
      </c>
      <c r="C11" s="19" t="s">
        <v>46</v>
      </c>
      <c r="D11" s="43">
        <v>429069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429069</v>
      </c>
      <c r="O11" s="44">
        <f t="shared" si="2"/>
        <v>50.32477128782548</v>
      </c>
      <c r="P11" s="9"/>
    </row>
    <row r="12" spans="1:16" ht="15.75">
      <c r="A12" s="26" t="s">
        <v>24</v>
      </c>
      <c r="B12" s="27"/>
      <c r="C12" s="28"/>
      <c r="D12" s="29">
        <f aca="true" t="shared" si="3" ref="D12:M12">SUM(D13:D15)</f>
        <v>3522719</v>
      </c>
      <c r="E12" s="29">
        <f t="shared" si="3"/>
        <v>2424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3525143</v>
      </c>
      <c r="O12" s="41">
        <f t="shared" si="2"/>
        <v>413.45801079052313</v>
      </c>
      <c r="P12" s="10"/>
    </row>
    <row r="13" spans="1:16" ht="15">
      <c r="A13" s="12"/>
      <c r="B13" s="42">
        <v>521</v>
      </c>
      <c r="C13" s="19" t="s">
        <v>25</v>
      </c>
      <c r="D13" s="43">
        <v>3029119</v>
      </c>
      <c r="E13" s="43">
        <v>2424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3031543</v>
      </c>
      <c r="O13" s="44">
        <f t="shared" si="2"/>
        <v>355.5645085620455</v>
      </c>
      <c r="P13" s="9"/>
    </row>
    <row r="14" spans="1:16" ht="15">
      <c r="A14" s="12"/>
      <c r="B14" s="42">
        <v>522</v>
      </c>
      <c r="C14" s="19" t="s">
        <v>26</v>
      </c>
      <c r="D14" s="43">
        <v>235338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235338</v>
      </c>
      <c r="O14" s="44">
        <f t="shared" si="2"/>
        <v>27.602392681210414</v>
      </c>
      <c r="P14" s="9"/>
    </row>
    <row r="15" spans="1:16" ht="15">
      <c r="A15" s="12"/>
      <c r="B15" s="42">
        <v>524</v>
      </c>
      <c r="C15" s="19" t="s">
        <v>27</v>
      </c>
      <c r="D15" s="43">
        <v>258262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258262</v>
      </c>
      <c r="O15" s="44">
        <f t="shared" si="2"/>
        <v>30.291109547267183</v>
      </c>
      <c r="P15" s="9"/>
    </row>
    <row r="16" spans="1:16" ht="15.75">
      <c r="A16" s="26" t="s">
        <v>28</v>
      </c>
      <c r="B16" s="27"/>
      <c r="C16" s="28"/>
      <c r="D16" s="29">
        <f aca="true" t="shared" si="4" ref="D16:M16">SUM(D17:D17)</f>
        <v>1617462</v>
      </c>
      <c r="E16" s="29">
        <f t="shared" si="4"/>
        <v>148943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29">
        <f t="shared" si="1"/>
        <v>1766405</v>
      </c>
      <c r="O16" s="41">
        <f t="shared" si="2"/>
        <v>207.17863007271873</v>
      </c>
      <c r="P16" s="10"/>
    </row>
    <row r="17" spans="1:16" ht="15">
      <c r="A17" s="12"/>
      <c r="B17" s="42">
        <v>541</v>
      </c>
      <c r="C17" s="19" t="s">
        <v>47</v>
      </c>
      <c r="D17" s="43">
        <v>1617462</v>
      </c>
      <c r="E17" s="43">
        <v>148943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1766405</v>
      </c>
      <c r="O17" s="44">
        <f t="shared" si="2"/>
        <v>207.17863007271873</v>
      </c>
      <c r="P17" s="9"/>
    </row>
    <row r="18" spans="1:16" ht="15.75">
      <c r="A18" s="26" t="s">
        <v>30</v>
      </c>
      <c r="B18" s="27"/>
      <c r="C18" s="28"/>
      <c r="D18" s="29">
        <f aca="true" t="shared" si="5" ref="D18:M18">SUM(D19:D19)</f>
        <v>983910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983910</v>
      </c>
      <c r="O18" s="41">
        <f t="shared" si="2"/>
        <v>115.40112596762843</v>
      </c>
      <c r="P18" s="9"/>
    </row>
    <row r="19" spans="1:16" ht="15.75" thickBot="1">
      <c r="A19" s="12"/>
      <c r="B19" s="42">
        <v>572</v>
      </c>
      <c r="C19" s="19" t="s">
        <v>48</v>
      </c>
      <c r="D19" s="43">
        <v>983910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983910</v>
      </c>
      <c r="O19" s="44">
        <f t="shared" si="2"/>
        <v>115.40112596762843</v>
      </c>
      <c r="P19" s="9"/>
    </row>
    <row r="20" spans="1:119" ht="16.5" thickBot="1">
      <c r="A20" s="13" t="s">
        <v>10</v>
      </c>
      <c r="B20" s="21"/>
      <c r="C20" s="20"/>
      <c r="D20" s="14">
        <f>SUM(D5,D12,D16,D18)</f>
        <v>7453106</v>
      </c>
      <c r="E20" s="14">
        <f aca="true" t="shared" si="6" ref="E20:M20">SUM(E5,E12,E16,E18)</f>
        <v>151367</v>
      </c>
      <c r="F20" s="14">
        <f t="shared" si="6"/>
        <v>0</v>
      </c>
      <c r="G20" s="14">
        <f t="shared" si="6"/>
        <v>0</v>
      </c>
      <c r="H20" s="14">
        <f t="shared" si="6"/>
        <v>0</v>
      </c>
      <c r="I20" s="14">
        <f t="shared" si="6"/>
        <v>0</v>
      </c>
      <c r="J20" s="14">
        <f t="shared" si="6"/>
        <v>0</v>
      </c>
      <c r="K20" s="14">
        <f t="shared" si="6"/>
        <v>25704</v>
      </c>
      <c r="L20" s="14">
        <f t="shared" si="6"/>
        <v>0</v>
      </c>
      <c r="M20" s="14">
        <f t="shared" si="6"/>
        <v>0</v>
      </c>
      <c r="N20" s="14">
        <f t="shared" si="1"/>
        <v>7630177</v>
      </c>
      <c r="O20" s="35">
        <f t="shared" si="2"/>
        <v>894.9304480412854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5" ht="15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 ht="15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62</v>
      </c>
      <c r="M22" s="90"/>
      <c r="N22" s="90"/>
      <c r="O22" s="39">
        <v>8526</v>
      </c>
    </row>
    <row r="23" spans="1:15" ht="15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5" ht="15.75" customHeight="1" thickBot="1">
      <c r="A24" s="94" t="s">
        <v>38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sheetProtection/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1231096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17575</v>
      </c>
      <c r="L5" s="24">
        <f t="shared" si="0"/>
        <v>0</v>
      </c>
      <c r="M5" s="24">
        <f t="shared" si="0"/>
        <v>0</v>
      </c>
      <c r="N5" s="25">
        <f aca="true" t="shared" si="1" ref="N5:N20">SUM(D5:M5)</f>
        <v>1248671</v>
      </c>
      <c r="O5" s="30">
        <f aca="true" t="shared" si="2" ref="O5:O20">(N5/O$22)</f>
        <v>147.4576051015588</v>
      </c>
      <c r="P5" s="6"/>
    </row>
    <row r="6" spans="1:16" ht="15">
      <c r="A6" s="12"/>
      <c r="B6" s="42">
        <v>511</v>
      </c>
      <c r="C6" s="19" t="s">
        <v>19</v>
      </c>
      <c r="D6" s="43">
        <v>56340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56340</v>
      </c>
      <c r="O6" s="44">
        <f t="shared" si="2"/>
        <v>6.6532829475673125</v>
      </c>
      <c r="P6" s="9"/>
    </row>
    <row r="7" spans="1:16" ht="15">
      <c r="A7" s="12"/>
      <c r="B7" s="42">
        <v>512</v>
      </c>
      <c r="C7" s="19" t="s">
        <v>20</v>
      </c>
      <c r="D7" s="43">
        <v>418813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418813</v>
      </c>
      <c r="O7" s="44">
        <f t="shared" si="2"/>
        <v>49.45831365139348</v>
      </c>
      <c r="P7" s="9"/>
    </row>
    <row r="8" spans="1:16" ht="15">
      <c r="A8" s="12"/>
      <c r="B8" s="42">
        <v>513</v>
      </c>
      <c r="C8" s="19" t="s">
        <v>21</v>
      </c>
      <c r="D8" s="43">
        <v>368978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368978</v>
      </c>
      <c r="O8" s="44">
        <f t="shared" si="2"/>
        <v>43.573216816249406</v>
      </c>
      <c r="P8" s="9"/>
    </row>
    <row r="9" spans="1:16" ht="15">
      <c r="A9" s="12"/>
      <c r="B9" s="42">
        <v>514</v>
      </c>
      <c r="C9" s="19" t="s">
        <v>22</v>
      </c>
      <c r="D9" s="43">
        <v>29207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29207</v>
      </c>
      <c r="O9" s="44">
        <f t="shared" si="2"/>
        <v>3.449102503542749</v>
      </c>
      <c r="P9" s="9"/>
    </row>
    <row r="10" spans="1:16" ht="15">
      <c r="A10" s="12"/>
      <c r="B10" s="42">
        <v>518</v>
      </c>
      <c r="C10" s="19" t="s">
        <v>55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17575</v>
      </c>
      <c r="L10" s="43">
        <v>0</v>
      </c>
      <c r="M10" s="43">
        <v>0</v>
      </c>
      <c r="N10" s="43">
        <f t="shared" si="1"/>
        <v>17575</v>
      </c>
      <c r="O10" s="44">
        <f t="shared" si="2"/>
        <v>2.0754605573925367</v>
      </c>
      <c r="P10" s="9"/>
    </row>
    <row r="11" spans="1:16" ht="15">
      <c r="A11" s="12"/>
      <c r="B11" s="42">
        <v>519</v>
      </c>
      <c r="C11" s="19" t="s">
        <v>46</v>
      </c>
      <c r="D11" s="43">
        <v>357758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357758</v>
      </c>
      <c r="O11" s="44">
        <f t="shared" si="2"/>
        <v>42.24822862541332</v>
      </c>
      <c r="P11" s="9"/>
    </row>
    <row r="12" spans="1:16" ht="15.75">
      <c r="A12" s="26" t="s">
        <v>24</v>
      </c>
      <c r="B12" s="27"/>
      <c r="C12" s="28"/>
      <c r="D12" s="29">
        <f aca="true" t="shared" si="3" ref="D12:M12">SUM(D13:D15)</f>
        <v>3468163</v>
      </c>
      <c r="E12" s="29">
        <f t="shared" si="3"/>
        <v>1893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3470056</v>
      </c>
      <c r="O12" s="41">
        <f t="shared" si="2"/>
        <v>409.7846008502598</v>
      </c>
      <c r="P12" s="10"/>
    </row>
    <row r="13" spans="1:16" ht="15">
      <c r="A13" s="12"/>
      <c r="B13" s="42">
        <v>521</v>
      </c>
      <c r="C13" s="19" t="s">
        <v>25</v>
      </c>
      <c r="D13" s="43">
        <v>3058496</v>
      </c>
      <c r="E13" s="43">
        <v>1893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3060389</v>
      </c>
      <c r="O13" s="44">
        <f t="shared" si="2"/>
        <v>361.40635333018423</v>
      </c>
      <c r="P13" s="9"/>
    </row>
    <row r="14" spans="1:16" ht="15">
      <c r="A14" s="12"/>
      <c r="B14" s="42">
        <v>522</v>
      </c>
      <c r="C14" s="19" t="s">
        <v>26</v>
      </c>
      <c r="D14" s="43">
        <v>183445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183445</v>
      </c>
      <c r="O14" s="44">
        <f t="shared" si="2"/>
        <v>21.663320736891826</v>
      </c>
      <c r="P14" s="9"/>
    </row>
    <row r="15" spans="1:16" ht="15">
      <c r="A15" s="12"/>
      <c r="B15" s="42">
        <v>524</v>
      </c>
      <c r="C15" s="19" t="s">
        <v>27</v>
      </c>
      <c r="D15" s="43">
        <v>226222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226222</v>
      </c>
      <c r="O15" s="44">
        <f t="shared" si="2"/>
        <v>26.71492678318375</v>
      </c>
      <c r="P15" s="9"/>
    </row>
    <row r="16" spans="1:16" ht="15.75">
      <c r="A16" s="26" t="s">
        <v>28</v>
      </c>
      <c r="B16" s="27"/>
      <c r="C16" s="28"/>
      <c r="D16" s="29">
        <f aca="true" t="shared" si="4" ref="D16:M16">SUM(D17:D17)</f>
        <v>1409025</v>
      </c>
      <c r="E16" s="29">
        <f t="shared" si="4"/>
        <v>51487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29">
        <f t="shared" si="1"/>
        <v>1460512</v>
      </c>
      <c r="O16" s="41">
        <f t="shared" si="2"/>
        <v>172.4742560226736</v>
      </c>
      <c r="P16" s="10"/>
    </row>
    <row r="17" spans="1:16" ht="15">
      <c r="A17" s="12"/>
      <c r="B17" s="42">
        <v>541</v>
      </c>
      <c r="C17" s="19" t="s">
        <v>47</v>
      </c>
      <c r="D17" s="43">
        <v>1409025</v>
      </c>
      <c r="E17" s="43">
        <v>51487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1460512</v>
      </c>
      <c r="O17" s="44">
        <f t="shared" si="2"/>
        <v>172.4742560226736</v>
      </c>
      <c r="P17" s="9"/>
    </row>
    <row r="18" spans="1:16" ht="15.75">
      <c r="A18" s="26" t="s">
        <v>30</v>
      </c>
      <c r="B18" s="27"/>
      <c r="C18" s="28"/>
      <c r="D18" s="29">
        <f aca="true" t="shared" si="5" ref="D18:M18">SUM(D19:D19)</f>
        <v>1188414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1188414</v>
      </c>
      <c r="O18" s="41">
        <f t="shared" si="2"/>
        <v>140.34175720359</v>
      </c>
      <c r="P18" s="9"/>
    </row>
    <row r="19" spans="1:16" ht="15.75" thickBot="1">
      <c r="A19" s="12"/>
      <c r="B19" s="42">
        <v>572</v>
      </c>
      <c r="C19" s="19" t="s">
        <v>48</v>
      </c>
      <c r="D19" s="43">
        <v>1188414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1188414</v>
      </c>
      <c r="O19" s="44">
        <f t="shared" si="2"/>
        <v>140.34175720359</v>
      </c>
      <c r="P19" s="9"/>
    </row>
    <row r="20" spans="1:119" ht="16.5" thickBot="1">
      <c r="A20" s="13" t="s">
        <v>10</v>
      </c>
      <c r="B20" s="21"/>
      <c r="C20" s="20"/>
      <c r="D20" s="14">
        <f>SUM(D5,D12,D16,D18)</f>
        <v>7296698</v>
      </c>
      <c r="E20" s="14">
        <f aca="true" t="shared" si="6" ref="E20:M20">SUM(E5,E12,E16,E18)</f>
        <v>53380</v>
      </c>
      <c r="F20" s="14">
        <f t="shared" si="6"/>
        <v>0</v>
      </c>
      <c r="G20" s="14">
        <f t="shared" si="6"/>
        <v>0</v>
      </c>
      <c r="H20" s="14">
        <f t="shared" si="6"/>
        <v>0</v>
      </c>
      <c r="I20" s="14">
        <f t="shared" si="6"/>
        <v>0</v>
      </c>
      <c r="J20" s="14">
        <f t="shared" si="6"/>
        <v>0</v>
      </c>
      <c r="K20" s="14">
        <f t="shared" si="6"/>
        <v>17575</v>
      </c>
      <c r="L20" s="14">
        <f t="shared" si="6"/>
        <v>0</v>
      </c>
      <c r="M20" s="14">
        <f t="shared" si="6"/>
        <v>0</v>
      </c>
      <c r="N20" s="14">
        <f t="shared" si="1"/>
        <v>7367653</v>
      </c>
      <c r="O20" s="35">
        <f t="shared" si="2"/>
        <v>870.0582191780821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5" ht="15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 ht="15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60</v>
      </c>
      <c r="M22" s="90"/>
      <c r="N22" s="90"/>
      <c r="O22" s="39">
        <v>8468</v>
      </c>
    </row>
    <row r="23" spans="1:15" ht="15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5" ht="15.75" customHeight="1" thickBot="1">
      <c r="A24" s="94" t="s">
        <v>38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sheetProtection/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2708587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19727</v>
      </c>
      <c r="L5" s="24">
        <f t="shared" si="0"/>
        <v>0</v>
      </c>
      <c r="M5" s="24">
        <f t="shared" si="0"/>
        <v>0</v>
      </c>
      <c r="N5" s="25">
        <f aca="true" t="shared" si="1" ref="N5:N20">SUM(D5:M5)</f>
        <v>2728314</v>
      </c>
      <c r="O5" s="30">
        <f aca="true" t="shared" si="2" ref="O5:O20">(N5/O$22)</f>
        <v>323.0303102060147</v>
      </c>
      <c r="P5" s="6"/>
    </row>
    <row r="6" spans="1:16" ht="15">
      <c r="A6" s="12"/>
      <c r="B6" s="42">
        <v>511</v>
      </c>
      <c r="C6" s="19" t="s">
        <v>19</v>
      </c>
      <c r="D6" s="43">
        <v>53151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53151</v>
      </c>
      <c r="O6" s="44">
        <f t="shared" si="2"/>
        <v>6.293038124556003</v>
      </c>
      <c r="P6" s="9"/>
    </row>
    <row r="7" spans="1:16" ht="15">
      <c r="A7" s="12"/>
      <c r="B7" s="42">
        <v>512</v>
      </c>
      <c r="C7" s="19" t="s">
        <v>20</v>
      </c>
      <c r="D7" s="43">
        <v>397953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397953</v>
      </c>
      <c r="O7" s="44">
        <f t="shared" si="2"/>
        <v>47.11733364906465</v>
      </c>
      <c r="P7" s="9"/>
    </row>
    <row r="8" spans="1:16" ht="15">
      <c r="A8" s="12"/>
      <c r="B8" s="42">
        <v>513</v>
      </c>
      <c r="C8" s="19" t="s">
        <v>21</v>
      </c>
      <c r="D8" s="43">
        <v>354904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354904</v>
      </c>
      <c r="O8" s="44">
        <f t="shared" si="2"/>
        <v>42.020364669666115</v>
      </c>
      <c r="P8" s="9"/>
    </row>
    <row r="9" spans="1:16" ht="15">
      <c r="A9" s="12"/>
      <c r="B9" s="42">
        <v>514</v>
      </c>
      <c r="C9" s="19" t="s">
        <v>22</v>
      </c>
      <c r="D9" s="43">
        <v>39338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39338</v>
      </c>
      <c r="O9" s="44">
        <f t="shared" si="2"/>
        <v>4.657589391427895</v>
      </c>
      <c r="P9" s="9"/>
    </row>
    <row r="10" spans="1:16" ht="15">
      <c r="A10" s="12"/>
      <c r="B10" s="42">
        <v>518</v>
      </c>
      <c r="C10" s="19" t="s">
        <v>55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19727</v>
      </c>
      <c r="L10" s="43">
        <v>0</v>
      </c>
      <c r="M10" s="43">
        <v>0</v>
      </c>
      <c r="N10" s="43">
        <f t="shared" si="1"/>
        <v>19727</v>
      </c>
      <c r="O10" s="44">
        <f t="shared" si="2"/>
        <v>2.3356618517641485</v>
      </c>
      <c r="P10" s="9"/>
    </row>
    <row r="11" spans="1:16" ht="15">
      <c r="A11" s="12"/>
      <c r="B11" s="42">
        <v>519</v>
      </c>
      <c r="C11" s="19" t="s">
        <v>46</v>
      </c>
      <c r="D11" s="43">
        <v>1863241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1863241</v>
      </c>
      <c r="O11" s="44">
        <f t="shared" si="2"/>
        <v>220.60632251953587</v>
      </c>
      <c r="P11" s="9"/>
    </row>
    <row r="12" spans="1:16" ht="15.75">
      <c r="A12" s="26" t="s">
        <v>24</v>
      </c>
      <c r="B12" s="27"/>
      <c r="C12" s="28"/>
      <c r="D12" s="29">
        <f aca="true" t="shared" si="3" ref="D12:M12">SUM(D13:D15)</f>
        <v>3610338</v>
      </c>
      <c r="E12" s="29">
        <f t="shared" si="3"/>
        <v>4139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3614477</v>
      </c>
      <c r="O12" s="41">
        <f t="shared" si="2"/>
        <v>427.95133791143735</v>
      </c>
      <c r="P12" s="10"/>
    </row>
    <row r="13" spans="1:16" ht="15">
      <c r="A13" s="12"/>
      <c r="B13" s="42">
        <v>521</v>
      </c>
      <c r="C13" s="19" t="s">
        <v>25</v>
      </c>
      <c r="D13" s="43">
        <v>3054196</v>
      </c>
      <c r="E13" s="43">
        <v>4139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3058335</v>
      </c>
      <c r="O13" s="44">
        <f t="shared" si="2"/>
        <v>362.1045465309022</v>
      </c>
      <c r="P13" s="9"/>
    </row>
    <row r="14" spans="1:16" ht="15">
      <c r="A14" s="12"/>
      <c r="B14" s="42">
        <v>522</v>
      </c>
      <c r="C14" s="19" t="s">
        <v>26</v>
      </c>
      <c r="D14" s="43">
        <v>273803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273803</v>
      </c>
      <c r="O14" s="44">
        <f t="shared" si="2"/>
        <v>32.418067724366566</v>
      </c>
      <c r="P14" s="9"/>
    </row>
    <row r="15" spans="1:16" ht="15">
      <c r="A15" s="12"/>
      <c r="B15" s="42">
        <v>524</v>
      </c>
      <c r="C15" s="19" t="s">
        <v>27</v>
      </c>
      <c r="D15" s="43">
        <v>282339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282339</v>
      </c>
      <c r="O15" s="44">
        <f t="shared" si="2"/>
        <v>33.4287236561686</v>
      </c>
      <c r="P15" s="9"/>
    </row>
    <row r="16" spans="1:16" ht="15.75">
      <c r="A16" s="26" t="s">
        <v>28</v>
      </c>
      <c r="B16" s="27"/>
      <c r="C16" s="28"/>
      <c r="D16" s="29">
        <f aca="true" t="shared" si="4" ref="D16:M16">SUM(D17:D17)</f>
        <v>1372829</v>
      </c>
      <c r="E16" s="29">
        <f t="shared" si="4"/>
        <v>411039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29">
        <f t="shared" si="1"/>
        <v>1783868</v>
      </c>
      <c r="O16" s="41">
        <f t="shared" si="2"/>
        <v>211.20861946483544</v>
      </c>
      <c r="P16" s="10"/>
    </row>
    <row r="17" spans="1:16" ht="15">
      <c r="A17" s="12"/>
      <c r="B17" s="42">
        <v>541</v>
      </c>
      <c r="C17" s="19" t="s">
        <v>47</v>
      </c>
      <c r="D17" s="43">
        <v>1372829</v>
      </c>
      <c r="E17" s="43">
        <v>411039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1783868</v>
      </c>
      <c r="O17" s="44">
        <f t="shared" si="2"/>
        <v>211.20861946483544</v>
      </c>
      <c r="P17" s="9"/>
    </row>
    <row r="18" spans="1:16" ht="15.75">
      <c r="A18" s="26" t="s">
        <v>30</v>
      </c>
      <c r="B18" s="27"/>
      <c r="C18" s="28"/>
      <c r="D18" s="29">
        <f aca="true" t="shared" si="5" ref="D18:M18">SUM(D19:D19)</f>
        <v>2189789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2189789</v>
      </c>
      <c r="O18" s="41">
        <f t="shared" si="2"/>
        <v>259.269358276107</v>
      </c>
      <c r="P18" s="9"/>
    </row>
    <row r="19" spans="1:16" ht="15.75" thickBot="1">
      <c r="A19" s="12"/>
      <c r="B19" s="42">
        <v>572</v>
      </c>
      <c r="C19" s="19" t="s">
        <v>48</v>
      </c>
      <c r="D19" s="43">
        <v>2189789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2189789</v>
      </c>
      <c r="O19" s="44">
        <f t="shared" si="2"/>
        <v>259.269358276107</v>
      </c>
      <c r="P19" s="9"/>
    </row>
    <row r="20" spans="1:119" ht="16.5" thickBot="1">
      <c r="A20" s="13" t="s">
        <v>10</v>
      </c>
      <c r="B20" s="21"/>
      <c r="C20" s="20"/>
      <c r="D20" s="14">
        <f>SUM(D5,D12,D16,D18)</f>
        <v>9881543</v>
      </c>
      <c r="E20" s="14">
        <f aca="true" t="shared" si="6" ref="E20:M20">SUM(E5,E12,E16,E18)</f>
        <v>415178</v>
      </c>
      <c r="F20" s="14">
        <f t="shared" si="6"/>
        <v>0</v>
      </c>
      <c r="G20" s="14">
        <f t="shared" si="6"/>
        <v>0</v>
      </c>
      <c r="H20" s="14">
        <f t="shared" si="6"/>
        <v>0</v>
      </c>
      <c r="I20" s="14">
        <f t="shared" si="6"/>
        <v>0</v>
      </c>
      <c r="J20" s="14">
        <f t="shared" si="6"/>
        <v>0</v>
      </c>
      <c r="K20" s="14">
        <f t="shared" si="6"/>
        <v>19727</v>
      </c>
      <c r="L20" s="14">
        <f t="shared" si="6"/>
        <v>0</v>
      </c>
      <c r="M20" s="14">
        <f t="shared" si="6"/>
        <v>0</v>
      </c>
      <c r="N20" s="14">
        <f t="shared" si="1"/>
        <v>10316448</v>
      </c>
      <c r="O20" s="35">
        <f t="shared" si="2"/>
        <v>1221.4596258583945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5" ht="15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 ht="15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58</v>
      </c>
      <c r="M22" s="90"/>
      <c r="N22" s="90"/>
      <c r="O22" s="39">
        <v>8446</v>
      </c>
    </row>
    <row r="23" spans="1:15" ht="15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5" ht="15.75" customHeight="1" thickBot="1">
      <c r="A24" s="94" t="s">
        <v>38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sheetProtection/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1166395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13470</v>
      </c>
      <c r="L5" s="24">
        <f t="shared" si="0"/>
        <v>0</v>
      </c>
      <c r="M5" s="24">
        <f t="shared" si="0"/>
        <v>0</v>
      </c>
      <c r="N5" s="25">
        <f aca="true" t="shared" si="1" ref="N5:N20">SUM(D5:M5)</f>
        <v>1179865</v>
      </c>
      <c r="O5" s="30">
        <f aca="true" t="shared" si="2" ref="O5:O20">(N5/O$22)</f>
        <v>140.69461006439303</v>
      </c>
      <c r="P5" s="6"/>
    </row>
    <row r="6" spans="1:16" ht="15">
      <c r="A6" s="12"/>
      <c r="B6" s="42">
        <v>511</v>
      </c>
      <c r="C6" s="19" t="s">
        <v>19</v>
      </c>
      <c r="D6" s="43">
        <v>56428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56428</v>
      </c>
      <c r="O6" s="44">
        <f t="shared" si="2"/>
        <v>6.728833770569998</v>
      </c>
      <c r="P6" s="9"/>
    </row>
    <row r="7" spans="1:16" ht="15">
      <c r="A7" s="12"/>
      <c r="B7" s="42">
        <v>512</v>
      </c>
      <c r="C7" s="19" t="s">
        <v>20</v>
      </c>
      <c r="D7" s="43">
        <v>379282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379282</v>
      </c>
      <c r="O7" s="44">
        <f t="shared" si="2"/>
        <v>45.2279990460291</v>
      </c>
      <c r="P7" s="9"/>
    </row>
    <row r="8" spans="1:16" ht="15">
      <c r="A8" s="12"/>
      <c r="B8" s="42">
        <v>513</v>
      </c>
      <c r="C8" s="19" t="s">
        <v>21</v>
      </c>
      <c r="D8" s="43">
        <v>253933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253933</v>
      </c>
      <c r="O8" s="44">
        <f t="shared" si="2"/>
        <v>30.280586692105892</v>
      </c>
      <c r="P8" s="9"/>
    </row>
    <row r="9" spans="1:16" ht="15">
      <c r="A9" s="12"/>
      <c r="B9" s="42">
        <v>514</v>
      </c>
      <c r="C9" s="19" t="s">
        <v>22</v>
      </c>
      <c r="D9" s="43">
        <v>39972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39972</v>
      </c>
      <c r="O9" s="44">
        <f t="shared" si="2"/>
        <v>4.766515621273551</v>
      </c>
      <c r="P9" s="9"/>
    </row>
    <row r="10" spans="1:16" ht="15">
      <c r="A10" s="12"/>
      <c r="B10" s="42">
        <v>518</v>
      </c>
      <c r="C10" s="19" t="s">
        <v>55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13470</v>
      </c>
      <c r="L10" s="43">
        <v>0</v>
      </c>
      <c r="M10" s="43">
        <v>0</v>
      </c>
      <c r="N10" s="43">
        <f t="shared" si="1"/>
        <v>13470</v>
      </c>
      <c r="O10" s="44">
        <f t="shared" si="2"/>
        <v>1.6062485094204626</v>
      </c>
      <c r="P10" s="9"/>
    </row>
    <row r="11" spans="1:16" ht="15">
      <c r="A11" s="12"/>
      <c r="B11" s="42">
        <v>519</v>
      </c>
      <c r="C11" s="19" t="s">
        <v>46</v>
      </c>
      <c r="D11" s="43">
        <v>436780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436780</v>
      </c>
      <c r="O11" s="44">
        <f t="shared" si="2"/>
        <v>52.084426424994035</v>
      </c>
      <c r="P11" s="9"/>
    </row>
    <row r="12" spans="1:16" ht="15.75">
      <c r="A12" s="26" t="s">
        <v>24</v>
      </c>
      <c r="B12" s="27"/>
      <c r="C12" s="28"/>
      <c r="D12" s="29">
        <f aca="true" t="shared" si="3" ref="D12:M12">SUM(D13:D15)</f>
        <v>3381543</v>
      </c>
      <c r="E12" s="29">
        <f t="shared" si="3"/>
        <v>6328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3387871</v>
      </c>
      <c r="O12" s="41">
        <f t="shared" si="2"/>
        <v>403.99129501550203</v>
      </c>
      <c r="P12" s="10"/>
    </row>
    <row r="13" spans="1:16" ht="15">
      <c r="A13" s="12"/>
      <c r="B13" s="42">
        <v>521</v>
      </c>
      <c r="C13" s="19" t="s">
        <v>25</v>
      </c>
      <c r="D13" s="43">
        <v>2862215</v>
      </c>
      <c r="E13" s="43">
        <v>6328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2868543</v>
      </c>
      <c r="O13" s="44">
        <f t="shared" si="2"/>
        <v>342.0633198187455</v>
      </c>
      <c r="P13" s="9"/>
    </row>
    <row r="14" spans="1:16" ht="15">
      <c r="A14" s="12"/>
      <c r="B14" s="42">
        <v>522</v>
      </c>
      <c r="C14" s="19" t="s">
        <v>26</v>
      </c>
      <c r="D14" s="43">
        <v>277806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277806</v>
      </c>
      <c r="O14" s="44">
        <f t="shared" si="2"/>
        <v>33.12735511566897</v>
      </c>
      <c r="P14" s="9"/>
    </row>
    <row r="15" spans="1:16" ht="15">
      <c r="A15" s="12"/>
      <c r="B15" s="42">
        <v>524</v>
      </c>
      <c r="C15" s="19" t="s">
        <v>27</v>
      </c>
      <c r="D15" s="43">
        <v>241522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241522</v>
      </c>
      <c r="O15" s="44">
        <f t="shared" si="2"/>
        <v>28.800620081087526</v>
      </c>
      <c r="P15" s="9"/>
    </row>
    <row r="16" spans="1:16" ht="15.75">
      <c r="A16" s="26" t="s">
        <v>28</v>
      </c>
      <c r="B16" s="27"/>
      <c r="C16" s="28"/>
      <c r="D16" s="29">
        <f aca="true" t="shared" si="4" ref="D16:M16">SUM(D17:D17)</f>
        <v>1136448</v>
      </c>
      <c r="E16" s="29">
        <f t="shared" si="4"/>
        <v>25340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29">
        <f t="shared" si="1"/>
        <v>1161788</v>
      </c>
      <c r="O16" s="41">
        <f t="shared" si="2"/>
        <v>138.5389935606964</v>
      </c>
      <c r="P16" s="10"/>
    </row>
    <row r="17" spans="1:16" ht="15">
      <c r="A17" s="12"/>
      <c r="B17" s="42">
        <v>541</v>
      </c>
      <c r="C17" s="19" t="s">
        <v>47</v>
      </c>
      <c r="D17" s="43">
        <v>1136448</v>
      </c>
      <c r="E17" s="43">
        <v>25340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1161788</v>
      </c>
      <c r="O17" s="44">
        <f t="shared" si="2"/>
        <v>138.5389935606964</v>
      </c>
      <c r="P17" s="9"/>
    </row>
    <row r="18" spans="1:16" ht="15.75">
      <c r="A18" s="26" t="s">
        <v>30</v>
      </c>
      <c r="B18" s="27"/>
      <c r="C18" s="28"/>
      <c r="D18" s="29">
        <f aca="true" t="shared" si="5" ref="D18:M18">SUM(D19:D19)</f>
        <v>822494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822494</v>
      </c>
      <c r="O18" s="41">
        <f t="shared" si="2"/>
        <v>98.07941807774863</v>
      </c>
      <c r="P18" s="9"/>
    </row>
    <row r="19" spans="1:16" ht="15.75" thickBot="1">
      <c r="A19" s="12"/>
      <c r="B19" s="42">
        <v>572</v>
      </c>
      <c r="C19" s="19" t="s">
        <v>48</v>
      </c>
      <c r="D19" s="43">
        <v>822494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822494</v>
      </c>
      <c r="O19" s="44">
        <f t="shared" si="2"/>
        <v>98.07941807774863</v>
      </c>
      <c r="P19" s="9"/>
    </row>
    <row r="20" spans="1:119" ht="16.5" thickBot="1">
      <c r="A20" s="13" t="s">
        <v>10</v>
      </c>
      <c r="B20" s="21"/>
      <c r="C20" s="20"/>
      <c r="D20" s="14">
        <f>SUM(D5,D12,D16,D18)</f>
        <v>6506880</v>
      </c>
      <c r="E20" s="14">
        <f aca="true" t="shared" si="6" ref="E20:M20">SUM(E5,E12,E16,E18)</f>
        <v>31668</v>
      </c>
      <c r="F20" s="14">
        <f t="shared" si="6"/>
        <v>0</v>
      </c>
      <c r="G20" s="14">
        <f t="shared" si="6"/>
        <v>0</v>
      </c>
      <c r="H20" s="14">
        <f t="shared" si="6"/>
        <v>0</v>
      </c>
      <c r="I20" s="14">
        <f t="shared" si="6"/>
        <v>0</v>
      </c>
      <c r="J20" s="14">
        <f t="shared" si="6"/>
        <v>0</v>
      </c>
      <c r="K20" s="14">
        <f t="shared" si="6"/>
        <v>13470</v>
      </c>
      <c r="L20" s="14">
        <f t="shared" si="6"/>
        <v>0</v>
      </c>
      <c r="M20" s="14">
        <f t="shared" si="6"/>
        <v>0</v>
      </c>
      <c r="N20" s="14">
        <f t="shared" si="1"/>
        <v>6552018</v>
      </c>
      <c r="O20" s="35">
        <f t="shared" si="2"/>
        <v>781.3043167183401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5" ht="15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 ht="15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56</v>
      </c>
      <c r="M22" s="90"/>
      <c r="N22" s="90"/>
      <c r="O22" s="39">
        <v>8386</v>
      </c>
    </row>
    <row r="23" spans="1:15" ht="15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5" ht="15.75" customHeight="1" thickBot="1">
      <c r="A24" s="94" t="s">
        <v>38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sheetProtection/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7" width="9.77734375" style="60" customWidth="1"/>
    <col min="18" max="16384" width="9.77734375" style="46" customWidth="1"/>
  </cols>
  <sheetData>
    <row r="1" spans="1:17" ht="27.75">
      <c r="A1" s="121" t="s">
        <v>33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7" ht="24" thickBot="1">
      <c r="A2" s="124" t="s">
        <v>45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7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6" ht="15.75">
      <c r="A5" s="54" t="s">
        <v>18</v>
      </c>
      <c r="B5" s="55"/>
      <c r="C5" s="55"/>
      <c r="D5" s="56">
        <f aca="true" t="shared" si="0" ref="D5:M5">SUM(D6:D10)</f>
        <v>1064721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aca="true" t="shared" si="1" ref="N5:N19">SUM(D5:M5)</f>
        <v>1064721</v>
      </c>
      <c r="O5" s="58">
        <f aca="true" t="shared" si="2" ref="O5:O19">(N5/O$21)</f>
        <v>126.85821517931609</v>
      </c>
      <c r="P5" s="59"/>
    </row>
    <row r="6" spans="1:16" ht="15">
      <c r="A6" s="61"/>
      <c r="B6" s="62">
        <v>511</v>
      </c>
      <c r="C6" s="63" t="s">
        <v>19</v>
      </c>
      <c r="D6" s="64">
        <v>50601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50601</v>
      </c>
      <c r="O6" s="65">
        <f t="shared" si="2"/>
        <v>6.028952698677469</v>
      </c>
      <c r="P6" s="66"/>
    </row>
    <row r="7" spans="1:16" ht="15">
      <c r="A7" s="61"/>
      <c r="B7" s="62">
        <v>512</v>
      </c>
      <c r="C7" s="63" t="s">
        <v>20</v>
      </c>
      <c r="D7" s="64">
        <v>427688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427688</v>
      </c>
      <c r="O7" s="65">
        <f t="shared" si="2"/>
        <v>50.9577028476111</v>
      </c>
      <c r="P7" s="66"/>
    </row>
    <row r="8" spans="1:16" ht="15">
      <c r="A8" s="61"/>
      <c r="B8" s="62">
        <v>513</v>
      </c>
      <c r="C8" s="63" t="s">
        <v>21</v>
      </c>
      <c r="D8" s="64">
        <v>190570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190570</v>
      </c>
      <c r="O8" s="65">
        <f t="shared" si="2"/>
        <v>22.705826283807934</v>
      </c>
      <c r="P8" s="66"/>
    </row>
    <row r="9" spans="1:16" ht="15">
      <c r="A9" s="61"/>
      <c r="B9" s="62">
        <v>514</v>
      </c>
      <c r="C9" s="63" t="s">
        <v>22</v>
      </c>
      <c r="D9" s="64">
        <v>37906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37906</v>
      </c>
      <c r="O9" s="65">
        <f t="shared" si="2"/>
        <v>4.516382699868938</v>
      </c>
      <c r="P9" s="66"/>
    </row>
    <row r="10" spans="1:16" ht="15">
      <c r="A10" s="61"/>
      <c r="B10" s="62">
        <v>519</v>
      </c>
      <c r="C10" s="63" t="s">
        <v>46</v>
      </c>
      <c r="D10" s="64">
        <v>357956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357956</v>
      </c>
      <c r="O10" s="65">
        <f t="shared" si="2"/>
        <v>42.64935064935065</v>
      </c>
      <c r="P10" s="66"/>
    </row>
    <row r="11" spans="1:16" ht="15.75">
      <c r="A11" s="67" t="s">
        <v>24</v>
      </c>
      <c r="B11" s="68"/>
      <c r="C11" s="69"/>
      <c r="D11" s="70">
        <f aca="true" t="shared" si="3" ref="D11:M11">SUM(D12:D14)</f>
        <v>3109718</v>
      </c>
      <c r="E11" s="70">
        <f t="shared" si="3"/>
        <v>10988</v>
      </c>
      <c r="F11" s="70">
        <f t="shared" si="3"/>
        <v>0</v>
      </c>
      <c r="G11" s="70">
        <f t="shared" si="3"/>
        <v>0</v>
      </c>
      <c r="H11" s="70">
        <f t="shared" si="3"/>
        <v>0</v>
      </c>
      <c r="I11" s="70">
        <f t="shared" si="3"/>
        <v>0</v>
      </c>
      <c r="J11" s="70">
        <f t="shared" si="3"/>
        <v>0</v>
      </c>
      <c r="K11" s="70">
        <f t="shared" si="3"/>
        <v>0</v>
      </c>
      <c r="L11" s="70">
        <f t="shared" si="3"/>
        <v>0</v>
      </c>
      <c r="M11" s="70">
        <f t="shared" si="3"/>
        <v>0</v>
      </c>
      <c r="N11" s="71">
        <f t="shared" si="1"/>
        <v>3120706</v>
      </c>
      <c r="O11" s="72">
        <f t="shared" si="2"/>
        <v>371.8224711068748</v>
      </c>
      <c r="P11" s="73"/>
    </row>
    <row r="12" spans="1:16" ht="15">
      <c r="A12" s="61"/>
      <c r="B12" s="62">
        <v>521</v>
      </c>
      <c r="C12" s="63" t="s">
        <v>25</v>
      </c>
      <c r="D12" s="64">
        <v>2618474</v>
      </c>
      <c r="E12" s="64">
        <v>10988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2629462</v>
      </c>
      <c r="O12" s="65">
        <f t="shared" si="2"/>
        <v>313.29226736566187</v>
      </c>
      <c r="P12" s="66"/>
    </row>
    <row r="13" spans="1:16" ht="15">
      <c r="A13" s="61"/>
      <c r="B13" s="62">
        <v>522</v>
      </c>
      <c r="C13" s="63" t="s">
        <v>26</v>
      </c>
      <c r="D13" s="64">
        <v>259620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259620</v>
      </c>
      <c r="O13" s="65">
        <f t="shared" si="2"/>
        <v>30.932920290718457</v>
      </c>
      <c r="P13" s="66"/>
    </row>
    <row r="14" spans="1:16" ht="15">
      <c r="A14" s="61"/>
      <c r="B14" s="62">
        <v>524</v>
      </c>
      <c r="C14" s="63" t="s">
        <v>27</v>
      </c>
      <c r="D14" s="64">
        <v>231624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231624</v>
      </c>
      <c r="O14" s="65">
        <f t="shared" si="2"/>
        <v>27.59728345049446</v>
      </c>
      <c r="P14" s="66"/>
    </row>
    <row r="15" spans="1:16" ht="15.75">
      <c r="A15" s="67" t="s">
        <v>28</v>
      </c>
      <c r="B15" s="68"/>
      <c r="C15" s="69"/>
      <c r="D15" s="70">
        <f aca="true" t="shared" si="4" ref="D15:M15">SUM(D16:D16)</f>
        <v>1293228</v>
      </c>
      <c r="E15" s="70">
        <f t="shared" si="4"/>
        <v>276728</v>
      </c>
      <c r="F15" s="70">
        <f t="shared" si="4"/>
        <v>0</v>
      </c>
      <c r="G15" s="70">
        <f t="shared" si="4"/>
        <v>0</v>
      </c>
      <c r="H15" s="70">
        <f t="shared" si="4"/>
        <v>0</v>
      </c>
      <c r="I15" s="70">
        <f t="shared" si="4"/>
        <v>0</v>
      </c>
      <c r="J15" s="70">
        <f t="shared" si="4"/>
        <v>0</v>
      </c>
      <c r="K15" s="70">
        <f t="shared" si="4"/>
        <v>0</v>
      </c>
      <c r="L15" s="70">
        <f t="shared" si="4"/>
        <v>0</v>
      </c>
      <c r="M15" s="70">
        <f t="shared" si="4"/>
        <v>0</v>
      </c>
      <c r="N15" s="70">
        <f t="shared" si="1"/>
        <v>1569956</v>
      </c>
      <c r="O15" s="72">
        <f t="shared" si="2"/>
        <v>187.05540331228406</v>
      </c>
      <c r="P15" s="73"/>
    </row>
    <row r="16" spans="1:16" ht="15">
      <c r="A16" s="61"/>
      <c r="B16" s="62">
        <v>541</v>
      </c>
      <c r="C16" s="63" t="s">
        <v>47</v>
      </c>
      <c r="D16" s="64">
        <v>1293228</v>
      </c>
      <c r="E16" s="64">
        <v>276728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1"/>
        <v>1569956</v>
      </c>
      <c r="O16" s="65">
        <f t="shared" si="2"/>
        <v>187.05540331228406</v>
      </c>
      <c r="P16" s="66"/>
    </row>
    <row r="17" spans="1:16" ht="15.75">
      <c r="A17" s="67" t="s">
        <v>30</v>
      </c>
      <c r="B17" s="68"/>
      <c r="C17" s="69"/>
      <c r="D17" s="70">
        <f aca="true" t="shared" si="5" ref="D17:M17">SUM(D18:D18)</f>
        <v>1122926</v>
      </c>
      <c r="E17" s="70">
        <f t="shared" si="5"/>
        <v>0</v>
      </c>
      <c r="F17" s="70">
        <f t="shared" si="5"/>
        <v>0</v>
      </c>
      <c r="G17" s="70">
        <f t="shared" si="5"/>
        <v>0</v>
      </c>
      <c r="H17" s="70">
        <f t="shared" si="5"/>
        <v>0</v>
      </c>
      <c r="I17" s="70">
        <f t="shared" si="5"/>
        <v>0</v>
      </c>
      <c r="J17" s="70">
        <f t="shared" si="5"/>
        <v>0</v>
      </c>
      <c r="K17" s="70">
        <f t="shared" si="5"/>
        <v>0</v>
      </c>
      <c r="L17" s="70">
        <f t="shared" si="5"/>
        <v>0</v>
      </c>
      <c r="M17" s="70">
        <f t="shared" si="5"/>
        <v>0</v>
      </c>
      <c r="N17" s="70">
        <f t="shared" si="1"/>
        <v>1122926</v>
      </c>
      <c r="O17" s="72">
        <f t="shared" si="2"/>
        <v>133.7931609674729</v>
      </c>
      <c r="P17" s="66"/>
    </row>
    <row r="18" spans="1:16" ht="15.75" thickBot="1">
      <c r="A18" s="61"/>
      <c r="B18" s="62">
        <v>572</v>
      </c>
      <c r="C18" s="63" t="s">
        <v>48</v>
      </c>
      <c r="D18" s="64">
        <v>1122926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f t="shared" si="1"/>
        <v>1122926</v>
      </c>
      <c r="O18" s="65">
        <f t="shared" si="2"/>
        <v>133.7931609674729</v>
      </c>
      <c r="P18" s="66"/>
    </row>
    <row r="19" spans="1:119" ht="16.5" thickBot="1">
      <c r="A19" s="74" t="s">
        <v>10</v>
      </c>
      <c r="B19" s="75"/>
      <c r="C19" s="76"/>
      <c r="D19" s="77">
        <f>SUM(D5,D11,D15,D17)</f>
        <v>6590593</v>
      </c>
      <c r="E19" s="77">
        <f aca="true" t="shared" si="6" ref="E19:M19">SUM(E5,E11,E15,E17)</f>
        <v>287716</v>
      </c>
      <c r="F19" s="77">
        <f t="shared" si="6"/>
        <v>0</v>
      </c>
      <c r="G19" s="77">
        <f t="shared" si="6"/>
        <v>0</v>
      </c>
      <c r="H19" s="77">
        <f t="shared" si="6"/>
        <v>0</v>
      </c>
      <c r="I19" s="77">
        <f t="shared" si="6"/>
        <v>0</v>
      </c>
      <c r="J19" s="77">
        <f t="shared" si="6"/>
        <v>0</v>
      </c>
      <c r="K19" s="77">
        <f t="shared" si="6"/>
        <v>0</v>
      </c>
      <c r="L19" s="77">
        <f t="shared" si="6"/>
        <v>0</v>
      </c>
      <c r="M19" s="77">
        <f t="shared" si="6"/>
        <v>0</v>
      </c>
      <c r="N19" s="77">
        <f t="shared" si="1"/>
        <v>6878309</v>
      </c>
      <c r="O19" s="78">
        <f t="shared" si="2"/>
        <v>819.5292505659478</v>
      </c>
      <c r="P19" s="59"/>
      <c r="Q19" s="79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</row>
    <row r="20" spans="1:15" ht="15">
      <c r="A20" s="81"/>
      <c r="B20" s="82"/>
      <c r="C20" s="82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4"/>
    </row>
    <row r="21" spans="1:15" ht="15">
      <c r="A21" s="85"/>
      <c r="B21" s="86"/>
      <c r="C21" s="86"/>
      <c r="D21" s="87"/>
      <c r="E21" s="87"/>
      <c r="F21" s="87"/>
      <c r="G21" s="87"/>
      <c r="H21" s="87"/>
      <c r="I21" s="87"/>
      <c r="J21" s="87"/>
      <c r="K21" s="87"/>
      <c r="L21" s="114" t="s">
        <v>49</v>
      </c>
      <c r="M21" s="114"/>
      <c r="N21" s="114"/>
      <c r="O21" s="88">
        <v>8393</v>
      </c>
    </row>
    <row r="22" spans="1:15" ht="15">
      <c r="A22" s="115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7"/>
    </row>
    <row r="23" spans="1:15" ht="15.75" customHeight="1" thickBot="1">
      <c r="A23" s="118" t="s">
        <v>38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20"/>
    </row>
  </sheetData>
  <sheetProtection/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953665</v>
      </c>
      <c r="E5" s="24">
        <f t="shared" si="0"/>
        <v>1748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9">SUM(D5:M5)</f>
        <v>955413</v>
      </c>
      <c r="O5" s="30">
        <f aca="true" t="shared" si="2" ref="O5:O19">(N5/O$21)</f>
        <v>113.65845824411134</v>
      </c>
      <c r="P5" s="6"/>
    </row>
    <row r="6" spans="1:16" ht="15">
      <c r="A6" s="12"/>
      <c r="B6" s="42">
        <v>511</v>
      </c>
      <c r="C6" s="19" t="s">
        <v>19</v>
      </c>
      <c r="D6" s="43">
        <v>39507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39507</v>
      </c>
      <c r="O6" s="44">
        <f t="shared" si="2"/>
        <v>4.699857244825125</v>
      </c>
      <c r="P6" s="9"/>
    </row>
    <row r="7" spans="1:16" ht="15">
      <c r="A7" s="12"/>
      <c r="B7" s="42">
        <v>512</v>
      </c>
      <c r="C7" s="19" t="s">
        <v>20</v>
      </c>
      <c r="D7" s="43">
        <v>350391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350391</v>
      </c>
      <c r="O7" s="44">
        <f t="shared" si="2"/>
        <v>41.68344039971449</v>
      </c>
      <c r="P7" s="9"/>
    </row>
    <row r="8" spans="1:16" ht="15">
      <c r="A8" s="12"/>
      <c r="B8" s="42">
        <v>513</v>
      </c>
      <c r="C8" s="19" t="s">
        <v>21</v>
      </c>
      <c r="D8" s="43">
        <v>168240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168240</v>
      </c>
      <c r="O8" s="44">
        <f t="shared" si="2"/>
        <v>20.01427551748751</v>
      </c>
      <c r="P8" s="9"/>
    </row>
    <row r="9" spans="1:16" ht="15">
      <c r="A9" s="12"/>
      <c r="B9" s="42">
        <v>514</v>
      </c>
      <c r="C9" s="19" t="s">
        <v>22</v>
      </c>
      <c r="D9" s="43">
        <v>21598</v>
      </c>
      <c r="E9" s="43">
        <v>1748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23346</v>
      </c>
      <c r="O9" s="44">
        <f t="shared" si="2"/>
        <v>2.777301927194861</v>
      </c>
      <c r="P9" s="9"/>
    </row>
    <row r="10" spans="1:16" ht="15">
      <c r="A10" s="12"/>
      <c r="B10" s="42">
        <v>519</v>
      </c>
      <c r="C10" s="19" t="s">
        <v>23</v>
      </c>
      <c r="D10" s="43">
        <v>373929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373929</v>
      </c>
      <c r="O10" s="44">
        <f t="shared" si="2"/>
        <v>44.48358315488937</v>
      </c>
      <c r="P10" s="9"/>
    </row>
    <row r="11" spans="1:16" ht="15.75">
      <c r="A11" s="26" t="s">
        <v>24</v>
      </c>
      <c r="B11" s="27"/>
      <c r="C11" s="28"/>
      <c r="D11" s="29">
        <f aca="true" t="shared" si="3" ref="D11:M11">SUM(D12:D14)</f>
        <v>3006595</v>
      </c>
      <c r="E11" s="29">
        <f t="shared" si="3"/>
        <v>12870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3019465</v>
      </c>
      <c r="O11" s="41">
        <f t="shared" si="2"/>
        <v>359.2035450868427</v>
      </c>
      <c r="P11" s="10"/>
    </row>
    <row r="12" spans="1:16" ht="15">
      <c r="A12" s="12"/>
      <c r="B12" s="42">
        <v>521</v>
      </c>
      <c r="C12" s="19" t="s">
        <v>25</v>
      </c>
      <c r="D12" s="43">
        <v>2542859</v>
      </c>
      <c r="E12" s="43">
        <v>12870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2555729</v>
      </c>
      <c r="O12" s="44">
        <f t="shared" si="2"/>
        <v>304.0362836069474</v>
      </c>
      <c r="P12" s="9"/>
    </row>
    <row r="13" spans="1:16" ht="15">
      <c r="A13" s="12"/>
      <c r="B13" s="42">
        <v>522</v>
      </c>
      <c r="C13" s="19" t="s">
        <v>26</v>
      </c>
      <c r="D13" s="43">
        <v>242619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242619</v>
      </c>
      <c r="O13" s="44">
        <f t="shared" si="2"/>
        <v>28.862598144182726</v>
      </c>
      <c r="P13" s="9"/>
    </row>
    <row r="14" spans="1:16" ht="15">
      <c r="A14" s="12"/>
      <c r="B14" s="42">
        <v>524</v>
      </c>
      <c r="C14" s="19" t="s">
        <v>27</v>
      </c>
      <c r="D14" s="43">
        <v>221117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221117</v>
      </c>
      <c r="O14" s="44">
        <f t="shared" si="2"/>
        <v>26.304663335712586</v>
      </c>
      <c r="P14" s="9"/>
    </row>
    <row r="15" spans="1:16" ht="15.75">
      <c r="A15" s="26" t="s">
        <v>28</v>
      </c>
      <c r="B15" s="27"/>
      <c r="C15" s="28"/>
      <c r="D15" s="29">
        <f aca="true" t="shared" si="4" ref="D15:M15">SUM(D16:D16)</f>
        <v>1164962</v>
      </c>
      <c r="E15" s="29">
        <f t="shared" si="4"/>
        <v>156528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29">
        <f t="shared" si="1"/>
        <v>1321490</v>
      </c>
      <c r="O15" s="41">
        <f t="shared" si="2"/>
        <v>157.20794670473472</v>
      </c>
      <c r="P15" s="10"/>
    </row>
    <row r="16" spans="1:16" ht="15">
      <c r="A16" s="12"/>
      <c r="B16" s="42">
        <v>541</v>
      </c>
      <c r="C16" s="19" t="s">
        <v>29</v>
      </c>
      <c r="D16" s="43">
        <v>1164962</v>
      </c>
      <c r="E16" s="43">
        <v>156528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1321490</v>
      </c>
      <c r="O16" s="44">
        <f t="shared" si="2"/>
        <v>157.20794670473472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SUM(D18:D18)</f>
        <v>662496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662496</v>
      </c>
      <c r="O17" s="41">
        <f t="shared" si="2"/>
        <v>78.81227694503926</v>
      </c>
      <c r="P17" s="9"/>
    </row>
    <row r="18" spans="1:16" ht="15.75" thickBot="1">
      <c r="A18" s="12"/>
      <c r="B18" s="42">
        <v>572</v>
      </c>
      <c r="C18" s="19" t="s">
        <v>31</v>
      </c>
      <c r="D18" s="43">
        <v>662496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662496</v>
      </c>
      <c r="O18" s="44">
        <f t="shared" si="2"/>
        <v>78.81227694503926</v>
      </c>
      <c r="P18" s="9"/>
    </row>
    <row r="19" spans="1:119" ht="16.5" thickBot="1">
      <c r="A19" s="13" t="s">
        <v>10</v>
      </c>
      <c r="B19" s="21"/>
      <c r="C19" s="20"/>
      <c r="D19" s="14">
        <f>SUM(D5,D11,D15,D17)</f>
        <v>5787718</v>
      </c>
      <c r="E19" s="14">
        <f aca="true" t="shared" si="6" ref="E19:M19">SUM(E5,E11,E15,E17)</f>
        <v>171146</v>
      </c>
      <c r="F19" s="14">
        <f t="shared" si="6"/>
        <v>0</v>
      </c>
      <c r="G19" s="14">
        <f t="shared" si="6"/>
        <v>0</v>
      </c>
      <c r="H19" s="14">
        <f t="shared" si="6"/>
        <v>0</v>
      </c>
      <c r="I19" s="14">
        <f t="shared" si="6"/>
        <v>0</v>
      </c>
      <c r="J19" s="14">
        <f t="shared" si="6"/>
        <v>0</v>
      </c>
      <c r="K19" s="14">
        <f t="shared" si="6"/>
        <v>0</v>
      </c>
      <c r="L19" s="14">
        <f t="shared" si="6"/>
        <v>0</v>
      </c>
      <c r="M19" s="14">
        <f t="shared" si="6"/>
        <v>0</v>
      </c>
      <c r="N19" s="14">
        <f t="shared" si="1"/>
        <v>5958864</v>
      </c>
      <c r="O19" s="35">
        <f t="shared" si="2"/>
        <v>708.8822269807281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5" ht="15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5" ht="15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44</v>
      </c>
      <c r="M21" s="90"/>
      <c r="N21" s="90"/>
      <c r="O21" s="39">
        <v>8406</v>
      </c>
    </row>
    <row r="22" spans="1:15" ht="15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5" ht="15.75" customHeight="1" thickBot="1">
      <c r="A23" s="94" t="s">
        <v>38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sheetProtection/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2022-05-27T14:48:11Z</cp:lastPrinted>
  <dcterms:created xsi:type="dcterms:W3CDTF">2000-08-31T21:26:31Z</dcterms:created>
  <dcterms:modified xsi:type="dcterms:W3CDTF">2022-05-27T14:48:16Z</dcterms:modified>
  <cp:category/>
  <cp:version/>
  <cp:contentType/>
  <cp:contentStatus/>
</cp:coreProperties>
</file>