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'2008'!$A$1:$O$55</definedName>
    <definedName name="_xlnm.Print_Area" localSheetId="12">'2009'!$A$1:$O$56</definedName>
    <definedName name="_xlnm.Print_Area" localSheetId="11">'2010'!$A$1:$O$56</definedName>
    <definedName name="_xlnm.Print_Area" localSheetId="10">'2011'!$A$1:$O$56</definedName>
    <definedName name="_xlnm.Print_Area" localSheetId="9">'2012'!$A$1:$O$54</definedName>
    <definedName name="_xlnm.Print_Area" localSheetId="8">'2013'!$A$1:$O$57</definedName>
    <definedName name="_xlnm.Print_Area" localSheetId="7">'2014'!$A$1:$O$55</definedName>
    <definedName name="_xlnm.Print_Area" localSheetId="6">'2015'!$A$1:$O$56</definedName>
    <definedName name="_xlnm.Print_Area" localSheetId="5">'2016'!$A$1:$O$58</definedName>
    <definedName name="_xlnm.Print_Area" localSheetId="4">'2017'!$A$1:$O$56</definedName>
    <definedName name="_xlnm.Print_Area" localSheetId="3">'2018'!$A$1:$O$56</definedName>
    <definedName name="_xlnm.Print_Area" localSheetId="2">'2019'!$A$1:$O$60</definedName>
    <definedName name="_xlnm.Print_Area" localSheetId="1">'2020'!$A$1:$O$61</definedName>
    <definedName name="_xlnm.Print_Area" localSheetId="0">'2021'!$A$1:$P$62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<sst xmlns="http://schemas.openxmlformats.org/spreadsheetml/2006/main" count="967" uniqueCount="145">
  <si>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</si>
  <si>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</si>
  <si>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</si>
  <si>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</si>
  <si>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</si>
  <si>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</si>
  <si>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</si>
  <si>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</si>
  <si>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</si>
  <si>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</si>
  <si>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</si>
  <si>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</si>
  <si>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</si>
  <si>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</si>
  <si>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</si>
  <si>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</si>
  <si>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</si>
  <si>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</si>
  <si>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</si>
  <si>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</si>
  <si>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Special Assessments - Capital Improvement</t>
  </si>
  <si>
    <t>Special Assessments - Charges for Public Services</t>
  </si>
  <si>
    <t>Other Permits, Fees, and Special Assessments</t>
  </si>
  <si>
    <t>Intergovernmental Revenue</t>
  </si>
  <si>
    <t>State Grant - Public Safety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</si>
  <si>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</si>
  <si>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</si>
  <si>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</si>
  <si>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</si>
  <si>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</si>
  <si>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</si>
  <si>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</si>
  <si>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</si>
  <si>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</si>
  <si>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</si>
  <si>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</si>
  <si>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</si>
  <si>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State Shared Revenues - General Gov't - Other General Government</t>
  </si>
  <si>
    <t>General Gov't (Not Court-Related) - Other General Gov't Charges and Fees</t>
  </si>
  <si>
    <t>Public Safety - Law Enforcement Services</t>
  </si>
  <si>
    <t>Public Safety - Fire Protection</t>
  </si>
  <si>
    <t>Physical Environment - Other Physical Environment Charges</t>
  </si>
  <si>
    <t>Transportation (User Fees) - Other Transportation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</si>
  <si>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</si>
  <si>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</si>
  <si>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</si>
  <si>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</si>
  <si>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</si>
  <si>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Traffic Court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</si>
  <si>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</si>
  <si>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</si>
  <si>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</si>
  <si>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</si>
  <si>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</si>
  <si>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</si>
  <si>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</si>
  <si>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</si>
  <si>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</si>
  <si>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</si>
  <si>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</si>
  <si>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</si>
  <si>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</si>
  <si>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</si>
  <si>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</si>
  <si>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</si>
  <si>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</si>
  <si>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Indian Harbour Beach Revenues Reported by Account Code and Fund Type</t>
  </si>
  <si>
    <t>Local Fiscal Year Ended September 30, 2010</t>
  </si>
  <si>
    <t>Federal Grant - Public Safety</t>
  </si>
  <si>
    <t>Public Safety - Other Public Safety Charges and Fees</t>
  </si>
  <si>
    <t>Interest and Other Earnings - Gain or Loss on Sale of Investments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</si>
  <si>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</si>
  <si>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</si>
  <si>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</si>
  <si>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Shared Revenues - Public Safety - Other Public Safety</t>
  </si>
  <si>
    <t>Other Charges for Services</t>
  </si>
  <si>
    <t>2011 Municipal Population:</t>
  </si>
  <si>
    <t>Local Fiscal Year Ended September 30, 2012</t>
  </si>
  <si>
    <t>2012 Municipal Population:</t>
  </si>
  <si>
    <t>Local Fiscal Year Ended September 30, 2008</t>
  </si>
  <si>
    <t>Utility Service Tax - Telecommunications</t>
  </si>
  <si>
    <t>Permits and Franchise Fees</t>
  </si>
  <si>
    <t>Other Permits and Fees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</si>
  <si>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</si>
  <si>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</si>
  <si>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</si>
  <si>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</si>
  <si>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</si>
  <si>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</si>
  <si>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</si>
  <si>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</si>
  <si>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</si>
  <si>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Public Safety</t>
  </si>
  <si>
    <t>Transportation - Other Transportation Charges</t>
  </si>
  <si>
    <t>Sales - Disposition of Fixed Assets</t>
  </si>
  <si>
    <t>Sales - Sale of Surplus Materials and Scrap</t>
  </si>
  <si>
    <t>2013 Municipal Population:</t>
  </si>
  <si>
    <t>Local Fiscal Year Ended September 30, 2014</t>
  </si>
  <si>
    <t>2014 Municipal Population:</t>
  </si>
  <si>
    <t>Local Fiscal Year Ended September 30, 2015</t>
  </si>
  <si>
    <t>Grants from Other Local Units - Transportation</t>
  </si>
  <si>
    <t>Sale of Contraband Property Seized by Law Enforcement</t>
  </si>
  <si>
    <t>Pension Fund Contributions</t>
  </si>
  <si>
    <t>2015 Municipal Population:</t>
  </si>
  <si>
    <t>Local Fiscal Year Ended September 30, 2016</t>
  </si>
  <si>
    <t>Other Sources</t>
  </si>
  <si>
    <t>Non-Operating - Special Items (Gain)</t>
  </si>
  <si>
    <t>2016 Municipal Population:</t>
  </si>
  <si>
    <t>State Grant - Physical Environment - Stormwater Management</t>
  </si>
  <si>
    <t>Local Fiscal Year Ended September 30, 2017</t>
  </si>
  <si>
    <t>State Grant - General Government</t>
  </si>
  <si>
    <t>2017 Municipal Population:</t>
  </si>
  <si>
    <t>Local Fiscal Year Ended September 30, 2018</t>
  </si>
  <si>
    <t>Grants from Other Local Units - General Government</t>
  </si>
  <si>
    <t>2018 Municipal Population:</t>
  </si>
  <si>
    <t>Local Fiscal Year Ended September 30, 2019</t>
  </si>
  <si>
    <t>Federal Grant - Human Services - Public Assistance</t>
  </si>
  <si>
    <t>State Grant - Human Services - Public Welfare</t>
  </si>
  <si>
    <t>Grants from Other Local Units - Culture / Recreation</t>
  </si>
  <si>
    <t>2019 Municipal Population:</t>
  </si>
  <si>
    <t>Local Fiscal Year Ended September 30, 2020</t>
  </si>
  <si>
    <t>First Local Option Fuel Tax (1 to 6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</si>
  <si>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</si>
  <si>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</si>
  <si>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</si>
  <si>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</si>
  <si>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</si>
  <si>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</si>
  <si>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</si>
  <si>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Utility Service Tax - Propane</t>
  </si>
  <si>
    <t>Local Communications Services Taxes</t>
  </si>
  <si>
    <t>Building Permits (Buildling Permit Fees)</t>
  </si>
  <si>
    <t>Inspection Fee</t>
  </si>
  <si>
    <t>Other Fees and Special Assessments</t>
  </si>
  <si>
    <t>Intergovernmental Revenues</t>
  </si>
  <si>
    <t>Federal Grant - Economic Environment</t>
  </si>
  <si>
    <t>Federal Grant - American Rescue Plan Act Funds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</si>
  <si>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</si>
  <si>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</si>
  <si>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</si>
  <si>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Grants from Other Local Units - Physical Environment</t>
  </si>
  <si>
    <t>General Government - Other General Government Charges and Fees</t>
  </si>
  <si>
    <t>Public Safety - Protective Inspection Fees</t>
  </si>
  <si>
    <t>Court-Ordered Judgments and Fines - Other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</si>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</sst>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1"/>
      <c r="M3" s="72"/>
      <c r="N3" s="36"/>
      <c r="O3" s="37"/>
      <c r="P3" s="73" t="s">
        <v>124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125</v>
      </c>
      <c r="N4" s="35" t="s">
        <v>9</v>
      </c>
      <c r="O4" s="35" t="s">
        <v>126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127</v>
      </c>
      <c r="B5" s="26"/>
      <c r="C5" s="26"/>
      <c r="D5" s="27">
        <f>SUM(D6:D14)</f>
        <v>6718613</v>
      </c>
      <c r="E5" s="27">
        <f>SUM(E6:E14)</f>
        <v>0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6718613</v>
      </c>
      <c r="P5" s="33">
        <f>(O5/P$60)</f>
        <v>745.1051347454808</v>
      </c>
      <c r="Q5" s="6"/>
    </row>
    <row r="6" spans="1:17" ht="15">
      <c r="A6" s="12"/>
      <c r="B6" s="25">
        <v>311</v>
      </c>
      <c r="C6" s="20" t="s">
        <v>2</v>
      </c>
      <c r="D6" s="46">
        <v>5466021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5466021</v>
      </c>
      <c r="P6" s="47">
        <f>(O6/P$60)</f>
        <v>606.1906399024066</v>
      </c>
      <c r="Q6" s="9"/>
    </row>
    <row r="7" spans="1:17" ht="15">
      <c r="A7" s="12"/>
      <c r="B7" s="25">
        <v>312.41</v>
      </c>
      <c r="C7" s="20" t="s">
        <v>128</v>
      </c>
      <c r="D7" s="46">
        <v>346500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4">SUM(D7:N7)</f>
        <v>346500</v>
      </c>
      <c r="P7" s="47">
        <f>(O7/P$60)</f>
        <v>38.42741488299878</v>
      </c>
      <c r="Q7" s="9"/>
    </row>
    <row r="8" spans="1:17" ht="15">
      <c r="A8" s="12"/>
      <c r="B8" s="25">
        <v>312.52</v>
      </c>
      <c r="C8" s="20" t="s">
        <v>85</v>
      </c>
      <c r="D8" s="46">
        <v>81719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81719</v>
      </c>
      <c r="P8" s="47">
        <f>(O8/P$60)</f>
        <v>9.062770322723743</v>
      </c>
      <c r="Q8" s="9"/>
    </row>
    <row r="9" spans="1:17" ht="15">
      <c r="A9" s="12"/>
      <c r="B9" s="25">
        <v>314.1</v>
      </c>
      <c r="C9" s="20" t="s">
        <v>11</v>
      </c>
      <c r="D9" s="46">
        <v>441752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441752</v>
      </c>
      <c r="P9" s="47">
        <f>(O9/P$60)</f>
        <v>48.99101696794943</v>
      </c>
      <c r="Q9" s="9"/>
    </row>
    <row r="10" spans="1:17" ht="15">
      <c r="A10" s="12"/>
      <c r="B10" s="25">
        <v>314.3</v>
      </c>
      <c r="C10" s="20" t="s">
        <v>12</v>
      </c>
      <c r="D10" s="46">
        <v>98537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98537</v>
      </c>
      <c r="P10" s="47">
        <f>(O10/P$60)</f>
        <v>10.927913940334923</v>
      </c>
      <c r="Q10" s="9"/>
    </row>
    <row r="11" spans="1:17" ht="15">
      <c r="A11" s="12"/>
      <c r="B11" s="25">
        <v>314.4</v>
      </c>
      <c r="C11" s="20" t="s">
        <v>13</v>
      </c>
      <c r="D11" s="46">
        <v>30492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30492</v>
      </c>
      <c r="P11" s="47">
        <f>(O11/P$60)</f>
        <v>3.3816125097038925</v>
      </c>
      <c r="Q11" s="9"/>
    </row>
    <row r="12" spans="1:17" ht="15">
      <c r="A12" s="12"/>
      <c r="B12" s="25">
        <v>314.8</v>
      </c>
      <c r="C12" s="20" t="s">
        <v>129</v>
      </c>
      <c r="D12" s="46">
        <v>2143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2143</v>
      </c>
      <c r="P12" s="47">
        <f>(O12/P$60)</f>
        <v>0.23766219363424643</v>
      </c>
      <c r="Q12" s="9"/>
    </row>
    <row r="13" spans="1:17" ht="15">
      <c r="A13" s="12"/>
      <c r="B13" s="25">
        <v>315.2</v>
      </c>
      <c r="C13" s="20" t="s">
        <v>130</v>
      </c>
      <c r="D13" s="46">
        <v>239732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239732</v>
      </c>
      <c r="P13" s="47">
        <f>(O13/P$60)</f>
        <v>26.586669624043473</v>
      </c>
      <c r="Q13" s="9"/>
    </row>
    <row r="14" spans="1:17" ht="15">
      <c r="A14" s="12"/>
      <c r="B14" s="25">
        <v>316</v>
      </c>
      <c r="C14" s="20" t="s">
        <v>87</v>
      </c>
      <c r="D14" s="46">
        <v>11717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11717</v>
      </c>
      <c r="P14" s="47">
        <f>(O14/P$60)</f>
        <v>1.2994344016857047</v>
      </c>
      <c r="Q14" s="9"/>
    </row>
    <row r="15" spans="1:17" ht="15.75">
      <c r="A15" s="29" t="s">
        <v>16</v>
      </c>
      <c r="B15" s="30"/>
      <c r="C15" s="31"/>
      <c r="D15" s="32">
        <f>SUM(D16:D22)</f>
        <v>791566</v>
      </c>
      <c r="E15" s="32">
        <f>SUM(E16:E22)</f>
        <v>219165</v>
      </c>
      <c r="F15" s="32">
        <f>SUM(F16:F22)</f>
        <v>0</v>
      </c>
      <c r="G15" s="32">
        <f>SUM(G16:G22)</f>
        <v>0</v>
      </c>
      <c r="H15" s="32">
        <f>SUM(H16:H22)</f>
        <v>0</v>
      </c>
      <c r="I15" s="32">
        <f>SUM(I16:I22)</f>
        <v>0</v>
      </c>
      <c r="J15" s="32">
        <f>SUM(J16:J22)</f>
        <v>0</v>
      </c>
      <c r="K15" s="32">
        <f>SUM(K16:K22)</f>
        <v>0</v>
      </c>
      <c r="L15" s="32">
        <f>SUM(L16:L22)</f>
        <v>0</v>
      </c>
      <c r="M15" s="32">
        <f>SUM(M16:M22)</f>
        <v>0</v>
      </c>
      <c r="N15" s="32">
        <f>SUM(N16:N22)</f>
        <v>0</v>
      </c>
      <c r="O15" s="44">
        <f>SUM(D15:N15)</f>
        <v>1010731</v>
      </c>
      <c r="P15" s="45">
        <f>(O15/P$60)</f>
        <v>112.09171564822003</v>
      </c>
      <c r="Q15" s="10"/>
    </row>
    <row r="16" spans="1:17" ht="15">
      <c r="A16" s="12"/>
      <c r="B16" s="25">
        <v>322</v>
      </c>
      <c r="C16" s="20" t="s">
        <v>131</v>
      </c>
      <c r="D16" s="46">
        <v>118760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118760</v>
      </c>
      <c r="P16" s="47">
        <f>(O16/P$60)</f>
        <v>13.170677608960851</v>
      </c>
      <c r="Q16" s="9"/>
    </row>
    <row r="17" spans="1:17" ht="15">
      <c r="A17" s="12"/>
      <c r="B17" s="25">
        <v>323.1</v>
      </c>
      <c r="C17" s="20" t="s">
        <v>17</v>
      </c>
      <c r="D17" s="46">
        <v>490393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1" ref="O17:O22">SUM(D17:N17)</f>
        <v>490393</v>
      </c>
      <c r="P17" s="47">
        <f>(O17/P$60)</f>
        <v>54.38538316513253</v>
      </c>
      <c r="Q17" s="9"/>
    </row>
    <row r="18" spans="1:17" ht="15">
      <c r="A18" s="12"/>
      <c r="B18" s="25">
        <v>323.4</v>
      </c>
      <c r="C18" s="20" t="s">
        <v>18</v>
      </c>
      <c r="D18" s="46">
        <v>36799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36799</v>
      </c>
      <c r="P18" s="47">
        <f>(O18/P$60)</f>
        <v>4.081069091715648</v>
      </c>
      <c r="Q18" s="9"/>
    </row>
    <row r="19" spans="1:17" ht="15">
      <c r="A19" s="12"/>
      <c r="B19" s="25">
        <v>323.7</v>
      </c>
      <c r="C19" s="20" t="s">
        <v>19</v>
      </c>
      <c r="D19" s="46">
        <v>110746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110746</v>
      </c>
      <c r="P19" s="47">
        <f>(O19/P$60)</f>
        <v>12.281911944105579</v>
      </c>
      <c r="Q19" s="9"/>
    </row>
    <row r="20" spans="1:17" ht="15">
      <c r="A20" s="12"/>
      <c r="B20" s="25">
        <v>325.2</v>
      </c>
      <c r="C20" s="20" t="s">
        <v>21</v>
      </c>
      <c r="D20" s="46">
        <v>0</v>
      </c>
      <c r="E20" s="46">
        <v>219165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219165</v>
      </c>
      <c r="P20" s="47">
        <f>(O20/P$60)</f>
        <v>24.30575579461018</v>
      </c>
      <c r="Q20" s="9"/>
    </row>
    <row r="21" spans="1:17" ht="15">
      <c r="A21" s="12"/>
      <c r="B21" s="25">
        <v>329.1</v>
      </c>
      <c r="C21" s="20" t="s">
        <v>132</v>
      </c>
      <c r="D21" s="46">
        <v>14930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14930</v>
      </c>
      <c r="P21" s="47">
        <f>(O21/P$60)</f>
        <v>1.6557613396916935</v>
      </c>
      <c r="Q21" s="9"/>
    </row>
    <row r="22" spans="1:17" ht="15">
      <c r="A22" s="12"/>
      <c r="B22" s="25">
        <v>329.5</v>
      </c>
      <c r="C22" s="20" t="s">
        <v>133</v>
      </c>
      <c r="D22" s="46">
        <v>19938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19938</v>
      </c>
      <c r="P22" s="47">
        <f>(O22/P$60)</f>
        <v>2.2111567040035487</v>
      </c>
      <c r="Q22" s="9"/>
    </row>
    <row r="23" spans="1:17" ht="15.75">
      <c r="A23" s="29" t="s">
        <v>134</v>
      </c>
      <c r="B23" s="30"/>
      <c r="C23" s="31"/>
      <c r="D23" s="32">
        <f>SUM(D24:D35)</f>
        <v>1158999</v>
      </c>
      <c r="E23" s="32">
        <f>SUM(E24:E35)</f>
        <v>12940</v>
      </c>
      <c r="F23" s="32">
        <f>SUM(F24:F35)</f>
        <v>0</v>
      </c>
      <c r="G23" s="32">
        <f>SUM(G24:G35)</f>
        <v>0</v>
      </c>
      <c r="H23" s="32">
        <f>SUM(H24:H35)</f>
        <v>0</v>
      </c>
      <c r="I23" s="32">
        <f>SUM(I24:I35)</f>
        <v>0</v>
      </c>
      <c r="J23" s="32">
        <f>SUM(J24:J35)</f>
        <v>0</v>
      </c>
      <c r="K23" s="32">
        <f>SUM(K24:K35)</f>
        <v>0</v>
      </c>
      <c r="L23" s="32">
        <f>SUM(L24:L35)</f>
        <v>0</v>
      </c>
      <c r="M23" s="32">
        <f>SUM(M24:M35)</f>
        <v>0</v>
      </c>
      <c r="N23" s="32">
        <f>SUM(N24:N35)</f>
        <v>0</v>
      </c>
      <c r="O23" s="44">
        <f>SUM(D23:N23)</f>
        <v>1171939</v>
      </c>
      <c r="P23" s="45">
        <f>(O23/P$60)</f>
        <v>129.96994565820117</v>
      </c>
      <c r="Q23" s="10"/>
    </row>
    <row r="24" spans="1:17" ht="15">
      <c r="A24" s="12"/>
      <c r="B24" s="25">
        <v>331.2</v>
      </c>
      <c r="C24" s="20" t="s">
        <v>68</v>
      </c>
      <c r="D24" s="46">
        <v>43978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43978</v>
      </c>
      <c r="P24" s="47">
        <f>(O24/P$60)</f>
        <v>4.877231895308861</v>
      </c>
      <c r="Q24" s="9"/>
    </row>
    <row r="25" spans="1:17" ht="15">
      <c r="A25" s="12"/>
      <c r="B25" s="25">
        <v>331.5</v>
      </c>
      <c r="C25" s="20" t="s">
        <v>135</v>
      </c>
      <c r="D25" s="46">
        <v>49631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aca="true" t="shared" si="2" ref="O25:O31">SUM(D25:N25)</f>
        <v>49631</v>
      </c>
      <c r="P25" s="47">
        <f>(O25/P$60)</f>
        <v>5.504158811134523</v>
      </c>
      <c r="Q25" s="9"/>
    </row>
    <row r="26" spans="1:17" ht="15">
      <c r="A26" s="12"/>
      <c r="B26" s="25">
        <v>331.51</v>
      </c>
      <c r="C26" s="20" t="s">
        <v>136</v>
      </c>
      <c r="D26" s="46">
        <v>0</v>
      </c>
      <c r="E26" s="46">
        <v>12940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12940</v>
      </c>
      <c r="P26" s="47">
        <f>(O26/P$60)</f>
        <v>1.4350670954863036</v>
      </c>
      <c r="Q26" s="9"/>
    </row>
    <row r="27" spans="1:17" ht="15">
      <c r="A27" s="12"/>
      <c r="B27" s="25">
        <v>335.125</v>
      </c>
      <c r="C27" s="20" t="s">
        <v>137</v>
      </c>
      <c r="D27" s="46">
        <v>273670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273670</v>
      </c>
      <c r="P27" s="47">
        <f>(O27/P$60)</f>
        <v>30.35044915160253</v>
      </c>
      <c r="Q27" s="9"/>
    </row>
    <row r="28" spans="1:17" ht="15">
      <c r="A28" s="12"/>
      <c r="B28" s="25">
        <v>335.14</v>
      </c>
      <c r="C28" s="20" t="s">
        <v>89</v>
      </c>
      <c r="D28" s="46">
        <v>588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588</v>
      </c>
      <c r="P28" s="47">
        <f>(O28/P$60)</f>
        <v>0.06521015858933127</v>
      </c>
      <c r="Q28" s="9"/>
    </row>
    <row r="29" spans="1:17" ht="15">
      <c r="A29" s="12"/>
      <c r="B29" s="25">
        <v>335.15</v>
      </c>
      <c r="C29" s="20" t="s">
        <v>90</v>
      </c>
      <c r="D29" s="46">
        <v>5875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5875</v>
      </c>
      <c r="P29" s="47">
        <f>(O29/P$60)</f>
        <v>0.6515470777420428</v>
      </c>
      <c r="Q29" s="9"/>
    </row>
    <row r="30" spans="1:17" ht="15">
      <c r="A30" s="12"/>
      <c r="B30" s="25">
        <v>335.18</v>
      </c>
      <c r="C30" s="20" t="s">
        <v>138</v>
      </c>
      <c r="D30" s="46">
        <v>559639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559639</v>
      </c>
      <c r="P30" s="47">
        <f>(O30/P$60)</f>
        <v>62.06487745369857</v>
      </c>
      <c r="Q30" s="9"/>
    </row>
    <row r="31" spans="1:17" ht="15">
      <c r="A31" s="12"/>
      <c r="B31" s="25">
        <v>335.29</v>
      </c>
      <c r="C31" s="20" t="s">
        <v>74</v>
      </c>
      <c r="D31" s="46">
        <v>727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727</v>
      </c>
      <c r="P31" s="47">
        <f>(O31/P$60)</f>
        <v>0.08062548519463236</v>
      </c>
      <c r="Q31" s="9"/>
    </row>
    <row r="32" spans="1:17" ht="15">
      <c r="A32" s="12"/>
      <c r="B32" s="25">
        <v>335.45</v>
      </c>
      <c r="C32" s="20" t="s">
        <v>139</v>
      </c>
      <c r="D32" s="46">
        <v>3490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3490</v>
      </c>
      <c r="P32" s="47">
        <f>(O32/P$60)</f>
        <v>0.3870466895863369</v>
      </c>
      <c r="Q32" s="9"/>
    </row>
    <row r="33" spans="1:17" ht="15">
      <c r="A33" s="12"/>
      <c r="B33" s="25">
        <v>337.2</v>
      </c>
      <c r="C33" s="20" t="s">
        <v>92</v>
      </c>
      <c r="D33" s="46">
        <v>58250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58250</v>
      </c>
      <c r="P33" s="47">
        <f>(O33/P$60)</f>
        <v>6.460019962293446</v>
      </c>
      <c r="Q33" s="9"/>
    </row>
    <row r="34" spans="1:17" ht="15">
      <c r="A34" s="12"/>
      <c r="B34" s="25">
        <v>337.3</v>
      </c>
      <c r="C34" s="20" t="s">
        <v>140</v>
      </c>
      <c r="D34" s="46">
        <v>155828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155828</v>
      </c>
      <c r="P34" s="47">
        <f>(O34/P$60)</f>
        <v>17.281579239214818</v>
      </c>
      <c r="Q34" s="9"/>
    </row>
    <row r="35" spans="1:17" ht="15">
      <c r="A35" s="12"/>
      <c r="B35" s="25">
        <v>338</v>
      </c>
      <c r="C35" s="20" t="s">
        <v>30</v>
      </c>
      <c r="D35" s="46">
        <v>7323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7323</v>
      </c>
      <c r="P35" s="47">
        <f>(O35/P$60)</f>
        <v>0.8121326383497838</v>
      </c>
      <c r="Q35" s="9"/>
    </row>
    <row r="36" spans="1:17" ht="15.75">
      <c r="A36" s="29" t="s">
        <v>35</v>
      </c>
      <c r="B36" s="30"/>
      <c r="C36" s="31"/>
      <c r="D36" s="32">
        <f>SUM(D37:D43)</f>
        <v>241473</v>
      </c>
      <c r="E36" s="32">
        <f>SUM(E37:E43)</f>
        <v>0</v>
      </c>
      <c r="F36" s="32">
        <f>SUM(F37:F43)</f>
        <v>0</v>
      </c>
      <c r="G36" s="32">
        <f>SUM(G37:G43)</f>
        <v>0</v>
      </c>
      <c r="H36" s="32">
        <f>SUM(H37:H43)</f>
        <v>0</v>
      </c>
      <c r="I36" s="32">
        <f>SUM(I37:I43)</f>
        <v>0</v>
      </c>
      <c r="J36" s="32">
        <f>SUM(J37:J43)</f>
        <v>0</v>
      </c>
      <c r="K36" s="32">
        <f>SUM(K37:K43)</f>
        <v>0</v>
      </c>
      <c r="L36" s="32">
        <f>SUM(L37:L43)</f>
        <v>0</v>
      </c>
      <c r="M36" s="32">
        <f>SUM(M37:M43)</f>
        <v>0</v>
      </c>
      <c r="N36" s="32">
        <f>SUM(N37:N43)</f>
        <v>0</v>
      </c>
      <c r="O36" s="32">
        <f>SUM(D36:N36)</f>
        <v>241473</v>
      </c>
      <c r="P36" s="45">
        <f>(O36/P$60)</f>
        <v>26.779749362315627</v>
      </c>
      <c r="Q36" s="10"/>
    </row>
    <row r="37" spans="1:17" ht="15">
      <c r="A37" s="12"/>
      <c r="B37" s="25">
        <v>341.9</v>
      </c>
      <c r="C37" s="20" t="s">
        <v>141</v>
      </c>
      <c r="D37" s="46">
        <v>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aca="true" t="shared" si="3" ref="O37:O43">SUM(D37:N37)</f>
        <v>13</v>
      </c>
      <c r="P37" s="47">
        <f>(O37/P$60)</f>
        <v>0.0014417211933015416</v>
      </c>
      <c r="Q37" s="9"/>
    </row>
    <row r="38" spans="1:17" ht="15">
      <c r="A38" s="12"/>
      <c r="B38" s="25">
        <v>342.1</v>
      </c>
      <c r="C38" s="20" t="s">
        <v>39</v>
      </c>
      <c r="D38" s="46">
        <v>3693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3693</v>
      </c>
      <c r="P38" s="47">
        <f>(O38/P$60)</f>
        <v>0.40955972052789175</v>
      </c>
      <c r="Q38" s="9"/>
    </row>
    <row r="39" spans="1:17" ht="15">
      <c r="A39" s="12"/>
      <c r="B39" s="25">
        <v>342.2</v>
      </c>
      <c r="C39" s="20" t="s">
        <v>40</v>
      </c>
      <c r="D39" s="46">
        <v>21327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21327</v>
      </c>
      <c r="P39" s="47">
        <f>(O39/P$60)</f>
        <v>2.365199068426306</v>
      </c>
      <c r="Q39" s="9"/>
    </row>
    <row r="40" spans="1:17" ht="15">
      <c r="A40" s="12"/>
      <c r="B40" s="25">
        <v>342.5</v>
      </c>
      <c r="C40" s="20" t="s">
        <v>142</v>
      </c>
      <c r="D40" s="46">
        <v>3245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3245</v>
      </c>
      <c r="P40" s="47">
        <f>(O40/P$60)</f>
        <v>0.3598757901741156</v>
      </c>
      <c r="Q40" s="9"/>
    </row>
    <row r="41" spans="1:17" ht="15">
      <c r="A41" s="12"/>
      <c r="B41" s="25">
        <v>343.9</v>
      </c>
      <c r="C41" s="20" t="s">
        <v>41</v>
      </c>
      <c r="D41" s="46">
        <v>11831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11831</v>
      </c>
      <c r="P41" s="47">
        <f>(O41/P$60)</f>
        <v>1.3120771875346569</v>
      </c>
      <c r="Q41" s="9"/>
    </row>
    <row r="42" spans="1:17" ht="15">
      <c r="A42" s="12"/>
      <c r="B42" s="25">
        <v>344.9</v>
      </c>
      <c r="C42" s="20" t="s">
        <v>93</v>
      </c>
      <c r="D42" s="46">
        <v>33112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33112</v>
      </c>
      <c r="P42" s="47">
        <f>(O42/P$60)</f>
        <v>3.6721747809692804</v>
      </c>
      <c r="Q42" s="9"/>
    </row>
    <row r="43" spans="1:17" ht="15">
      <c r="A43" s="12"/>
      <c r="B43" s="25">
        <v>347.2</v>
      </c>
      <c r="C43" s="20" t="s">
        <v>43</v>
      </c>
      <c r="D43" s="46">
        <v>168252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168252</v>
      </c>
      <c r="P43" s="47">
        <f>(O43/P$60)</f>
        <v>18.659421093490074</v>
      </c>
      <c r="Q43" s="9"/>
    </row>
    <row r="44" spans="1:17" ht="15.75">
      <c r="A44" s="29" t="s">
        <v>36</v>
      </c>
      <c r="B44" s="30"/>
      <c r="C44" s="31"/>
      <c r="D44" s="32">
        <f>SUM(D45:D48)</f>
        <v>19978</v>
      </c>
      <c r="E44" s="32">
        <f>SUM(E45:E48)</f>
        <v>1396</v>
      </c>
      <c r="F44" s="32">
        <f>SUM(F45:F48)</f>
        <v>0</v>
      </c>
      <c r="G44" s="32">
        <f>SUM(G45:G48)</f>
        <v>0</v>
      </c>
      <c r="H44" s="32">
        <f>SUM(H45:H48)</f>
        <v>0</v>
      </c>
      <c r="I44" s="32">
        <f>SUM(I45:I48)</f>
        <v>0</v>
      </c>
      <c r="J44" s="32">
        <f>SUM(J45:J48)</f>
        <v>0</v>
      </c>
      <c r="K44" s="32">
        <f>SUM(K45:K48)</f>
        <v>0</v>
      </c>
      <c r="L44" s="32">
        <f>SUM(L45:L48)</f>
        <v>0</v>
      </c>
      <c r="M44" s="32">
        <f>SUM(M45:M48)</f>
        <v>0</v>
      </c>
      <c r="N44" s="32">
        <f>SUM(N45:N48)</f>
        <v>0</v>
      </c>
      <c r="O44" s="32">
        <f>SUM(D44:N44)</f>
        <v>21374</v>
      </c>
      <c r="P44" s="45">
        <f>(O44/P$60)</f>
        <v>2.370411445048242</v>
      </c>
      <c r="Q44" s="10"/>
    </row>
    <row r="45" spans="1:17" ht="15">
      <c r="A45" s="13"/>
      <c r="B45" s="39">
        <v>351.9</v>
      </c>
      <c r="C45" s="21" t="s">
        <v>143</v>
      </c>
      <c r="D45" s="46">
        <v>9894</v>
      </c>
      <c r="E45" s="46">
        <v>396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10290</v>
      </c>
      <c r="P45" s="47">
        <f>(O45/P$60)</f>
        <v>1.141177775313297</v>
      </c>
      <c r="Q45" s="9"/>
    </row>
    <row r="46" spans="1:17" ht="15">
      <c r="A46" s="13"/>
      <c r="B46" s="39">
        <v>354</v>
      </c>
      <c r="C46" s="21" t="s">
        <v>49</v>
      </c>
      <c r="D46" s="46">
        <v>190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190</v>
      </c>
      <c r="P46" s="47">
        <f>(O46/P$60)</f>
        <v>0.0210713097482533</v>
      </c>
      <c r="Q46" s="9"/>
    </row>
    <row r="47" spans="1:17" ht="15">
      <c r="A47" s="13"/>
      <c r="B47" s="39">
        <v>358.2</v>
      </c>
      <c r="C47" s="21" t="s">
        <v>101</v>
      </c>
      <c r="D47" s="46">
        <v>1040</v>
      </c>
      <c r="E47" s="46">
        <v>1000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2040</v>
      </c>
      <c r="P47" s="47">
        <f>(O47/P$60)</f>
        <v>0.22623932571808805</v>
      </c>
      <c r="Q47" s="9"/>
    </row>
    <row r="48" spans="1:17" ht="15">
      <c r="A48" s="13"/>
      <c r="B48" s="39">
        <v>359</v>
      </c>
      <c r="C48" s="21" t="s">
        <v>50</v>
      </c>
      <c r="D48" s="46">
        <v>8854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8854</v>
      </c>
      <c r="P48" s="47">
        <f>(O48/P$60)</f>
        <v>0.9819230342686037</v>
      </c>
      <c r="Q48" s="9"/>
    </row>
    <row r="49" spans="1:17" ht="15.75">
      <c r="A49" s="29" t="s">
        <v>3</v>
      </c>
      <c r="B49" s="30"/>
      <c r="C49" s="31"/>
      <c r="D49" s="32">
        <f>SUM(D50:D57)</f>
        <v>84614</v>
      </c>
      <c r="E49" s="32">
        <f>SUM(E50:E57)</f>
        <v>1716</v>
      </c>
      <c r="F49" s="32">
        <f>SUM(F50:F57)</f>
        <v>0</v>
      </c>
      <c r="G49" s="32">
        <f>SUM(G50:G57)</f>
        <v>0</v>
      </c>
      <c r="H49" s="32">
        <f>SUM(H50:H57)</f>
        <v>0</v>
      </c>
      <c r="I49" s="32">
        <f>SUM(I50:I57)</f>
        <v>0</v>
      </c>
      <c r="J49" s="32">
        <f>SUM(J50:J57)</f>
        <v>0</v>
      </c>
      <c r="K49" s="32">
        <f>SUM(K50:K57)</f>
        <v>110697</v>
      </c>
      <c r="L49" s="32">
        <f>SUM(L50:L57)</f>
        <v>0</v>
      </c>
      <c r="M49" s="32">
        <f>SUM(M50:M57)</f>
        <v>0</v>
      </c>
      <c r="N49" s="32">
        <f>SUM(N50:N57)</f>
        <v>0</v>
      </c>
      <c r="O49" s="32">
        <f>SUM(D49:N49)</f>
        <v>197027</v>
      </c>
      <c r="P49" s="45">
        <f>(O49/P$60)</f>
        <v>21.85061550404791</v>
      </c>
      <c r="Q49" s="10"/>
    </row>
    <row r="50" spans="1:17" ht="15">
      <c r="A50" s="12"/>
      <c r="B50" s="25">
        <v>361.1</v>
      </c>
      <c r="C50" s="20" t="s">
        <v>51</v>
      </c>
      <c r="D50" s="46">
        <v>66833</v>
      </c>
      <c r="E50" s="46">
        <v>216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67049</v>
      </c>
      <c r="P50" s="47">
        <f>(O50/P$60)</f>
        <v>7.435843406898082</v>
      </c>
      <c r="Q50" s="9"/>
    </row>
    <row r="51" spans="1:17" ht="15">
      <c r="A51" s="12"/>
      <c r="B51" s="25">
        <v>361.3</v>
      </c>
      <c r="C51" s="20" t="s">
        <v>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68583</v>
      </c>
      <c r="L51" s="46">
        <v>0</v>
      </c>
      <c r="M51" s="46">
        <v>0</v>
      </c>
      <c r="N51" s="46">
        <v>0</v>
      </c>
      <c r="O51" s="46">
        <f aca="true" t="shared" si="4" ref="O51:O57">SUM(D51:N51)</f>
        <v>68583</v>
      </c>
      <c r="P51" s="47">
        <f>(O51/P$60)</f>
        <v>7.605966507707663</v>
      </c>
      <c r="Q51" s="9"/>
    </row>
    <row r="52" spans="1:17" ht="15">
      <c r="A52" s="12"/>
      <c r="B52" s="25">
        <v>362</v>
      </c>
      <c r="C52" s="20" t="s">
        <v>53</v>
      </c>
      <c r="D52" s="46">
        <v>70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70</v>
      </c>
      <c r="P52" s="47">
        <f>(O52/P$60)</f>
        <v>0.007763114117777531</v>
      </c>
      <c r="Q52" s="9"/>
    </row>
    <row r="53" spans="1:17" ht="15">
      <c r="A53" s="12"/>
      <c r="B53" s="25">
        <v>364</v>
      </c>
      <c r="C53" s="20" t="s">
        <v>94</v>
      </c>
      <c r="D53" s="46">
        <v>12473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12473</v>
      </c>
      <c r="P53" s="47">
        <f>(O53/P$60)</f>
        <v>1.3832760341577022</v>
      </c>
      <c r="Q53" s="9"/>
    </row>
    <row r="54" spans="1:17" ht="15">
      <c r="A54" s="12"/>
      <c r="B54" s="25">
        <v>365</v>
      </c>
      <c r="C54" s="20" t="s">
        <v>95</v>
      </c>
      <c r="D54" s="46">
        <v>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6</v>
      </c>
      <c r="P54" s="47">
        <f>(O54/P$60)</f>
        <v>0.0006654097815237884</v>
      </c>
      <c r="Q54" s="9"/>
    </row>
    <row r="55" spans="1:17" ht="15">
      <c r="A55" s="12"/>
      <c r="B55" s="25">
        <v>366</v>
      </c>
      <c r="C55" s="20" t="s">
        <v>56</v>
      </c>
      <c r="D55" s="46">
        <v>2250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2250</v>
      </c>
      <c r="P55" s="47">
        <f>(O55/P$60)</f>
        <v>0.24952866807142066</v>
      </c>
      <c r="Q55" s="9"/>
    </row>
    <row r="56" spans="1:17" ht="15">
      <c r="A56" s="12"/>
      <c r="B56" s="25">
        <v>368</v>
      </c>
      <c r="C56" s="20" t="s">
        <v>102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42114</v>
      </c>
      <c r="L56" s="46">
        <v>0</v>
      </c>
      <c r="M56" s="46">
        <v>0</v>
      </c>
      <c r="N56" s="46">
        <v>0</v>
      </c>
      <c r="O56" s="46">
        <f t="shared" si="4"/>
        <v>42114</v>
      </c>
      <c r="P56" s="47">
        <f>(O56/P$60)</f>
        <v>4.6705112565154705</v>
      </c>
      <c r="Q56" s="9"/>
    </row>
    <row r="57" spans="1:17" ht="15.75" thickBot="1">
      <c r="A57" s="12"/>
      <c r="B57" s="25">
        <v>369.9</v>
      </c>
      <c r="C57" s="20" t="s">
        <v>57</v>
      </c>
      <c r="D57" s="46">
        <v>2982</v>
      </c>
      <c r="E57" s="46">
        <v>1500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4482</v>
      </c>
      <c r="P57" s="47">
        <f>(O57/P$60)</f>
        <v>0.4970611067982699</v>
      </c>
      <c r="Q57" s="9"/>
    </row>
    <row r="58" spans="1:120" ht="16.5" thickBot="1">
      <c r="A58" s="14" t="s">
        <v>44</v>
      </c>
      <c r="B58" s="23"/>
      <c r="C58" s="22"/>
      <c r="D58" s="15">
        <f>SUM(D5,D15,D23,D36,D44,D49)</f>
        <v>9015243</v>
      </c>
      <c r="E58" s="15">
        <f aca="true" t="shared" si="5" ref="E58:N58">SUM(E5,E15,E23,E36,E44,E49)</f>
        <v>235217</v>
      </c>
      <c r="F58" s="15">
        <f t="shared" si="5"/>
        <v>0</v>
      </c>
      <c r="G58" s="15">
        <f t="shared" si="5"/>
        <v>0</v>
      </c>
      <c r="H58" s="15">
        <f t="shared" si="5"/>
        <v>0</v>
      </c>
      <c r="I58" s="15">
        <f t="shared" si="5"/>
        <v>0</v>
      </c>
      <c r="J58" s="15">
        <f t="shared" si="5"/>
        <v>0</v>
      </c>
      <c r="K58" s="15">
        <f t="shared" si="5"/>
        <v>110697</v>
      </c>
      <c r="L58" s="15">
        <f t="shared" si="5"/>
        <v>0</v>
      </c>
      <c r="M58" s="15">
        <f t="shared" si="5"/>
        <v>0</v>
      </c>
      <c r="N58" s="15">
        <f t="shared" si="5"/>
        <v>0</v>
      </c>
      <c r="O58" s="15">
        <f>SUM(D58:N58)</f>
        <v>9361157</v>
      </c>
      <c r="P58" s="38">
        <f>(O58/P$60)</f>
        <v>1038.1675723633136</v>
      </c>
      <c r="Q58" s="6"/>
      <c r="R58" s="2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</row>
    <row r="59" spans="1:16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9"/>
    </row>
    <row r="60" spans="1:16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51" t="s">
        <v>144</v>
      </c>
      <c r="N60" s="51"/>
      <c r="O60" s="51"/>
      <c r="P60" s="43">
        <v>9017</v>
      </c>
    </row>
    <row r="61" spans="1:16" ht="1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/>
    </row>
    <row r="62" spans="1:16" ht="15.75" customHeight="1" thickBot="1">
      <c r="A62" s="55" t="s">
        <v>72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7"/>
    </row>
  </sheetData>
  <sheetProtection/>
  <mergeCells count="10">
    <mergeCell ref="M60:O60"/>
    <mergeCell ref="A61:P61"/>
    <mergeCell ref="A62:P6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4859440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4859440</v>
      </c>
      <c r="O5" s="33">
        <f aca="true" t="shared" si="1" ref="O5:O50">(N5/O$52)</f>
        <v>574.6736045411542</v>
      </c>
      <c r="P5" s="6"/>
    </row>
    <row r="6" spans="1:16" ht="15">
      <c r="A6" s="12"/>
      <c r="B6" s="25">
        <v>311</v>
      </c>
      <c r="C6" s="20" t="s">
        <v>2</v>
      </c>
      <c r="D6" s="46">
        <v>3570090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3570090</v>
      </c>
      <c r="O6" s="47">
        <f t="shared" si="1"/>
        <v>422.1960737937559</v>
      </c>
      <c r="P6" s="9"/>
    </row>
    <row r="7" spans="1:16" ht="15">
      <c r="A7" s="12"/>
      <c r="B7" s="25">
        <v>312.1</v>
      </c>
      <c r="C7" s="20" t="s">
        <v>10</v>
      </c>
      <c r="D7" s="46">
        <v>340888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340888</v>
      </c>
      <c r="O7" s="47">
        <f t="shared" si="1"/>
        <v>40.313150425733205</v>
      </c>
      <c r="P7" s="9"/>
    </row>
    <row r="8" spans="1:16" ht="15">
      <c r="A8" s="12"/>
      <c r="B8" s="25">
        <v>312.52</v>
      </c>
      <c r="C8" s="20" t="s">
        <v>65</v>
      </c>
      <c r="D8" s="46">
        <v>59311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59311</v>
      </c>
      <c r="O8" s="47">
        <f t="shared" si="1"/>
        <v>7.014072847682119</v>
      </c>
      <c r="P8" s="9"/>
    </row>
    <row r="9" spans="1:16" ht="15">
      <c r="A9" s="12"/>
      <c r="B9" s="25">
        <v>314.1</v>
      </c>
      <c r="C9" s="20" t="s">
        <v>11</v>
      </c>
      <c r="D9" s="46">
        <v>351566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351566</v>
      </c>
      <c r="O9" s="47">
        <f t="shared" si="1"/>
        <v>41.57592242194891</v>
      </c>
      <c r="P9" s="9"/>
    </row>
    <row r="10" spans="1:16" ht="15">
      <c r="A10" s="12"/>
      <c r="B10" s="25">
        <v>314.3</v>
      </c>
      <c r="C10" s="20" t="s">
        <v>12</v>
      </c>
      <c r="D10" s="46">
        <v>85031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85031</v>
      </c>
      <c r="O10" s="47">
        <f t="shared" si="1"/>
        <v>10.05570009460738</v>
      </c>
      <c r="P10" s="9"/>
    </row>
    <row r="11" spans="1:16" ht="15">
      <c r="A11" s="12"/>
      <c r="B11" s="25">
        <v>314.4</v>
      </c>
      <c r="C11" s="20" t="s">
        <v>13</v>
      </c>
      <c r="D11" s="46">
        <v>20431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20431</v>
      </c>
      <c r="O11" s="47">
        <f t="shared" si="1"/>
        <v>2.4161542100283824</v>
      </c>
      <c r="P11" s="9"/>
    </row>
    <row r="12" spans="1:16" ht="15">
      <c r="A12" s="12"/>
      <c r="B12" s="25">
        <v>315</v>
      </c>
      <c r="C12" s="20" t="s">
        <v>14</v>
      </c>
      <c r="D12" s="46">
        <v>390628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390628</v>
      </c>
      <c r="O12" s="47">
        <f t="shared" si="1"/>
        <v>46.1953642384106</v>
      </c>
      <c r="P12" s="9"/>
    </row>
    <row r="13" spans="1:16" ht="15">
      <c r="A13" s="12"/>
      <c r="B13" s="25">
        <v>316</v>
      </c>
      <c r="C13" s="20" t="s">
        <v>15</v>
      </c>
      <c r="D13" s="46">
        <v>41495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41495</v>
      </c>
      <c r="O13" s="47">
        <f t="shared" si="1"/>
        <v>4.907166508987701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677091</v>
      </c>
      <c r="E14" s="32">
        <f t="shared" si="3"/>
        <v>215081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2">SUM(D14:M14)</f>
        <v>892172</v>
      </c>
      <c r="O14" s="45">
        <f t="shared" si="1"/>
        <v>105.50756859035005</v>
      </c>
      <c r="P14" s="10"/>
    </row>
    <row r="15" spans="1:16" ht="15">
      <c r="A15" s="12"/>
      <c r="B15" s="25">
        <v>322</v>
      </c>
      <c r="C15" s="20" t="s">
        <v>0</v>
      </c>
      <c r="D15" s="46">
        <v>76987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76987</v>
      </c>
      <c r="O15" s="47">
        <f t="shared" si="1"/>
        <v>9.10442289498581</v>
      </c>
      <c r="P15" s="9"/>
    </row>
    <row r="16" spans="1:16" ht="15">
      <c r="A16" s="12"/>
      <c r="B16" s="25">
        <v>323.1</v>
      </c>
      <c r="C16" s="20" t="s">
        <v>17</v>
      </c>
      <c r="D16" s="46">
        <v>454455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454455</v>
      </c>
      <c r="O16" s="47">
        <f t="shared" si="1"/>
        <v>53.743495742667925</v>
      </c>
      <c r="P16" s="9"/>
    </row>
    <row r="17" spans="1:16" ht="15">
      <c r="A17" s="12"/>
      <c r="B17" s="25">
        <v>323.4</v>
      </c>
      <c r="C17" s="20" t="s">
        <v>18</v>
      </c>
      <c r="D17" s="46">
        <v>28759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28759</v>
      </c>
      <c r="O17" s="47">
        <f t="shared" si="1"/>
        <v>3.4010170293282878</v>
      </c>
      <c r="P17" s="9"/>
    </row>
    <row r="18" spans="1:16" ht="15">
      <c r="A18" s="12"/>
      <c r="B18" s="25">
        <v>323.7</v>
      </c>
      <c r="C18" s="20" t="s">
        <v>19</v>
      </c>
      <c r="D18" s="46">
        <v>74983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74983</v>
      </c>
      <c r="O18" s="47">
        <f t="shared" si="1"/>
        <v>8.867431409649953</v>
      </c>
      <c r="P18" s="9"/>
    </row>
    <row r="19" spans="1:16" ht="15">
      <c r="A19" s="12"/>
      <c r="B19" s="25">
        <v>325.1</v>
      </c>
      <c r="C19" s="20" t="s">
        <v>20</v>
      </c>
      <c r="D19" s="46">
        <v>21215</v>
      </c>
      <c r="E19" s="46">
        <v>215081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236296</v>
      </c>
      <c r="O19" s="47">
        <f t="shared" si="1"/>
        <v>27.944181646168403</v>
      </c>
      <c r="P19" s="9"/>
    </row>
    <row r="20" spans="1:16" ht="15">
      <c r="A20" s="12"/>
      <c r="B20" s="25">
        <v>329</v>
      </c>
      <c r="C20" s="20" t="s">
        <v>22</v>
      </c>
      <c r="D20" s="46">
        <v>20692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20692</v>
      </c>
      <c r="O20" s="47">
        <f t="shared" si="1"/>
        <v>2.447019867549669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SUM(D22:D29)</f>
        <v>598569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598569</v>
      </c>
      <c r="O21" s="45">
        <f t="shared" si="1"/>
        <v>70.78630558183538</v>
      </c>
      <c r="P21" s="10"/>
    </row>
    <row r="22" spans="1:16" ht="15">
      <c r="A22" s="12"/>
      <c r="B22" s="25">
        <v>334.2</v>
      </c>
      <c r="C22" s="20" t="s">
        <v>24</v>
      </c>
      <c r="D22" s="46">
        <v>1378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1378</v>
      </c>
      <c r="O22" s="47">
        <f t="shared" si="1"/>
        <v>0.162961210974456</v>
      </c>
      <c r="P22" s="9"/>
    </row>
    <row r="23" spans="1:16" ht="15">
      <c r="A23" s="12"/>
      <c r="B23" s="25">
        <v>335.12</v>
      </c>
      <c r="C23" s="20" t="s">
        <v>25</v>
      </c>
      <c r="D23" s="46">
        <v>190149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190149</v>
      </c>
      <c r="O23" s="47">
        <f t="shared" si="1"/>
        <v>22.486873226111637</v>
      </c>
      <c r="P23" s="9"/>
    </row>
    <row r="24" spans="1:16" ht="15">
      <c r="A24" s="12"/>
      <c r="B24" s="25">
        <v>335.14</v>
      </c>
      <c r="C24" s="20" t="s">
        <v>26</v>
      </c>
      <c r="D24" s="46">
        <v>674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674</v>
      </c>
      <c r="O24" s="47">
        <f t="shared" si="1"/>
        <v>0.07970671712393566</v>
      </c>
      <c r="P24" s="9"/>
    </row>
    <row r="25" spans="1:16" ht="15">
      <c r="A25" s="12"/>
      <c r="B25" s="25">
        <v>335.15</v>
      </c>
      <c r="C25" s="20" t="s">
        <v>27</v>
      </c>
      <c r="D25" s="46">
        <v>5955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5955</v>
      </c>
      <c r="O25" s="47">
        <f t="shared" si="1"/>
        <v>0.7042336802270577</v>
      </c>
      <c r="P25" s="9"/>
    </row>
    <row r="26" spans="1:16" ht="15">
      <c r="A26" s="12"/>
      <c r="B26" s="25">
        <v>335.18</v>
      </c>
      <c r="C26" s="20" t="s">
        <v>28</v>
      </c>
      <c r="D26" s="46">
        <v>381084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381084</v>
      </c>
      <c r="O26" s="47">
        <f t="shared" si="1"/>
        <v>45.06669820245979</v>
      </c>
      <c r="P26" s="9"/>
    </row>
    <row r="27" spans="1:16" ht="15">
      <c r="A27" s="12"/>
      <c r="B27" s="25">
        <v>335.29</v>
      </c>
      <c r="C27" s="20" t="s">
        <v>74</v>
      </c>
      <c r="D27" s="46">
        <v>1167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1167</v>
      </c>
      <c r="O27" s="47">
        <f t="shared" si="1"/>
        <v>0.1380085146641438</v>
      </c>
      <c r="P27" s="9"/>
    </row>
    <row r="28" spans="1:16" ht="15">
      <c r="A28" s="12"/>
      <c r="B28" s="25">
        <v>335.49</v>
      </c>
      <c r="C28" s="20" t="s">
        <v>29</v>
      </c>
      <c r="D28" s="46">
        <v>2976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2976</v>
      </c>
      <c r="O28" s="47">
        <f t="shared" si="1"/>
        <v>0.3519394512771996</v>
      </c>
      <c r="P28" s="9"/>
    </row>
    <row r="29" spans="1:16" ht="15">
      <c r="A29" s="12"/>
      <c r="B29" s="25">
        <v>338</v>
      </c>
      <c r="C29" s="20" t="s">
        <v>30</v>
      </c>
      <c r="D29" s="46">
        <v>15186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15186</v>
      </c>
      <c r="O29" s="47">
        <f t="shared" si="1"/>
        <v>1.7958845789971618</v>
      </c>
      <c r="P29" s="9"/>
    </row>
    <row r="30" spans="1:16" ht="15.75">
      <c r="A30" s="29" t="s">
        <v>35</v>
      </c>
      <c r="B30" s="30"/>
      <c r="C30" s="31"/>
      <c r="D30" s="32">
        <f aca="true" t="shared" si="7" ref="D30:M30">SUM(D31:D36)</f>
        <v>220113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220113</v>
      </c>
      <c r="O30" s="45">
        <f t="shared" si="1"/>
        <v>26.030392620624408</v>
      </c>
      <c r="P30" s="10"/>
    </row>
    <row r="31" spans="1:16" ht="15">
      <c r="A31" s="12"/>
      <c r="B31" s="25">
        <v>342.1</v>
      </c>
      <c r="C31" s="20" t="s">
        <v>39</v>
      </c>
      <c r="D31" s="46">
        <v>1732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36">SUM(D31:M31)</f>
        <v>1732</v>
      </c>
      <c r="O31" s="47">
        <f t="shared" si="1"/>
        <v>0.20482497634815516</v>
      </c>
      <c r="P31" s="9"/>
    </row>
    <row r="32" spans="1:16" ht="15">
      <c r="A32" s="12"/>
      <c r="B32" s="25">
        <v>342.2</v>
      </c>
      <c r="C32" s="20" t="s">
        <v>40</v>
      </c>
      <c r="D32" s="46">
        <v>19950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19950</v>
      </c>
      <c r="O32" s="47">
        <f t="shared" si="1"/>
        <v>2.359271523178808</v>
      </c>
      <c r="P32" s="9"/>
    </row>
    <row r="33" spans="1:16" ht="15">
      <c r="A33" s="12"/>
      <c r="B33" s="25">
        <v>343.9</v>
      </c>
      <c r="C33" s="20" t="s">
        <v>41</v>
      </c>
      <c r="D33" s="46">
        <v>10474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10474</v>
      </c>
      <c r="O33" s="47">
        <f t="shared" si="1"/>
        <v>1.2386471144749291</v>
      </c>
      <c r="P33" s="9"/>
    </row>
    <row r="34" spans="1:16" ht="15">
      <c r="A34" s="12"/>
      <c r="B34" s="25">
        <v>344.9</v>
      </c>
      <c r="C34" s="20" t="s">
        <v>42</v>
      </c>
      <c r="D34" s="46">
        <v>15139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15139</v>
      </c>
      <c r="O34" s="47">
        <f t="shared" si="1"/>
        <v>1.7903263954588458</v>
      </c>
      <c r="P34" s="9"/>
    </row>
    <row r="35" spans="1:16" ht="15">
      <c r="A35" s="12"/>
      <c r="B35" s="25">
        <v>347.2</v>
      </c>
      <c r="C35" s="20" t="s">
        <v>43</v>
      </c>
      <c r="D35" s="46">
        <v>172519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172519</v>
      </c>
      <c r="O35" s="47">
        <f t="shared" si="1"/>
        <v>20.401963103122043</v>
      </c>
      <c r="P35" s="9"/>
    </row>
    <row r="36" spans="1:16" ht="15">
      <c r="A36" s="12"/>
      <c r="B36" s="25">
        <v>349</v>
      </c>
      <c r="C36" s="20" t="s">
        <v>75</v>
      </c>
      <c r="D36" s="46">
        <v>299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299</v>
      </c>
      <c r="O36" s="47">
        <f t="shared" si="1"/>
        <v>0.03535950804162725</v>
      </c>
      <c r="P36" s="9"/>
    </row>
    <row r="37" spans="1:16" ht="15.75">
      <c r="A37" s="29" t="s">
        <v>36</v>
      </c>
      <c r="B37" s="30"/>
      <c r="C37" s="31"/>
      <c r="D37" s="32">
        <f aca="true" t="shared" si="9" ref="D37:M37">SUM(D38:D42)</f>
        <v>21851</v>
      </c>
      <c r="E37" s="32">
        <f t="shared" si="9"/>
        <v>4475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aca="true" t="shared" si="10" ref="N37:N50">SUM(D37:M37)</f>
        <v>26326</v>
      </c>
      <c r="O37" s="45">
        <f t="shared" si="1"/>
        <v>3.1132923368022705</v>
      </c>
      <c r="P37" s="10"/>
    </row>
    <row r="38" spans="1:16" ht="15">
      <c r="A38" s="13"/>
      <c r="B38" s="39">
        <v>351.1</v>
      </c>
      <c r="C38" s="21" t="s">
        <v>46</v>
      </c>
      <c r="D38" s="46">
        <v>3736</v>
      </c>
      <c r="E38" s="46">
        <v>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3776</v>
      </c>
      <c r="O38" s="47">
        <f t="shared" si="1"/>
        <v>0.44654683065279094</v>
      </c>
      <c r="P38" s="9"/>
    </row>
    <row r="39" spans="1:16" ht="15">
      <c r="A39" s="13"/>
      <c r="B39" s="39">
        <v>351.2</v>
      </c>
      <c r="C39" s="21" t="s">
        <v>47</v>
      </c>
      <c r="D39" s="46">
        <v>2848</v>
      </c>
      <c r="E39" s="46">
        <v>29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2877</v>
      </c>
      <c r="O39" s="47">
        <f t="shared" si="1"/>
        <v>0.3402317880794702</v>
      </c>
      <c r="P39" s="9"/>
    </row>
    <row r="40" spans="1:16" ht="15">
      <c r="A40" s="13"/>
      <c r="B40" s="39">
        <v>351.5</v>
      </c>
      <c r="C40" s="21" t="s">
        <v>48</v>
      </c>
      <c r="D40" s="46">
        <v>10223</v>
      </c>
      <c r="E40" s="46">
        <v>1095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11318</v>
      </c>
      <c r="O40" s="47">
        <f t="shared" si="1"/>
        <v>1.3384578997161778</v>
      </c>
      <c r="P40" s="9"/>
    </row>
    <row r="41" spans="1:16" ht="15">
      <c r="A41" s="13"/>
      <c r="B41" s="39">
        <v>354</v>
      </c>
      <c r="C41" s="21" t="s">
        <v>49</v>
      </c>
      <c r="D41" s="46">
        <v>2707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2707</v>
      </c>
      <c r="O41" s="47">
        <f t="shared" si="1"/>
        <v>0.32012771996215705</v>
      </c>
      <c r="P41" s="9"/>
    </row>
    <row r="42" spans="1:16" ht="15">
      <c r="A42" s="13"/>
      <c r="B42" s="39">
        <v>359</v>
      </c>
      <c r="C42" s="21" t="s">
        <v>50</v>
      </c>
      <c r="D42" s="46">
        <v>2337</v>
      </c>
      <c r="E42" s="46">
        <v>3311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5648</v>
      </c>
      <c r="O42" s="47">
        <f t="shared" si="1"/>
        <v>0.6679280983916746</v>
      </c>
      <c r="P42" s="9"/>
    </row>
    <row r="43" spans="1:16" ht="15.75">
      <c r="A43" s="29" t="s">
        <v>3</v>
      </c>
      <c r="B43" s="30"/>
      <c r="C43" s="31"/>
      <c r="D43" s="32">
        <f aca="true" t="shared" si="11" ref="D43:M43">SUM(D44:D49)</f>
        <v>85232</v>
      </c>
      <c r="E43" s="32">
        <f t="shared" si="11"/>
        <v>10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85242</v>
      </c>
      <c r="O43" s="45">
        <f t="shared" si="1"/>
        <v>10.080652790917691</v>
      </c>
      <c r="P43" s="10"/>
    </row>
    <row r="44" spans="1:16" ht="15">
      <c r="A44" s="12"/>
      <c r="B44" s="25">
        <v>361.1</v>
      </c>
      <c r="C44" s="20" t="s">
        <v>51</v>
      </c>
      <c r="D44" s="46">
        <v>28756</v>
      </c>
      <c r="E44" s="46">
        <v>10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28766</v>
      </c>
      <c r="O44" s="47">
        <f t="shared" si="1"/>
        <v>3.401844843897824</v>
      </c>
      <c r="P44" s="9"/>
    </row>
    <row r="45" spans="1:16" ht="15">
      <c r="A45" s="12"/>
      <c r="B45" s="25">
        <v>361.3</v>
      </c>
      <c r="C45" s="20" t="s">
        <v>52</v>
      </c>
      <c r="D45" s="46">
        <v>22378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22378</v>
      </c>
      <c r="O45" s="47">
        <f t="shared" si="1"/>
        <v>2.6464049195837274</v>
      </c>
      <c r="P45" s="9"/>
    </row>
    <row r="46" spans="1:16" ht="15">
      <c r="A46" s="12"/>
      <c r="B46" s="25">
        <v>362</v>
      </c>
      <c r="C46" s="20" t="s">
        <v>53</v>
      </c>
      <c r="D46" s="46">
        <v>4910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4910</v>
      </c>
      <c r="O46" s="47">
        <f t="shared" si="1"/>
        <v>0.5806527909176916</v>
      </c>
      <c r="P46" s="9"/>
    </row>
    <row r="47" spans="1:16" ht="15">
      <c r="A47" s="12"/>
      <c r="B47" s="25">
        <v>364</v>
      </c>
      <c r="C47" s="20" t="s">
        <v>54</v>
      </c>
      <c r="D47" s="46">
        <v>100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100</v>
      </c>
      <c r="O47" s="47">
        <f t="shared" si="1"/>
        <v>0.011825922421948912</v>
      </c>
      <c r="P47" s="9"/>
    </row>
    <row r="48" spans="1:16" ht="15">
      <c r="A48" s="12"/>
      <c r="B48" s="25">
        <v>366</v>
      </c>
      <c r="C48" s="20" t="s">
        <v>56</v>
      </c>
      <c r="D48" s="46">
        <v>4587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4587</v>
      </c>
      <c r="O48" s="47">
        <f t="shared" si="1"/>
        <v>0.5424550614947966</v>
      </c>
      <c r="P48" s="9"/>
    </row>
    <row r="49" spans="1:16" ht="15.75" thickBot="1">
      <c r="A49" s="12"/>
      <c r="B49" s="25">
        <v>369.9</v>
      </c>
      <c r="C49" s="20" t="s">
        <v>57</v>
      </c>
      <c r="D49" s="46">
        <v>24501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24501</v>
      </c>
      <c r="O49" s="47">
        <f t="shared" si="1"/>
        <v>2.8974692526017027</v>
      </c>
      <c r="P49" s="9"/>
    </row>
    <row r="50" spans="1:119" ht="16.5" thickBot="1">
      <c r="A50" s="14" t="s">
        <v>44</v>
      </c>
      <c r="B50" s="23"/>
      <c r="C50" s="22"/>
      <c r="D50" s="15">
        <f>SUM(D5,D14,D21,D30,D37,D43)</f>
        <v>6462296</v>
      </c>
      <c r="E50" s="15">
        <f aca="true" t="shared" si="12" ref="E50:M50">SUM(E5,E14,E21,E30,E37,E43)</f>
        <v>219566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10"/>
        <v>6681862</v>
      </c>
      <c r="O50" s="38">
        <f t="shared" si="1"/>
        <v>790.191816461684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51" t="s">
        <v>78</v>
      </c>
      <c r="M52" s="51"/>
      <c r="N52" s="51"/>
      <c r="O52" s="43">
        <v>8456</v>
      </c>
    </row>
    <row r="53" spans="1:15" ht="1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5" ht="15.75" customHeight="1" thickBot="1">
      <c r="A54" s="55" t="s">
        <v>72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4775397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4775397</v>
      </c>
      <c r="O5" s="33">
        <f aca="true" t="shared" si="1" ref="O5:O52">(N5/O$54)</f>
        <v>577.2965425531914</v>
      </c>
      <c r="P5" s="6"/>
    </row>
    <row r="6" spans="1:16" ht="15">
      <c r="A6" s="12"/>
      <c r="B6" s="25">
        <v>311</v>
      </c>
      <c r="C6" s="20" t="s">
        <v>2</v>
      </c>
      <c r="D6" s="46">
        <v>3557292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3557292</v>
      </c>
      <c r="O6" s="47">
        <f t="shared" si="1"/>
        <v>430.0401353965184</v>
      </c>
      <c r="P6" s="9"/>
    </row>
    <row r="7" spans="1:16" ht="15">
      <c r="A7" s="12"/>
      <c r="B7" s="25">
        <v>312.1</v>
      </c>
      <c r="C7" s="20" t="s">
        <v>10</v>
      </c>
      <c r="D7" s="46">
        <v>270704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270704</v>
      </c>
      <c r="O7" s="47">
        <f t="shared" si="1"/>
        <v>32.725338491295936</v>
      </c>
      <c r="P7" s="9"/>
    </row>
    <row r="8" spans="1:16" ht="15">
      <c r="A8" s="12"/>
      <c r="B8" s="25">
        <v>312.52</v>
      </c>
      <c r="C8" s="20" t="s">
        <v>65</v>
      </c>
      <c r="D8" s="46">
        <v>55676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55676</v>
      </c>
      <c r="O8" s="47">
        <f t="shared" si="1"/>
        <v>6.730657640232108</v>
      </c>
      <c r="P8" s="9"/>
    </row>
    <row r="9" spans="1:16" ht="15">
      <c r="A9" s="12"/>
      <c r="B9" s="25">
        <v>314.1</v>
      </c>
      <c r="C9" s="20" t="s">
        <v>11</v>
      </c>
      <c r="D9" s="46">
        <v>348229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348229</v>
      </c>
      <c r="O9" s="47">
        <f t="shared" si="1"/>
        <v>42.09731624758221</v>
      </c>
      <c r="P9" s="9"/>
    </row>
    <row r="10" spans="1:16" ht="15">
      <c r="A10" s="12"/>
      <c r="B10" s="25">
        <v>314.3</v>
      </c>
      <c r="C10" s="20" t="s">
        <v>12</v>
      </c>
      <c r="D10" s="46">
        <v>84753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84753</v>
      </c>
      <c r="O10" s="47">
        <f t="shared" si="1"/>
        <v>10.245768858800774</v>
      </c>
      <c r="P10" s="9"/>
    </row>
    <row r="11" spans="1:16" ht="15">
      <c r="A11" s="12"/>
      <c r="B11" s="25">
        <v>314.4</v>
      </c>
      <c r="C11" s="20" t="s">
        <v>13</v>
      </c>
      <c r="D11" s="46">
        <v>21468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21468</v>
      </c>
      <c r="O11" s="47">
        <f t="shared" si="1"/>
        <v>2.5952611218568666</v>
      </c>
      <c r="P11" s="9"/>
    </row>
    <row r="12" spans="1:16" ht="15">
      <c r="A12" s="12"/>
      <c r="B12" s="25">
        <v>315</v>
      </c>
      <c r="C12" s="20" t="s">
        <v>14</v>
      </c>
      <c r="D12" s="46">
        <v>395046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395046</v>
      </c>
      <c r="O12" s="47">
        <f t="shared" si="1"/>
        <v>47.75701160541586</v>
      </c>
      <c r="P12" s="9"/>
    </row>
    <row r="13" spans="1:16" ht="15">
      <c r="A13" s="12"/>
      <c r="B13" s="25">
        <v>316</v>
      </c>
      <c r="C13" s="20" t="s">
        <v>15</v>
      </c>
      <c r="D13" s="46">
        <v>42229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42229</v>
      </c>
      <c r="O13" s="47">
        <f t="shared" si="1"/>
        <v>5.105053191489362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689884</v>
      </c>
      <c r="E14" s="32">
        <f t="shared" si="3"/>
        <v>213514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2">SUM(D14:M14)</f>
        <v>903398</v>
      </c>
      <c r="O14" s="45">
        <f t="shared" si="1"/>
        <v>109.21155705996132</v>
      </c>
      <c r="P14" s="10"/>
    </row>
    <row r="15" spans="1:16" ht="15">
      <c r="A15" s="12"/>
      <c r="B15" s="25">
        <v>322</v>
      </c>
      <c r="C15" s="20" t="s">
        <v>0</v>
      </c>
      <c r="D15" s="46">
        <v>64105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64105</v>
      </c>
      <c r="O15" s="47">
        <f t="shared" si="1"/>
        <v>7.749637330754352</v>
      </c>
      <c r="P15" s="9"/>
    </row>
    <row r="16" spans="1:16" ht="15">
      <c r="A16" s="12"/>
      <c r="B16" s="25">
        <v>323.1</v>
      </c>
      <c r="C16" s="20" t="s">
        <v>17</v>
      </c>
      <c r="D16" s="46">
        <v>475557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475557</v>
      </c>
      <c r="O16" s="47">
        <f t="shared" si="1"/>
        <v>57.48996615087041</v>
      </c>
      <c r="P16" s="9"/>
    </row>
    <row r="17" spans="1:16" ht="15">
      <c r="A17" s="12"/>
      <c r="B17" s="25">
        <v>323.4</v>
      </c>
      <c r="C17" s="20" t="s">
        <v>18</v>
      </c>
      <c r="D17" s="46">
        <v>35934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35934</v>
      </c>
      <c r="O17" s="47">
        <f t="shared" si="1"/>
        <v>4.3440522243713735</v>
      </c>
      <c r="P17" s="9"/>
    </row>
    <row r="18" spans="1:16" ht="15">
      <c r="A18" s="12"/>
      <c r="B18" s="25">
        <v>323.7</v>
      </c>
      <c r="C18" s="20" t="s">
        <v>19</v>
      </c>
      <c r="D18" s="46">
        <v>71188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71188</v>
      </c>
      <c r="O18" s="47">
        <f t="shared" si="1"/>
        <v>8.605899419729207</v>
      </c>
      <c r="P18" s="9"/>
    </row>
    <row r="19" spans="1:16" ht="15">
      <c r="A19" s="12"/>
      <c r="B19" s="25">
        <v>325.1</v>
      </c>
      <c r="C19" s="20" t="s">
        <v>20</v>
      </c>
      <c r="D19" s="46">
        <v>27780</v>
      </c>
      <c r="E19" s="46">
        <v>213514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241294</v>
      </c>
      <c r="O19" s="47">
        <f t="shared" si="1"/>
        <v>29.16997098646035</v>
      </c>
      <c r="P19" s="9"/>
    </row>
    <row r="20" spans="1:16" ht="15">
      <c r="A20" s="12"/>
      <c r="B20" s="25">
        <v>329</v>
      </c>
      <c r="C20" s="20" t="s">
        <v>22</v>
      </c>
      <c r="D20" s="46">
        <v>15320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15320</v>
      </c>
      <c r="O20" s="47">
        <f t="shared" si="1"/>
        <v>1.8520309477756287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SUM(D22:D29)</f>
        <v>602909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602909</v>
      </c>
      <c r="O21" s="45">
        <f t="shared" si="1"/>
        <v>72.88551740812379</v>
      </c>
      <c r="P21" s="10"/>
    </row>
    <row r="22" spans="1:16" ht="15">
      <c r="A22" s="12"/>
      <c r="B22" s="25">
        <v>334.2</v>
      </c>
      <c r="C22" s="20" t="s">
        <v>24</v>
      </c>
      <c r="D22" s="46">
        <v>1956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1956</v>
      </c>
      <c r="O22" s="47">
        <f t="shared" si="1"/>
        <v>0.23646034816247583</v>
      </c>
      <c r="P22" s="9"/>
    </row>
    <row r="23" spans="1:16" ht="15">
      <c r="A23" s="12"/>
      <c r="B23" s="25">
        <v>335.12</v>
      </c>
      <c r="C23" s="20" t="s">
        <v>25</v>
      </c>
      <c r="D23" s="46">
        <v>188480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188480</v>
      </c>
      <c r="O23" s="47">
        <f t="shared" si="1"/>
        <v>22.785299806576404</v>
      </c>
      <c r="P23" s="9"/>
    </row>
    <row r="24" spans="1:16" ht="15">
      <c r="A24" s="12"/>
      <c r="B24" s="25">
        <v>335.14</v>
      </c>
      <c r="C24" s="20" t="s">
        <v>26</v>
      </c>
      <c r="D24" s="46">
        <v>444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444</v>
      </c>
      <c r="O24" s="47">
        <f t="shared" si="1"/>
        <v>0.05367504835589942</v>
      </c>
      <c r="P24" s="9"/>
    </row>
    <row r="25" spans="1:16" ht="15">
      <c r="A25" s="12"/>
      <c r="B25" s="25">
        <v>335.15</v>
      </c>
      <c r="C25" s="20" t="s">
        <v>27</v>
      </c>
      <c r="D25" s="46">
        <v>5333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5333</v>
      </c>
      <c r="O25" s="47">
        <f t="shared" si="1"/>
        <v>0.6447050290135397</v>
      </c>
      <c r="P25" s="9"/>
    </row>
    <row r="26" spans="1:16" ht="15">
      <c r="A26" s="12"/>
      <c r="B26" s="25">
        <v>335.18</v>
      </c>
      <c r="C26" s="20" t="s">
        <v>28</v>
      </c>
      <c r="D26" s="46">
        <v>386206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386206</v>
      </c>
      <c r="O26" s="47">
        <f t="shared" si="1"/>
        <v>46.688346228239844</v>
      </c>
      <c r="P26" s="9"/>
    </row>
    <row r="27" spans="1:16" ht="15">
      <c r="A27" s="12"/>
      <c r="B27" s="25">
        <v>335.29</v>
      </c>
      <c r="C27" s="20" t="s">
        <v>74</v>
      </c>
      <c r="D27" s="46">
        <v>883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883</v>
      </c>
      <c r="O27" s="47">
        <f t="shared" si="1"/>
        <v>0.10674564796905223</v>
      </c>
      <c r="P27" s="9"/>
    </row>
    <row r="28" spans="1:16" ht="15">
      <c r="A28" s="12"/>
      <c r="B28" s="25">
        <v>335.49</v>
      </c>
      <c r="C28" s="20" t="s">
        <v>29</v>
      </c>
      <c r="D28" s="46">
        <v>2284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2284</v>
      </c>
      <c r="O28" s="47">
        <f t="shared" si="1"/>
        <v>0.2761121856866538</v>
      </c>
      <c r="P28" s="9"/>
    </row>
    <row r="29" spans="1:16" ht="15">
      <c r="A29" s="12"/>
      <c r="B29" s="25">
        <v>338</v>
      </c>
      <c r="C29" s="20" t="s">
        <v>30</v>
      </c>
      <c r="D29" s="46">
        <v>17323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17323</v>
      </c>
      <c r="O29" s="47">
        <f t="shared" si="1"/>
        <v>2.0941731141199225</v>
      </c>
      <c r="P29" s="9"/>
    </row>
    <row r="30" spans="1:16" ht="15.75">
      <c r="A30" s="29" t="s">
        <v>35</v>
      </c>
      <c r="B30" s="30"/>
      <c r="C30" s="31"/>
      <c r="D30" s="32">
        <f aca="true" t="shared" si="7" ref="D30:M30">SUM(D31:D37)</f>
        <v>209671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209671</v>
      </c>
      <c r="O30" s="45">
        <f t="shared" si="1"/>
        <v>25.347074468085108</v>
      </c>
      <c r="P30" s="10"/>
    </row>
    <row r="31" spans="1:16" ht="15">
      <c r="A31" s="12"/>
      <c r="B31" s="25">
        <v>341.9</v>
      </c>
      <c r="C31" s="20" t="s">
        <v>38</v>
      </c>
      <c r="D31" s="46">
        <v>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37">SUM(D31:M31)</f>
        <v>42</v>
      </c>
      <c r="O31" s="47">
        <f t="shared" si="1"/>
        <v>0.005077369439071566</v>
      </c>
      <c r="P31" s="9"/>
    </row>
    <row r="32" spans="1:16" ht="15">
      <c r="A32" s="12"/>
      <c r="B32" s="25">
        <v>342.1</v>
      </c>
      <c r="C32" s="20" t="s">
        <v>39</v>
      </c>
      <c r="D32" s="46">
        <v>1484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1484</v>
      </c>
      <c r="O32" s="47">
        <f t="shared" si="1"/>
        <v>0.17940038684719536</v>
      </c>
      <c r="P32" s="9"/>
    </row>
    <row r="33" spans="1:16" ht="15">
      <c r="A33" s="12"/>
      <c r="B33" s="25">
        <v>342.2</v>
      </c>
      <c r="C33" s="20" t="s">
        <v>40</v>
      </c>
      <c r="D33" s="46">
        <v>24240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24240</v>
      </c>
      <c r="O33" s="47">
        <f t="shared" si="1"/>
        <v>2.9303675048355897</v>
      </c>
      <c r="P33" s="9"/>
    </row>
    <row r="34" spans="1:16" ht="15">
      <c r="A34" s="12"/>
      <c r="B34" s="25">
        <v>342.9</v>
      </c>
      <c r="C34" s="20" t="s">
        <v>69</v>
      </c>
      <c r="D34" s="46">
        <v>19353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19353</v>
      </c>
      <c r="O34" s="47">
        <f t="shared" si="1"/>
        <v>2.3395793036750483</v>
      </c>
      <c r="P34" s="9"/>
    </row>
    <row r="35" spans="1:16" ht="15">
      <c r="A35" s="12"/>
      <c r="B35" s="25">
        <v>344.9</v>
      </c>
      <c r="C35" s="20" t="s">
        <v>42</v>
      </c>
      <c r="D35" s="46">
        <v>8757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8757</v>
      </c>
      <c r="O35" s="47">
        <f t="shared" si="1"/>
        <v>1.0586315280464216</v>
      </c>
      <c r="P35" s="9"/>
    </row>
    <row r="36" spans="1:16" ht="15">
      <c r="A36" s="12"/>
      <c r="B36" s="25">
        <v>347.2</v>
      </c>
      <c r="C36" s="20" t="s">
        <v>43</v>
      </c>
      <c r="D36" s="46">
        <v>155549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155549</v>
      </c>
      <c r="O36" s="47">
        <f t="shared" si="1"/>
        <v>18.804279497098648</v>
      </c>
      <c r="P36" s="9"/>
    </row>
    <row r="37" spans="1:16" ht="15">
      <c r="A37" s="12"/>
      <c r="B37" s="25">
        <v>349</v>
      </c>
      <c r="C37" s="20" t="s">
        <v>75</v>
      </c>
      <c r="D37" s="46">
        <v>246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246</v>
      </c>
      <c r="O37" s="47">
        <f t="shared" si="1"/>
        <v>0.029738878143133463</v>
      </c>
      <c r="P37" s="9"/>
    </row>
    <row r="38" spans="1:16" ht="15.75">
      <c r="A38" s="29" t="s">
        <v>36</v>
      </c>
      <c r="B38" s="30"/>
      <c r="C38" s="31"/>
      <c r="D38" s="32">
        <f aca="true" t="shared" si="9" ref="D38:M38">SUM(D39:D43)</f>
        <v>27175</v>
      </c>
      <c r="E38" s="32">
        <f t="shared" si="9"/>
        <v>21746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aca="true" t="shared" si="10" ref="N38:N45">SUM(D38:M38)</f>
        <v>48921</v>
      </c>
      <c r="O38" s="45">
        <f t="shared" si="1"/>
        <v>5.914047388781431</v>
      </c>
      <c r="P38" s="10"/>
    </row>
    <row r="39" spans="1:16" ht="15">
      <c r="A39" s="13"/>
      <c r="B39" s="39">
        <v>351.1</v>
      </c>
      <c r="C39" s="21" t="s">
        <v>46</v>
      </c>
      <c r="D39" s="46">
        <v>3486</v>
      </c>
      <c r="E39" s="46">
        <v>102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3588</v>
      </c>
      <c r="O39" s="47">
        <f t="shared" si="1"/>
        <v>0.433752417794971</v>
      </c>
      <c r="P39" s="9"/>
    </row>
    <row r="40" spans="1:16" ht="15">
      <c r="A40" s="13"/>
      <c r="B40" s="39">
        <v>351.2</v>
      </c>
      <c r="C40" s="21" t="s">
        <v>47</v>
      </c>
      <c r="D40" s="46">
        <v>1901</v>
      </c>
      <c r="E40" s="46">
        <v>24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1925</v>
      </c>
      <c r="O40" s="47">
        <f t="shared" si="1"/>
        <v>0.2327127659574468</v>
      </c>
      <c r="P40" s="9"/>
    </row>
    <row r="41" spans="1:16" ht="15">
      <c r="A41" s="13"/>
      <c r="B41" s="39">
        <v>351.5</v>
      </c>
      <c r="C41" s="21" t="s">
        <v>48</v>
      </c>
      <c r="D41" s="46">
        <v>16788</v>
      </c>
      <c r="E41" s="46">
        <v>2059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18847</v>
      </c>
      <c r="O41" s="47">
        <f t="shared" si="1"/>
        <v>2.278409090909091</v>
      </c>
      <c r="P41" s="9"/>
    </row>
    <row r="42" spans="1:16" ht="15">
      <c r="A42" s="13"/>
      <c r="B42" s="39">
        <v>354</v>
      </c>
      <c r="C42" s="21" t="s">
        <v>49</v>
      </c>
      <c r="D42" s="46">
        <v>5000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5000</v>
      </c>
      <c r="O42" s="47">
        <f t="shared" si="1"/>
        <v>0.6044487427466151</v>
      </c>
      <c r="P42" s="9"/>
    </row>
    <row r="43" spans="1:16" ht="15">
      <c r="A43" s="13"/>
      <c r="B43" s="39">
        <v>359</v>
      </c>
      <c r="C43" s="21" t="s">
        <v>50</v>
      </c>
      <c r="D43" s="46">
        <v>0</v>
      </c>
      <c r="E43" s="46">
        <v>19561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19561</v>
      </c>
      <c r="O43" s="47">
        <f t="shared" si="1"/>
        <v>2.3647243713733075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SUM(D45:D51)</f>
        <v>97320</v>
      </c>
      <c r="E44" s="32">
        <f t="shared" si="11"/>
        <v>7026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104346</v>
      </c>
      <c r="O44" s="45">
        <f t="shared" si="1"/>
        <v>12.61436170212766</v>
      </c>
      <c r="P44" s="10"/>
    </row>
    <row r="45" spans="1:16" ht="15">
      <c r="A45" s="12"/>
      <c r="B45" s="25">
        <v>361.1</v>
      </c>
      <c r="C45" s="20" t="s">
        <v>51</v>
      </c>
      <c r="D45" s="46">
        <v>26085</v>
      </c>
      <c r="E45" s="46">
        <v>26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26111</v>
      </c>
      <c r="O45" s="47">
        <f t="shared" si="1"/>
        <v>3.1565522243713735</v>
      </c>
      <c r="P45" s="9"/>
    </row>
    <row r="46" spans="1:16" ht="15">
      <c r="A46" s="12"/>
      <c r="B46" s="25">
        <v>361.3</v>
      </c>
      <c r="C46" s="20" t="s">
        <v>52</v>
      </c>
      <c r="D46" s="46">
        <v>13982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2" ref="N46:N51">SUM(D46:M46)</f>
        <v>13982</v>
      </c>
      <c r="O46" s="47">
        <f t="shared" si="1"/>
        <v>1.6902804642166345</v>
      </c>
      <c r="P46" s="9"/>
    </row>
    <row r="47" spans="1:16" ht="15">
      <c r="A47" s="12"/>
      <c r="B47" s="25">
        <v>362</v>
      </c>
      <c r="C47" s="20" t="s">
        <v>53</v>
      </c>
      <c r="D47" s="46">
        <v>4990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4990</v>
      </c>
      <c r="O47" s="47">
        <f t="shared" si="1"/>
        <v>0.6032398452611218</v>
      </c>
      <c r="P47" s="9"/>
    </row>
    <row r="48" spans="1:16" ht="15">
      <c r="A48" s="12"/>
      <c r="B48" s="25">
        <v>364</v>
      </c>
      <c r="C48" s="20" t="s">
        <v>54</v>
      </c>
      <c r="D48" s="46">
        <v>15200</v>
      </c>
      <c r="E48" s="46">
        <v>7000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22200</v>
      </c>
      <c r="O48" s="47">
        <f t="shared" si="1"/>
        <v>2.683752417794971</v>
      </c>
      <c r="P48" s="9"/>
    </row>
    <row r="49" spans="1:16" ht="15">
      <c r="A49" s="12"/>
      <c r="B49" s="25">
        <v>365</v>
      </c>
      <c r="C49" s="20" t="s">
        <v>55</v>
      </c>
      <c r="D49" s="46">
        <v>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30</v>
      </c>
      <c r="O49" s="47">
        <f t="shared" si="1"/>
        <v>0.0036266924564796904</v>
      </c>
      <c r="P49" s="9"/>
    </row>
    <row r="50" spans="1:16" ht="15">
      <c r="A50" s="12"/>
      <c r="B50" s="25">
        <v>366</v>
      </c>
      <c r="C50" s="20" t="s">
        <v>56</v>
      </c>
      <c r="D50" s="46">
        <v>9989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9989</v>
      </c>
      <c r="O50" s="47">
        <f t="shared" si="1"/>
        <v>1.2075676982591876</v>
      </c>
      <c r="P50" s="9"/>
    </row>
    <row r="51" spans="1:16" ht="15.75" thickBot="1">
      <c r="A51" s="12"/>
      <c r="B51" s="25">
        <v>369.9</v>
      </c>
      <c r="C51" s="20" t="s">
        <v>57</v>
      </c>
      <c r="D51" s="46">
        <v>27044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27044</v>
      </c>
      <c r="O51" s="47">
        <f t="shared" si="1"/>
        <v>3.269342359767892</v>
      </c>
      <c r="P51" s="9"/>
    </row>
    <row r="52" spans="1:119" ht="16.5" thickBot="1">
      <c r="A52" s="14" t="s">
        <v>44</v>
      </c>
      <c r="B52" s="23"/>
      <c r="C52" s="22"/>
      <c r="D52" s="15">
        <f>SUM(D5,D14,D21,D30,D38,D44)</f>
        <v>6402356</v>
      </c>
      <c r="E52" s="15">
        <f aca="true" t="shared" si="13" ref="E52:M52">SUM(E5,E14,E21,E30,E38,E44)</f>
        <v>242286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>SUM(D52:M52)</f>
        <v>6644642</v>
      </c>
      <c r="O52" s="38">
        <f t="shared" si="1"/>
        <v>803.2691005802708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76</v>
      </c>
      <c r="M54" s="51"/>
      <c r="N54" s="51"/>
      <c r="O54" s="43">
        <v>8272</v>
      </c>
    </row>
    <row r="55" spans="1:15" ht="1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5" ht="15.75" customHeight="1" thickBot="1">
      <c r="A56" s="55" t="s">
        <v>72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4759001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4759001</v>
      </c>
      <c r="O5" s="33">
        <f aca="true" t="shared" si="1" ref="O5:O52">(N5/O$54)</f>
        <v>578.6019452887538</v>
      </c>
      <c r="P5" s="6"/>
    </row>
    <row r="6" spans="1:16" ht="15">
      <c r="A6" s="12"/>
      <c r="B6" s="25">
        <v>311</v>
      </c>
      <c r="C6" s="20" t="s">
        <v>2</v>
      </c>
      <c r="D6" s="46">
        <v>3519058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3519058</v>
      </c>
      <c r="O6" s="47">
        <f t="shared" si="1"/>
        <v>427.8489969604863</v>
      </c>
      <c r="P6" s="9"/>
    </row>
    <row r="7" spans="1:16" ht="15">
      <c r="A7" s="12"/>
      <c r="B7" s="25">
        <v>312.1</v>
      </c>
      <c r="C7" s="20" t="s">
        <v>10</v>
      </c>
      <c r="D7" s="46">
        <v>272378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272378</v>
      </c>
      <c r="O7" s="47">
        <f t="shared" si="1"/>
        <v>33.115866261398175</v>
      </c>
      <c r="P7" s="9"/>
    </row>
    <row r="8" spans="1:16" ht="15">
      <c r="A8" s="12"/>
      <c r="B8" s="25">
        <v>312.52</v>
      </c>
      <c r="C8" s="20" t="s">
        <v>65</v>
      </c>
      <c r="D8" s="46">
        <v>57359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57359</v>
      </c>
      <c r="O8" s="47">
        <f t="shared" si="1"/>
        <v>6.973738601823708</v>
      </c>
      <c r="P8" s="9"/>
    </row>
    <row r="9" spans="1:16" ht="15">
      <c r="A9" s="12"/>
      <c r="B9" s="25">
        <v>314.1</v>
      </c>
      <c r="C9" s="20" t="s">
        <v>11</v>
      </c>
      <c r="D9" s="46">
        <v>353378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353378</v>
      </c>
      <c r="O9" s="47">
        <f t="shared" si="1"/>
        <v>42.9638905775076</v>
      </c>
      <c r="P9" s="9"/>
    </row>
    <row r="10" spans="1:16" ht="15">
      <c r="A10" s="12"/>
      <c r="B10" s="25">
        <v>314.3</v>
      </c>
      <c r="C10" s="20" t="s">
        <v>12</v>
      </c>
      <c r="D10" s="46">
        <v>76519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76519</v>
      </c>
      <c r="O10" s="47">
        <f t="shared" si="1"/>
        <v>9.30322188449848</v>
      </c>
      <c r="P10" s="9"/>
    </row>
    <row r="11" spans="1:16" ht="15">
      <c r="A11" s="12"/>
      <c r="B11" s="25">
        <v>314.4</v>
      </c>
      <c r="C11" s="20" t="s">
        <v>13</v>
      </c>
      <c r="D11" s="46">
        <v>23446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23446</v>
      </c>
      <c r="O11" s="47">
        <f t="shared" si="1"/>
        <v>2.8505775075987843</v>
      </c>
      <c r="P11" s="9"/>
    </row>
    <row r="12" spans="1:16" ht="15">
      <c r="A12" s="12"/>
      <c r="B12" s="25">
        <v>315</v>
      </c>
      <c r="C12" s="20" t="s">
        <v>14</v>
      </c>
      <c r="D12" s="46">
        <v>415031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415031</v>
      </c>
      <c r="O12" s="47">
        <f t="shared" si="1"/>
        <v>50.45969604863222</v>
      </c>
      <c r="P12" s="9"/>
    </row>
    <row r="13" spans="1:16" ht="15">
      <c r="A13" s="12"/>
      <c r="B13" s="25">
        <v>316</v>
      </c>
      <c r="C13" s="20" t="s">
        <v>15</v>
      </c>
      <c r="D13" s="46">
        <v>41832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41832</v>
      </c>
      <c r="O13" s="47">
        <f t="shared" si="1"/>
        <v>5.085957446808511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832772</v>
      </c>
      <c r="E14" s="32">
        <f t="shared" si="3"/>
        <v>211088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3">SUM(D14:M14)</f>
        <v>1043860</v>
      </c>
      <c r="O14" s="45">
        <f t="shared" si="1"/>
        <v>126.91306990881459</v>
      </c>
      <c r="P14" s="10"/>
    </row>
    <row r="15" spans="1:16" ht="15">
      <c r="A15" s="12"/>
      <c r="B15" s="25">
        <v>322</v>
      </c>
      <c r="C15" s="20" t="s">
        <v>0</v>
      </c>
      <c r="D15" s="46">
        <v>71111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71111</v>
      </c>
      <c r="O15" s="47">
        <f t="shared" si="1"/>
        <v>8.645714285714286</v>
      </c>
      <c r="P15" s="9"/>
    </row>
    <row r="16" spans="1:16" ht="15">
      <c r="A16" s="12"/>
      <c r="B16" s="25">
        <v>323.1</v>
      </c>
      <c r="C16" s="20" t="s">
        <v>17</v>
      </c>
      <c r="D16" s="46">
        <v>500037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500037</v>
      </c>
      <c r="O16" s="47">
        <f t="shared" si="1"/>
        <v>60.794772036474164</v>
      </c>
      <c r="P16" s="9"/>
    </row>
    <row r="17" spans="1:16" ht="15">
      <c r="A17" s="12"/>
      <c r="B17" s="25">
        <v>323.4</v>
      </c>
      <c r="C17" s="20" t="s">
        <v>18</v>
      </c>
      <c r="D17" s="46">
        <v>39086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39086</v>
      </c>
      <c r="O17" s="47">
        <f t="shared" si="1"/>
        <v>4.7520972644376895</v>
      </c>
      <c r="P17" s="9"/>
    </row>
    <row r="18" spans="1:16" ht="15">
      <c r="A18" s="12"/>
      <c r="B18" s="25">
        <v>323.7</v>
      </c>
      <c r="C18" s="20" t="s">
        <v>19</v>
      </c>
      <c r="D18" s="46">
        <v>71433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71433</v>
      </c>
      <c r="O18" s="47">
        <f t="shared" si="1"/>
        <v>8.684863221884498</v>
      </c>
      <c r="P18" s="9"/>
    </row>
    <row r="19" spans="1:16" ht="15">
      <c r="A19" s="12"/>
      <c r="B19" s="25">
        <v>325.1</v>
      </c>
      <c r="C19" s="20" t="s">
        <v>20</v>
      </c>
      <c r="D19" s="46">
        <v>126527</v>
      </c>
      <c r="E19" s="46">
        <v>211088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337615</v>
      </c>
      <c r="O19" s="47">
        <f t="shared" si="1"/>
        <v>41.04741641337386</v>
      </c>
      <c r="P19" s="9"/>
    </row>
    <row r="20" spans="1:16" ht="15">
      <c r="A20" s="12"/>
      <c r="B20" s="25">
        <v>329</v>
      </c>
      <c r="C20" s="20" t="s">
        <v>22</v>
      </c>
      <c r="D20" s="46">
        <v>24578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24578</v>
      </c>
      <c r="O20" s="47">
        <f t="shared" si="1"/>
        <v>2.9882066869300914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SUM(D22:D30)</f>
        <v>625849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625849</v>
      </c>
      <c r="O21" s="45">
        <f t="shared" si="1"/>
        <v>76.09106382978723</v>
      </c>
      <c r="P21" s="10"/>
    </row>
    <row r="22" spans="1:16" ht="15">
      <c r="A22" s="12"/>
      <c r="B22" s="25">
        <v>331.2</v>
      </c>
      <c r="C22" s="20" t="s">
        <v>68</v>
      </c>
      <c r="D22" s="46">
        <v>20037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20037</v>
      </c>
      <c r="O22" s="47">
        <f t="shared" si="1"/>
        <v>2.436109422492401</v>
      </c>
      <c r="P22" s="9"/>
    </row>
    <row r="23" spans="1:16" ht="15">
      <c r="A23" s="12"/>
      <c r="B23" s="25">
        <v>334.2</v>
      </c>
      <c r="C23" s="20" t="s">
        <v>24</v>
      </c>
      <c r="D23" s="46">
        <v>9753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9753</v>
      </c>
      <c r="O23" s="47">
        <f t="shared" si="1"/>
        <v>1.185775075987842</v>
      </c>
      <c r="P23" s="9"/>
    </row>
    <row r="24" spans="1:16" ht="15">
      <c r="A24" s="12"/>
      <c r="B24" s="25">
        <v>335.12</v>
      </c>
      <c r="C24" s="20" t="s">
        <v>25</v>
      </c>
      <c r="D24" s="46">
        <v>132897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132897</v>
      </c>
      <c r="O24" s="47">
        <f t="shared" si="1"/>
        <v>16.157689969604863</v>
      </c>
      <c r="P24" s="9"/>
    </row>
    <row r="25" spans="1:16" ht="15">
      <c r="A25" s="12"/>
      <c r="B25" s="25">
        <v>335.14</v>
      </c>
      <c r="C25" s="20" t="s">
        <v>26</v>
      </c>
      <c r="D25" s="46">
        <v>631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631</v>
      </c>
      <c r="O25" s="47">
        <f t="shared" si="1"/>
        <v>0.07671732522796353</v>
      </c>
      <c r="P25" s="9"/>
    </row>
    <row r="26" spans="1:16" ht="15">
      <c r="A26" s="12"/>
      <c r="B26" s="25">
        <v>335.15</v>
      </c>
      <c r="C26" s="20" t="s">
        <v>27</v>
      </c>
      <c r="D26" s="46">
        <v>5872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5872</v>
      </c>
      <c r="O26" s="47">
        <f t="shared" si="1"/>
        <v>0.7139209726443769</v>
      </c>
      <c r="P26" s="9"/>
    </row>
    <row r="27" spans="1:16" ht="15">
      <c r="A27" s="12"/>
      <c r="B27" s="25">
        <v>335.18</v>
      </c>
      <c r="C27" s="20" t="s">
        <v>28</v>
      </c>
      <c r="D27" s="46">
        <v>378394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378394</v>
      </c>
      <c r="O27" s="47">
        <f t="shared" si="1"/>
        <v>46.00534954407295</v>
      </c>
      <c r="P27" s="9"/>
    </row>
    <row r="28" spans="1:16" ht="15">
      <c r="A28" s="12"/>
      <c r="B28" s="25">
        <v>335.19</v>
      </c>
      <c r="C28" s="20" t="s">
        <v>37</v>
      </c>
      <c r="D28" s="46">
        <v>54359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54359</v>
      </c>
      <c r="O28" s="47">
        <f t="shared" si="1"/>
        <v>6.608996960486322</v>
      </c>
      <c r="P28" s="9"/>
    </row>
    <row r="29" spans="1:16" ht="15">
      <c r="A29" s="12"/>
      <c r="B29" s="25">
        <v>335.49</v>
      </c>
      <c r="C29" s="20" t="s">
        <v>29</v>
      </c>
      <c r="D29" s="46">
        <v>3443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3443</v>
      </c>
      <c r="O29" s="47">
        <f t="shared" si="1"/>
        <v>0.4186018237082067</v>
      </c>
      <c r="P29" s="9"/>
    </row>
    <row r="30" spans="1:16" ht="15">
      <c r="A30" s="12"/>
      <c r="B30" s="25">
        <v>338</v>
      </c>
      <c r="C30" s="20" t="s">
        <v>30</v>
      </c>
      <c r="D30" s="46">
        <v>20463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20463</v>
      </c>
      <c r="O30" s="47">
        <f t="shared" si="1"/>
        <v>2.4879027355623102</v>
      </c>
      <c r="P30" s="9"/>
    </row>
    <row r="31" spans="1:16" ht="15.75">
      <c r="A31" s="29" t="s">
        <v>35</v>
      </c>
      <c r="B31" s="30"/>
      <c r="C31" s="31"/>
      <c r="D31" s="32">
        <f aca="true" t="shared" si="7" ref="D31:M31">SUM(D32:D37)</f>
        <v>205319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205319</v>
      </c>
      <c r="O31" s="45">
        <f t="shared" si="1"/>
        <v>24.962796352583588</v>
      </c>
      <c r="P31" s="10"/>
    </row>
    <row r="32" spans="1:16" ht="15">
      <c r="A32" s="12"/>
      <c r="B32" s="25">
        <v>341.9</v>
      </c>
      <c r="C32" s="20" t="s">
        <v>38</v>
      </c>
      <c r="D32" s="46">
        <v>481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37">SUM(D32:M32)</f>
        <v>481</v>
      </c>
      <c r="O32" s="47">
        <f t="shared" si="1"/>
        <v>0.05848024316109422</v>
      </c>
      <c r="P32" s="9"/>
    </row>
    <row r="33" spans="1:16" ht="15">
      <c r="A33" s="12"/>
      <c r="B33" s="25">
        <v>342.1</v>
      </c>
      <c r="C33" s="20" t="s">
        <v>39</v>
      </c>
      <c r="D33" s="46">
        <v>1743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1743</v>
      </c>
      <c r="O33" s="47">
        <f t="shared" si="1"/>
        <v>0.2119148936170213</v>
      </c>
      <c r="P33" s="9"/>
    </row>
    <row r="34" spans="1:16" ht="15">
      <c r="A34" s="12"/>
      <c r="B34" s="25">
        <v>342.2</v>
      </c>
      <c r="C34" s="20" t="s">
        <v>40</v>
      </c>
      <c r="D34" s="46">
        <v>25631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25631</v>
      </c>
      <c r="O34" s="47">
        <f t="shared" si="1"/>
        <v>3.1162310030395135</v>
      </c>
      <c r="P34" s="9"/>
    </row>
    <row r="35" spans="1:16" ht="15">
      <c r="A35" s="12"/>
      <c r="B35" s="25">
        <v>342.9</v>
      </c>
      <c r="C35" s="20" t="s">
        <v>69</v>
      </c>
      <c r="D35" s="46">
        <v>16629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16629</v>
      </c>
      <c r="O35" s="47">
        <f t="shared" si="1"/>
        <v>2.0217629179331307</v>
      </c>
      <c r="P35" s="9"/>
    </row>
    <row r="36" spans="1:16" ht="15">
      <c r="A36" s="12"/>
      <c r="B36" s="25">
        <v>344.9</v>
      </c>
      <c r="C36" s="20" t="s">
        <v>42</v>
      </c>
      <c r="D36" s="46">
        <v>8504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8504</v>
      </c>
      <c r="O36" s="47">
        <f t="shared" si="1"/>
        <v>1.033920972644377</v>
      </c>
      <c r="P36" s="9"/>
    </row>
    <row r="37" spans="1:16" ht="15">
      <c r="A37" s="12"/>
      <c r="B37" s="25">
        <v>347.2</v>
      </c>
      <c r="C37" s="20" t="s">
        <v>43</v>
      </c>
      <c r="D37" s="46">
        <v>152331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152331</v>
      </c>
      <c r="O37" s="47">
        <f t="shared" si="1"/>
        <v>18.52048632218845</v>
      </c>
      <c r="P37" s="9"/>
    </row>
    <row r="38" spans="1:16" ht="15.75">
      <c r="A38" s="29" t="s">
        <v>36</v>
      </c>
      <c r="B38" s="30"/>
      <c r="C38" s="31"/>
      <c r="D38" s="32">
        <f aca="true" t="shared" si="9" ref="D38:M38">SUM(D39:D43)</f>
        <v>31833</v>
      </c>
      <c r="E38" s="32">
        <f t="shared" si="9"/>
        <v>8445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aca="true" t="shared" si="10" ref="N38:N45">SUM(D38:M38)</f>
        <v>40278</v>
      </c>
      <c r="O38" s="45">
        <f t="shared" si="1"/>
        <v>4.897021276595745</v>
      </c>
      <c r="P38" s="10"/>
    </row>
    <row r="39" spans="1:16" ht="15">
      <c r="A39" s="13"/>
      <c r="B39" s="39">
        <v>351.1</v>
      </c>
      <c r="C39" s="21" t="s">
        <v>46</v>
      </c>
      <c r="D39" s="46">
        <v>5302</v>
      </c>
      <c r="E39" s="46">
        <v>51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5353</v>
      </c>
      <c r="O39" s="47">
        <f t="shared" si="1"/>
        <v>0.6508206686930091</v>
      </c>
      <c r="P39" s="9"/>
    </row>
    <row r="40" spans="1:16" ht="15">
      <c r="A40" s="13"/>
      <c r="B40" s="39">
        <v>351.2</v>
      </c>
      <c r="C40" s="21" t="s">
        <v>47</v>
      </c>
      <c r="D40" s="46">
        <v>2484</v>
      </c>
      <c r="E40" s="46">
        <v>37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2521</v>
      </c>
      <c r="O40" s="47">
        <f t="shared" si="1"/>
        <v>0.30650455927051673</v>
      </c>
      <c r="P40" s="9"/>
    </row>
    <row r="41" spans="1:16" ht="15">
      <c r="A41" s="13"/>
      <c r="B41" s="39">
        <v>351.5</v>
      </c>
      <c r="C41" s="21" t="s">
        <v>48</v>
      </c>
      <c r="D41" s="46">
        <v>18403</v>
      </c>
      <c r="E41" s="46">
        <v>2279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20682</v>
      </c>
      <c r="O41" s="47">
        <f t="shared" si="1"/>
        <v>2.514528875379939</v>
      </c>
      <c r="P41" s="9"/>
    </row>
    <row r="42" spans="1:16" ht="15">
      <c r="A42" s="13"/>
      <c r="B42" s="39">
        <v>354</v>
      </c>
      <c r="C42" s="21" t="s">
        <v>49</v>
      </c>
      <c r="D42" s="46">
        <v>4829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4829</v>
      </c>
      <c r="O42" s="47">
        <f t="shared" si="1"/>
        <v>0.587112462006079</v>
      </c>
      <c r="P42" s="9"/>
    </row>
    <row r="43" spans="1:16" ht="15">
      <c r="A43" s="13"/>
      <c r="B43" s="39">
        <v>359</v>
      </c>
      <c r="C43" s="21" t="s">
        <v>50</v>
      </c>
      <c r="D43" s="46">
        <v>815</v>
      </c>
      <c r="E43" s="46">
        <v>6078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6893</v>
      </c>
      <c r="O43" s="47">
        <f t="shared" si="1"/>
        <v>0.8380547112462006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SUM(D45:D51)</f>
        <v>142693</v>
      </c>
      <c r="E44" s="32">
        <f t="shared" si="11"/>
        <v>80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142773</v>
      </c>
      <c r="O44" s="45">
        <f t="shared" si="1"/>
        <v>17.35841945288754</v>
      </c>
      <c r="P44" s="10"/>
    </row>
    <row r="45" spans="1:16" ht="15">
      <c r="A45" s="12"/>
      <c r="B45" s="25">
        <v>361.1</v>
      </c>
      <c r="C45" s="20" t="s">
        <v>51</v>
      </c>
      <c r="D45" s="46">
        <v>46086</v>
      </c>
      <c r="E45" s="46">
        <v>80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46166</v>
      </c>
      <c r="O45" s="47">
        <f t="shared" si="1"/>
        <v>5.612887537993921</v>
      </c>
      <c r="P45" s="9"/>
    </row>
    <row r="46" spans="1:16" ht="15">
      <c r="A46" s="12"/>
      <c r="B46" s="25">
        <v>361.3</v>
      </c>
      <c r="C46" s="20" t="s">
        <v>52</v>
      </c>
      <c r="D46" s="46">
        <v>40606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2" ref="N46:N51">SUM(D46:M46)</f>
        <v>40606</v>
      </c>
      <c r="O46" s="47">
        <f t="shared" si="1"/>
        <v>4.936899696048632</v>
      </c>
      <c r="P46" s="9"/>
    </row>
    <row r="47" spans="1:16" ht="15">
      <c r="A47" s="12"/>
      <c r="B47" s="25">
        <v>361.4</v>
      </c>
      <c r="C47" s="20" t="s">
        <v>70</v>
      </c>
      <c r="D47" s="46">
        <v>11200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11200</v>
      </c>
      <c r="O47" s="47">
        <f t="shared" si="1"/>
        <v>1.3617021276595744</v>
      </c>
      <c r="P47" s="9"/>
    </row>
    <row r="48" spans="1:16" ht="15">
      <c r="A48" s="12"/>
      <c r="B48" s="25">
        <v>362</v>
      </c>
      <c r="C48" s="20" t="s">
        <v>53</v>
      </c>
      <c r="D48" s="46">
        <v>3400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3400</v>
      </c>
      <c r="O48" s="47">
        <f t="shared" si="1"/>
        <v>0.4133738601823708</v>
      </c>
      <c r="P48" s="9"/>
    </row>
    <row r="49" spans="1:16" ht="15">
      <c r="A49" s="12"/>
      <c r="B49" s="25">
        <v>365</v>
      </c>
      <c r="C49" s="20" t="s">
        <v>55</v>
      </c>
      <c r="D49" s="46">
        <v>594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594</v>
      </c>
      <c r="O49" s="47">
        <f t="shared" si="1"/>
        <v>0.07221884498480244</v>
      </c>
      <c r="P49" s="9"/>
    </row>
    <row r="50" spans="1:16" ht="15">
      <c r="A50" s="12"/>
      <c r="B50" s="25">
        <v>366</v>
      </c>
      <c r="C50" s="20" t="s">
        <v>56</v>
      </c>
      <c r="D50" s="46">
        <v>13799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13799</v>
      </c>
      <c r="O50" s="47">
        <f t="shared" si="1"/>
        <v>1.6776899696048633</v>
      </c>
      <c r="P50" s="9"/>
    </row>
    <row r="51" spans="1:16" ht="15.75" thickBot="1">
      <c r="A51" s="12"/>
      <c r="B51" s="25">
        <v>369.9</v>
      </c>
      <c r="C51" s="20" t="s">
        <v>57</v>
      </c>
      <c r="D51" s="46">
        <v>27008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27008</v>
      </c>
      <c r="O51" s="47">
        <f t="shared" si="1"/>
        <v>3.2836474164133738</v>
      </c>
      <c r="P51" s="9"/>
    </row>
    <row r="52" spans="1:119" ht="16.5" thickBot="1">
      <c r="A52" s="14" t="s">
        <v>44</v>
      </c>
      <c r="B52" s="23"/>
      <c r="C52" s="22"/>
      <c r="D52" s="15">
        <f>SUM(D5,D14,D21,D31,D38,D44)</f>
        <v>6597467</v>
      </c>
      <c r="E52" s="15">
        <f aca="true" t="shared" si="13" ref="E52:M52">SUM(E5,E14,E21,E31,E38,E44)</f>
        <v>219613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>SUM(D52:M52)</f>
        <v>6817080</v>
      </c>
      <c r="O52" s="38">
        <f t="shared" si="1"/>
        <v>828.8243161094225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71</v>
      </c>
      <c r="M54" s="51"/>
      <c r="N54" s="51"/>
      <c r="O54" s="43">
        <v>8225</v>
      </c>
    </row>
    <row r="55" spans="1:15" ht="1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5" ht="15.75" thickBot="1">
      <c r="A56" s="55" t="s">
        <v>72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sheetProtection/>
  <mergeCells count="10">
    <mergeCell ref="A56:O56"/>
    <mergeCell ref="L54:N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4644574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4644574</v>
      </c>
      <c r="O5" s="33">
        <f aca="true" t="shared" si="1" ref="O5:O52">(N5/O$54)</f>
        <v>530.7478002513999</v>
      </c>
      <c r="P5" s="6"/>
    </row>
    <row r="6" spans="1:16" ht="15">
      <c r="A6" s="12"/>
      <c r="B6" s="25">
        <v>311</v>
      </c>
      <c r="C6" s="20" t="s">
        <v>2</v>
      </c>
      <c r="D6" s="46">
        <v>3421928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3421928</v>
      </c>
      <c r="O6" s="47">
        <f t="shared" si="1"/>
        <v>391.03279625185695</v>
      </c>
      <c r="P6" s="9"/>
    </row>
    <row r="7" spans="1:16" ht="15">
      <c r="A7" s="12"/>
      <c r="B7" s="25">
        <v>312.1</v>
      </c>
      <c r="C7" s="20" t="s">
        <v>10</v>
      </c>
      <c r="D7" s="46">
        <v>267924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267924</v>
      </c>
      <c r="O7" s="47">
        <f t="shared" si="1"/>
        <v>30.61638669866301</v>
      </c>
      <c r="P7" s="9"/>
    </row>
    <row r="8" spans="1:16" ht="15">
      <c r="A8" s="12"/>
      <c r="B8" s="25">
        <v>312.52</v>
      </c>
      <c r="C8" s="20" t="s">
        <v>65</v>
      </c>
      <c r="D8" s="46">
        <v>63494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63494</v>
      </c>
      <c r="O8" s="47">
        <f t="shared" si="1"/>
        <v>7.255627928236773</v>
      </c>
      <c r="P8" s="9"/>
    </row>
    <row r="9" spans="1:16" ht="15">
      <c r="A9" s="12"/>
      <c r="B9" s="25">
        <v>314.1</v>
      </c>
      <c r="C9" s="20" t="s">
        <v>11</v>
      </c>
      <c r="D9" s="46">
        <v>317563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317563</v>
      </c>
      <c r="O9" s="47">
        <f t="shared" si="1"/>
        <v>36.28876699805736</v>
      </c>
      <c r="P9" s="9"/>
    </row>
    <row r="10" spans="1:16" ht="15">
      <c r="A10" s="12"/>
      <c r="B10" s="25">
        <v>314.3</v>
      </c>
      <c r="C10" s="20" t="s">
        <v>12</v>
      </c>
      <c r="D10" s="46">
        <v>74107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74107</v>
      </c>
      <c r="O10" s="47">
        <f t="shared" si="1"/>
        <v>8.468403611015884</v>
      </c>
      <c r="P10" s="9"/>
    </row>
    <row r="11" spans="1:16" ht="15">
      <c r="A11" s="12"/>
      <c r="B11" s="25">
        <v>314.4</v>
      </c>
      <c r="C11" s="20" t="s">
        <v>13</v>
      </c>
      <c r="D11" s="46">
        <v>21721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21721</v>
      </c>
      <c r="O11" s="47">
        <f t="shared" si="1"/>
        <v>2.4821163295623356</v>
      </c>
      <c r="P11" s="9"/>
    </row>
    <row r="12" spans="1:16" ht="15">
      <c r="A12" s="12"/>
      <c r="B12" s="25">
        <v>315</v>
      </c>
      <c r="C12" s="20" t="s">
        <v>14</v>
      </c>
      <c r="D12" s="46">
        <v>435111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435111</v>
      </c>
      <c r="O12" s="47">
        <f t="shared" si="1"/>
        <v>49.72128899554337</v>
      </c>
      <c r="P12" s="9"/>
    </row>
    <row r="13" spans="1:16" ht="15">
      <c r="A13" s="12"/>
      <c r="B13" s="25">
        <v>316</v>
      </c>
      <c r="C13" s="20" t="s">
        <v>15</v>
      </c>
      <c r="D13" s="46">
        <v>42726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42726</v>
      </c>
      <c r="O13" s="47">
        <f t="shared" si="1"/>
        <v>4.882413438464176</v>
      </c>
      <c r="P13" s="9"/>
    </row>
    <row r="14" spans="1:16" ht="15.75">
      <c r="A14" s="29" t="s">
        <v>16</v>
      </c>
      <c r="B14" s="30"/>
      <c r="C14" s="31"/>
      <c r="D14" s="32">
        <f>SUM(D15:D21)</f>
        <v>832287</v>
      </c>
      <c r="E14" s="32">
        <f aca="true" t="shared" si="3" ref="E14:M14">SUM(E15:E21)</f>
        <v>210729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1043016</v>
      </c>
      <c r="O14" s="45">
        <f t="shared" si="1"/>
        <v>119.18820706205005</v>
      </c>
      <c r="P14" s="10"/>
    </row>
    <row r="15" spans="1:16" ht="15">
      <c r="A15" s="12"/>
      <c r="B15" s="25">
        <v>322</v>
      </c>
      <c r="C15" s="20" t="s">
        <v>0</v>
      </c>
      <c r="D15" s="46">
        <v>84891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84891</v>
      </c>
      <c r="O15" s="47">
        <f t="shared" si="1"/>
        <v>9.700719917723688</v>
      </c>
      <c r="P15" s="9"/>
    </row>
    <row r="16" spans="1:16" ht="15">
      <c r="A16" s="12"/>
      <c r="B16" s="25">
        <v>323.1</v>
      </c>
      <c r="C16" s="20" t="s">
        <v>17</v>
      </c>
      <c r="D16" s="46">
        <v>539290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1">SUM(D16:M16)</f>
        <v>539290</v>
      </c>
      <c r="O16" s="47">
        <f t="shared" si="1"/>
        <v>61.62609987430008</v>
      </c>
      <c r="P16" s="9"/>
    </row>
    <row r="17" spans="1:16" ht="15">
      <c r="A17" s="12"/>
      <c r="B17" s="25">
        <v>323.4</v>
      </c>
      <c r="C17" s="20" t="s">
        <v>18</v>
      </c>
      <c r="D17" s="46">
        <v>41558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41558</v>
      </c>
      <c r="O17" s="47">
        <f t="shared" si="1"/>
        <v>4.748942977945378</v>
      </c>
      <c r="P17" s="9"/>
    </row>
    <row r="18" spans="1:16" ht="15">
      <c r="A18" s="12"/>
      <c r="B18" s="25">
        <v>323.7</v>
      </c>
      <c r="C18" s="20" t="s">
        <v>19</v>
      </c>
      <c r="D18" s="46">
        <v>72336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72336</v>
      </c>
      <c r="O18" s="47">
        <f t="shared" si="1"/>
        <v>8.266026739801166</v>
      </c>
      <c r="P18" s="9"/>
    </row>
    <row r="19" spans="1:16" ht="15">
      <c r="A19" s="12"/>
      <c r="B19" s="25">
        <v>325.1</v>
      </c>
      <c r="C19" s="20" t="s">
        <v>20</v>
      </c>
      <c r="D19" s="46">
        <v>70655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70655</v>
      </c>
      <c r="O19" s="47">
        <f t="shared" si="1"/>
        <v>8.073934407496287</v>
      </c>
      <c r="P19" s="9"/>
    </row>
    <row r="20" spans="1:16" ht="15">
      <c r="A20" s="12"/>
      <c r="B20" s="25">
        <v>325.2</v>
      </c>
      <c r="C20" s="20" t="s">
        <v>21</v>
      </c>
      <c r="D20" s="46">
        <v>0</v>
      </c>
      <c r="E20" s="46">
        <v>210729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210729</v>
      </c>
      <c r="O20" s="47">
        <f t="shared" si="1"/>
        <v>24.080562221460404</v>
      </c>
      <c r="P20" s="9"/>
    </row>
    <row r="21" spans="1:16" ht="15">
      <c r="A21" s="12"/>
      <c r="B21" s="25">
        <v>329</v>
      </c>
      <c r="C21" s="20" t="s">
        <v>22</v>
      </c>
      <c r="D21" s="46">
        <v>23557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23557</v>
      </c>
      <c r="O21" s="47">
        <f t="shared" si="1"/>
        <v>2.6919209233230488</v>
      </c>
      <c r="P21" s="9"/>
    </row>
    <row r="22" spans="1:16" ht="15.75">
      <c r="A22" s="29" t="s">
        <v>23</v>
      </c>
      <c r="B22" s="30"/>
      <c r="C22" s="31"/>
      <c r="D22" s="32">
        <f aca="true" t="shared" si="5" ref="D22:M22">SUM(D23:D30)</f>
        <v>644043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644043</v>
      </c>
      <c r="O22" s="45">
        <f t="shared" si="1"/>
        <v>73.59650325677066</v>
      </c>
      <c r="P22" s="10"/>
    </row>
    <row r="23" spans="1:16" ht="15">
      <c r="A23" s="12"/>
      <c r="B23" s="25">
        <v>334.2</v>
      </c>
      <c r="C23" s="20" t="s">
        <v>24</v>
      </c>
      <c r="D23" s="46">
        <v>1000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1000</v>
      </c>
      <c r="O23" s="47">
        <f t="shared" si="1"/>
        <v>0.11427265455376528</v>
      </c>
      <c r="P23" s="9"/>
    </row>
    <row r="24" spans="1:16" ht="15">
      <c r="A24" s="12"/>
      <c r="B24" s="25">
        <v>335.12</v>
      </c>
      <c r="C24" s="20" t="s">
        <v>25</v>
      </c>
      <c r="D24" s="46">
        <v>133382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133382</v>
      </c>
      <c r="O24" s="47">
        <f t="shared" si="1"/>
        <v>15.24191520969032</v>
      </c>
      <c r="P24" s="9"/>
    </row>
    <row r="25" spans="1:16" ht="15">
      <c r="A25" s="12"/>
      <c r="B25" s="25">
        <v>335.14</v>
      </c>
      <c r="C25" s="20" t="s">
        <v>26</v>
      </c>
      <c r="D25" s="46">
        <v>609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609</v>
      </c>
      <c r="O25" s="47">
        <f t="shared" si="1"/>
        <v>0.06959204662324306</v>
      </c>
      <c r="P25" s="9"/>
    </row>
    <row r="26" spans="1:16" ht="15">
      <c r="A26" s="12"/>
      <c r="B26" s="25">
        <v>335.15</v>
      </c>
      <c r="C26" s="20" t="s">
        <v>27</v>
      </c>
      <c r="D26" s="46">
        <v>6089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6089</v>
      </c>
      <c r="O26" s="47">
        <f t="shared" si="1"/>
        <v>0.6958061935778768</v>
      </c>
      <c r="P26" s="9"/>
    </row>
    <row r="27" spans="1:16" ht="15">
      <c r="A27" s="12"/>
      <c r="B27" s="25">
        <v>335.18</v>
      </c>
      <c r="C27" s="20" t="s">
        <v>28</v>
      </c>
      <c r="D27" s="46">
        <v>386281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386281</v>
      </c>
      <c r="O27" s="47">
        <f t="shared" si="1"/>
        <v>44.141355273683004</v>
      </c>
      <c r="P27" s="9"/>
    </row>
    <row r="28" spans="1:16" ht="15">
      <c r="A28" s="12"/>
      <c r="B28" s="25">
        <v>335.19</v>
      </c>
      <c r="C28" s="20" t="s">
        <v>37</v>
      </c>
      <c r="D28" s="46">
        <v>53522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53522</v>
      </c>
      <c r="O28" s="47">
        <f t="shared" si="1"/>
        <v>6.116101017026626</v>
      </c>
      <c r="P28" s="9"/>
    </row>
    <row r="29" spans="1:16" ht="15">
      <c r="A29" s="12"/>
      <c r="B29" s="25">
        <v>335.49</v>
      </c>
      <c r="C29" s="20" t="s">
        <v>29</v>
      </c>
      <c r="D29" s="46">
        <v>3240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3240</v>
      </c>
      <c r="O29" s="47">
        <f t="shared" si="1"/>
        <v>0.37024340075419954</v>
      </c>
      <c r="P29" s="9"/>
    </row>
    <row r="30" spans="1:16" ht="15">
      <c r="A30" s="12"/>
      <c r="B30" s="25">
        <v>338</v>
      </c>
      <c r="C30" s="20" t="s">
        <v>30</v>
      </c>
      <c r="D30" s="46">
        <v>59920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59920</v>
      </c>
      <c r="O30" s="47">
        <f t="shared" si="1"/>
        <v>6.847217460861616</v>
      </c>
      <c r="P30" s="9"/>
    </row>
    <row r="31" spans="1:16" ht="15.75">
      <c r="A31" s="29" t="s">
        <v>35</v>
      </c>
      <c r="B31" s="30"/>
      <c r="C31" s="31"/>
      <c r="D31" s="32">
        <f aca="true" t="shared" si="7" ref="D31:M31">SUM(D32:D37)</f>
        <v>155246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155246</v>
      </c>
      <c r="O31" s="45">
        <f t="shared" si="1"/>
        <v>17.740372528853847</v>
      </c>
      <c r="P31" s="10"/>
    </row>
    <row r="32" spans="1:16" ht="15">
      <c r="A32" s="12"/>
      <c r="B32" s="25">
        <v>341.9</v>
      </c>
      <c r="C32" s="20" t="s">
        <v>38</v>
      </c>
      <c r="D32" s="46">
        <v>307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37">SUM(D32:M32)</f>
        <v>307</v>
      </c>
      <c r="O32" s="47">
        <f t="shared" si="1"/>
        <v>0.03508170494800594</v>
      </c>
      <c r="P32" s="9"/>
    </row>
    <row r="33" spans="1:16" ht="15">
      <c r="A33" s="12"/>
      <c r="B33" s="25">
        <v>342.1</v>
      </c>
      <c r="C33" s="20" t="s">
        <v>39</v>
      </c>
      <c r="D33" s="46">
        <v>2094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2094</v>
      </c>
      <c r="O33" s="47">
        <f t="shared" si="1"/>
        <v>0.2392869386355845</v>
      </c>
      <c r="P33" s="9"/>
    </row>
    <row r="34" spans="1:16" ht="15">
      <c r="A34" s="12"/>
      <c r="B34" s="25">
        <v>342.2</v>
      </c>
      <c r="C34" s="20" t="s">
        <v>40</v>
      </c>
      <c r="D34" s="46">
        <v>22810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22810</v>
      </c>
      <c r="O34" s="47">
        <f t="shared" si="1"/>
        <v>2.606559250371386</v>
      </c>
      <c r="P34" s="9"/>
    </row>
    <row r="35" spans="1:16" ht="15">
      <c r="A35" s="12"/>
      <c r="B35" s="25">
        <v>343.9</v>
      </c>
      <c r="C35" s="20" t="s">
        <v>41</v>
      </c>
      <c r="D35" s="46">
        <v>12131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12131</v>
      </c>
      <c r="O35" s="47">
        <f t="shared" si="1"/>
        <v>1.3862415723917267</v>
      </c>
      <c r="P35" s="9"/>
    </row>
    <row r="36" spans="1:16" ht="15">
      <c r="A36" s="12"/>
      <c r="B36" s="25">
        <v>344.9</v>
      </c>
      <c r="C36" s="20" t="s">
        <v>42</v>
      </c>
      <c r="D36" s="46">
        <v>8256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8256</v>
      </c>
      <c r="O36" s="47">
        <f t="shared" si="1"/>
        <v>0.9434350359958862</v>
      </c>
      <c r="P36" s="9"/>
    </row>
    <row r="37" spans="1:16" ht="15">
      <c r="A37" s="12"/>
      <c r="B37" s="25">
        <v>347.2</v>
      </c>
      <c r="C37" s="20" t="s">
        <v>43</v>
      </c>
      <c r="D37" s="46">
        <v>109648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109648</v>
      </c>
      <c r="O37" s="47">
        <f t="shared" si="1"/>
        <v>12.529768026511256</v>
      </c>
      <c r="P37" s="9"/>
    </row>
    <row r="38" spans="1:16" ht="15.75">
      <c r="A38" s="29" t="s">
        <v>36</v>
      </c>
      <c r="B38" s="30"/>
      <c r="C38" s="31"/>
      <c r="D38" s="32">
        <f aca="true" t="shared" si="9" ref="D38:M38">SUM(D39:D43)</f>
        <v>40558</v>
      </c>
      <c r="E38" s="32">
        <f t="shared" si="9"/>
        <v>6399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aca="true" t="shared" si="10" ref="N38:N45">SUM(D38:M38)</f>
        <v>46957</v>
      </c>
      <c r="O38" s="45">
        <f t="shared" si="1"/>
        <v>5.365901039881156</v>
      </c>
      <c r="P38" s="10"/>
    </row>
    <row r="39" spans="1:16" ht="15">
      <c r="A39" s="13"/>
      <c r="B39" s="39">
        <v>351.1</v>
      </c>
      <c r="C39" s="21" t="s">
        <v>46</v>
      </c>
      <c r="D39" s="46">
        <v>5549</v>
      </c>
      <c r="E39" s="46">
        <v>65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5614</v>
      </c>
      <c r="O39" s="47">
        <f t="shared" si="1"/>
        <v>0.6415266826648383</v>
      </c>
      <c r="P39" s="9"/>
    </row>
    <row r="40" spans="1:16" ht="15">
      <c r="A40" s="13"/>
      <c r="B40" s="39">
        <v>351.2</v>
      </c>
      <c r="C40" s="21" t="s">
        <v>47</v>
      </c>
      <c r="D40" s="46">
        <v>3547</v>
      </c>
      <c r="E40" s="46">
        <v>28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3575</v>
      </c>
      <c r="O40" s="47">
        <f t="shared" si="1"/>
        <v>0.4085247400297109</v>
      </c>
      <c r="P40" s="9"/>
    </row>
    <row r="41" spans="1:16" ht="15">
      <c r="A41" s="13"/>
      <c r="B41" s="39">
        <v>351.5</v>
      </c>
      <c r="C41" s="21" t="s">
        <v>48</v>
      </c>
      <c r="D41" s="46">
        <v>27791</v>
      </c>
      <c r="E41" s="46">
        <v>2505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30296</v>
      </c>
      <c r="O41" s="47">
        <f t="shared" si="1"/>
        <v>3.462004342360873</v>
      </c>
      <c r="P41" s="9"/>
    </row>
    <row r="42" spans="1:16" ht="15">
      <c r="A42" s="13"/>
      <c r="B42" s="39">
        <v>354</v>
      </c>
      <c r="C42" s="21" t="s">
        <v>49</v>
      </c>
      <c r="D42" s="46">
        <v>2333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2333</v>
      </c>
      <c r="O42" s="47">
        <f t="shared" si="1"/>
        <v>0.2665981030739344</v>
      </c>
      <c r="P42" s="9"/>
    </row>
    <row r="43" spans="1:16" ht="15">
      <c r="A43" s="13"/>
      <c r="B43" s="39">
        <v>359</v>
      </c>
      <c r="C43" s="21" t="s">
        <v>50</v>
      </c>
      <c r="D43" s="46">
        <v>1338</v>
      </c>
      <c r="E43" s="46">
        <v>3801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5139</v>
      </c>
      <c r="O43" s="47">
        <f t="shared" si="1"/>
        <v>0.5872471717517997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SUM(D45:D51)</f>
        <v>144559</v>
      </c>
      <c r="E44" s="32">
        <f t="shared" si="11"/>
        <v>222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144781</v>
      </c>
      <c r="O44" s="45">
        <f t="shared" si="1"/>
        <v>16.544509198948692</v>
      </c>
      <c r="P44" s="10"/>
    </row>
    <row r="45" spans="1:16" ht="15">
      <c r="A45" s="12"/>
      <c r="B45" s="25">
        <v>361.1</v>
      </c>
      <c r="C45" s="20" t="s">
        <v>51</v>
      </c>
      <c r="D45" s="46">
        <v>96404</v>
      </c>
      <c r="E45" s="46">
        <v>130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96534</v>
      </c>
      <c r="O45" s="47">
        <f t="shared" si="1"/>
        <v>11.031196434693179</v>
      </c>
      <c r="P45" s="9"/>
    </row>
    <row r="46" spans="1:16" ht="15">
      <c r="A46" s="12"/>
      <c r="B46" s="25">
        <v>361.3</v>
      </c>
      <c r="C46" s="20" t="s">
        <v>52</v>
      </c>
      <c r="D46" s="46">
        <v>-81638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2" ref="N46:N51">SUM(D46:M46)</f>
        <v>-81638</v>
      </c>
      <c r="O46" s="47">
        <f t="shared" si="1"/>
        <v>-9.328990972460291</v>
      </c>
      <c r="P46" s="9"/>
    </row>
    <row r="47" spans="1:16" ht="15">
      <c r="A47" s="12"/>
      <c r="B47" s="25">
        <v>362</v>
      </c>
      <c r="C47" s="20" t="s">
        <v>53</v>
      </c>
      <c r="D47" s="46">
        <v>1950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1950</v>
      </c>
      <c r="O47" s="47">
        <f t="shared" si="1"/>
        <v>0.2228316763798423</v>
      </c>
      <c r="P47" s="9"/>
    </row>
    <row r="48" spans="1:16" ht="15">
      <c r="A48" s="12"/>
      <c r="B48" s="25">
        <v>364</v>
      </c>
      <c r="C48" s="20" t="s">
        <v>54</v>
      </c>
      <c r="D48" s="46">
        <v>11223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11223</v>
      </c>
      <c r="O48" s="47">
        <f t="shared" si="1"/>
        <v>1.2824820020569079</v>
      </c>
      <c r="P48" s="9"/>
    </row>
    <row r="49" spans="1:16" ht="15">
      <c r="A49" s="12"/>
      <c r="B49" s="25">
        <v>365</v>
      </c>
      <c r="C49" s="20" t="s">
        <v>55</v>
      </c>
      <c r="D49" s="46">
        <v>445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445</v>
      </c>
      <c r="O49" s="47">
        <f t="shared" si="1"/>
        <v>0.05085133127642555</v>
      </c>
      <c r="P49" s="9"/>
    </row>
    <row r="50" spans="1:16" ht="15">
      <c r="A50" s="12"/>
      <c r="B50" s="25">
        <v>366</v>
      </c>
      <c r="C50" s="20" t="s">
        <v>56</v>
      </c>
      <c r="D50" s="46">
        <v>2842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2842</v>
      </c>
      <c r="O50" s="47">
        <f t="shared" si="1"/>
        <v>0.32476288424180094</v>
      </c>
      <c r="P50" s="9"/>
    </row>
    <row r="51" spans="1:16" ht="15.75" thickBot="1">
      <c r="A51" s="12"/>
      <c r="B51" s="25">
        <v>369.9</v>
      </c>
      <c r="C51" s="20" t="s">
        <v>57</v>
      </c>
      <c r="D51" s="46">
        <v>113333</v>
      </c>
      <c r="E51" s="46">
        <v>92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113425</v>
      </c>
      <c r="O51" s="47">
        <f t="shared" si="1"/>
        <v>12.961375842760827</v>
      </c>
      <c r="P51" s="9"/>
    </row>
    <row r="52" spans="1:119" ht="16.5" thickBot="1">
      <c r="A52" s="14" t="s">
        <v>44</v>
      </c>
      <c r="B52" s="23"/>
      <c r="C52" s="22"/>
      <c r="D52" s="15">
        <f>SUM(D5,D14,D22,D31,D38,D44)</f>
        <v>6461267</v>
      </c>
      <c r="E52" s="15">
        <f aca="true" t="shared" si="13" ref="E52:M52">SUM(E5,E14,E22,E31,E38,E44)</f>
        <v>217350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>SUM(D52:M52)</f>
        <v>6678617</v>
      </c>
      <c r="O52" s="38">
        <f t="shared" si="1"/>
        <v>763.1832933379043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64</v>
      </c>
      <c r="M54" s="51"/>
      <c r="N54" s="51"/>
      <c r="O54" s="43">
        <v>8751</v>
      </c>
    </row>
    <row r="55" spans="1:15" ht="1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5" ht="15.75" thickBot="1">
      <c r="A56" s="55" t="s">
        <v>72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sheetProtection/>
  <mergeCells count="10">
    <mergeCell ref="A56:O56"/>
    <mergeCell ref="A1:O1"/>
    <mergeCell ref="D3:H3"/>
    <mergeCell ref="I3:J3"/>
    <mergeCell ref="K3:L3"/>
    <mergeCell ref="O3:O4"/>
    <mergeCell ref="A2:O2"/>
    <mergeCell ref="A3:C4"/>
    <mergeCell ref="A55:O55"/>
    <mergeCell ref="L54:N5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4743408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4743408</v>
      </c>
      <c r="O5" s="33">
        <f aca="true" t="shared" si="1" ref="O5:O51">(N5/O$53)</f>
        <v>543.1590518722088</v>
      </c>
      <c r="P5" s="6"/>
    </row>
    <row r="6" spans="1:16" ht="15">
      <c r="A6" s="12"/>
      <c r="B6" s="25">
        <v>311</v>
      </c>
      <c r="C6" s="20" t="s">
        <v>2</v>
      </c>
      <c r="D6" s="46">
        <v>3559947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3559947</v>
      </c>
      <c r="O6" s="47">
        <f t="shared" si="1"/>
        <v>407.6430779800756</v>
      </c>
      <c r="P6" s="9"/>
    </row>
    <row r="7" spans="1:16" ht="15">
      <c r="A7" s="12"/>
      <c r="B7" s="25">
        <v>312.1</v>
      </c>
      <c r="C7" s="20" t="s">
        <v>10</v>
      </c>
      <c r="D7" s="46">
        <v>266737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266737</v>
      </c>
      <c r="O7" s="47">
        <f t="shared" si="1"/>
        <v>30.543570365281116</v>
      </c>
      <c r="P7" s="9"/>
    </row>
    <row r="8" spans="1:16" ht="15">
      <c r="A8" s="12"/>
      <c r="B8" s="25">
        <v>312.52</v>
      </c>
      <c r="C8" s="20" t="s">
        <v>65</v>
      </c>
      <c r="D8" s="46">
        <v>56835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56835</v>
      </c>
      <c r="O8" s="47">
        <f t="shared" si="1"/>
        <v>6.508072827207146</v>
      </c>
      <c r="P8" s="9"/>
    </row>
    <row r="9" spans="1:16" ht="15">
      <c r="A9" s="12"/>
      <c r="B9" s="25">
        <v>314.1</v>
      </c>
      <c r="C9" s="20" t="s">
        <v>11</v>
      </c>
      <c r="D9" s="46">
        <v>315058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315058</v>
      </c>
      <c r="O9" s="47">
        <f t="shared" si="1"/>
        <v>36.07672048551471</v>
      </c>
      <c r="P9" s="9"/>
    </row>
    <row r="10" spans="1:16" ht="15">
      <c r="A10" s="12"/>
      <c r="B10" s="25">
        <v>314.2</v>
      </c>
      <c r="C10" s="20" t="s">
        <v>80</v>
      </c>
      <c r="D10" s="46">
        <v>411126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411126</v>
      </c>
      <c r="O10" s="47">
        <f t="shared" si="1"/>
        <v>47.07729302645139</v>
      </c>
      <c r="P10" s="9"/>
    </row>
    <row r="11" spans="1:16" ht="15">
      <c r="A11" s="12"/>
      <c r="B11" s="25">
        <v>314.3</v>
      </c>
      <c r="C11" s="20" t="s">
        <v>12</v>
      </c>
      <c r="D11" s="46">
        <v>69314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69314</v>
      </c>
      <c r="O11" s="47">
        <f t="shared" si="1"/>
        <v>7.937020496965533</v>
      </c>
      <c r="P11" s="9"/>
    </row>
    <row r="12" spans="1:16" ht="15">
      <c r="A12" s="12"/>
      <c r="B12" s="25">
        <v>314.4</v>
      </c>
      <c r="C12" s="20" t="s">
        <v>13</v>
      </c>
      <c r="D12" s="46">
        <v>20854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20854</v>
      </c>
      <c r="O12" s="47">
        <f t="shared" si="1"/>
        <v>2.3879537386923166</v>
      </c>
      <c r="P12" s="9"/>
    </row>
    <row r="13" spans="1:16" ht="15">
      <c r="A13" s="12"/>
      <c r="B13" s="25">
        <v>316</v>
      </c>
      <c r="C13" s="20" t="s">
        <v>15</v>
      </c>
      <c r="D13" s="46">
        <v>43537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43537</v>
      </c>
      <c r="O13" s="47">
        <f t="shared" si="1"/>
        <v>4.985342952021069</v>
      </c>
      <c r="P13" s="9"/>
    </row>
    <row r="14" spans="1:16" ht="15.75">
      <c r="A14" s="29" t="s">
        <v>81</v>
      </c>
      <c r="B14" s="30"/>
      <c r="C14" s="31"/>
      <c r="D14" s="32">
        <f aca="true" t="shared" si="3" ref="D14:M14">SUM(D15:D19)</f>
        <v>783820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783820</v>
      </c>
      <c r="O14" s="45">
        <f t="shared" si="1"/>
        <v>89.7538073972289</v>
      </c>
      <c r="P14" s="10"/>
    </row>
    <row r="15" spans="1:16" ht="15">
      <c r="A15" s="12"/>
      <c r="B15" s="25">
        <v>322</v>
      </c>
      <c r="C15" s="20" t="s">
        <v>0</v>
      </c>
      <c r="D15" s="46">
        <v>77874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77874</v>
      </c>
      <c r="O15" s="47">
        <f t="shared" si="1"/>
        <v>8.91721058055651</v>
      </c>
      <c r="P15" s="9"/>
    </row>
    <row r="16" spans="1:16" ht="15">
      <c r="A16" s="12"/>
      <c r="B16" s="25">
        <v>323.1</v>
      </c>
      <c r="C16" s="20" t="s">
        <v>17</v>
      </c>
      <c r="D16" s="46">
        <v>529359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529359</v>
      </c>
      <c r="O16" s="47">
        <f t="shared" si="1"/>
        <v>60.615939539677086</v>
      </c>
      <c r="P16" s="9"/>
    </row>
    <row r="17" spans="1:16" ht="15">
      <c r="A17" s="12"/>
      <c r="B17" s="25">
        <v>323.4</v>
      </c>
      <c r="C17" s="20" t="s">
        <v>18</v>
      </c>
      <c r="D17" s="46">
        <v>38785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38785</v>
      </c>
      <c r="O17" s="47">
        <f t="shared" si="1"/>
        <v>4.441200045803275</v>
      </c>
      <c r="P17" s="9"/>
    </row>
    <row r="18" spans="1:16" ht="15">
      <c r="A18" s="12"/>
      <c r="B18" s="25">
        <v>323.7</v>
      </c>
      <c r="C18" s="20" t="s">
        <v>19</v>
      </c>
      <c r="D18" s="46">
        <v>69059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69059</v>
      </c>
      <c r="O18" s="47">
        <f t="shared" si="1"/>
        <v>7.907820909195007</v>
      </c>
      <c r="P18" s="9"/>
    </row>
    <row r="19" spans="1:16" ht="15">
      <c r="A19" s="12"/>
      <c r="B19" s="25">
        <v>329</v>
      </c>
      <c r="C19" s="20" t="s">
        <v>82</v>
      </c>
      <c r="D19" s="46">
        <v>68743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68743</v>
      </c>
      <c r="O19" s="47">
        <f t="shared" si="1"/>
        <v>7.8716363219970225</v>
      </c>
      <c r="P19" s="9"/>
    </row>
    <row r="20" spans="1:16" ht="15.75">
      <c r="A20" s="29" t="s">
        <v>23</v>
      </c>
      <c r="B20" s="30"/>
      <c r="C20" s="31"/>
      <c r="D20" s="32">
        <f aca="true" t="shared" si="5" ref="D20:M20">SUM(D21:D28)</f>
        <v>706884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706884</v>
      </c>
      <c r="O20" s="45">
        <f t="shared" si="1"/>
        <v>80.94400549639299</v>
      </c>
      <c r="P20" s="10"/>
    </row>
    <row r="21" spans="1:16" ht="15">
      <c r="A21" s="12"/>
      <c r="B21" s="25">
        <v>334.2</v>
      </c>
      <c r="C21" s="20" t="s">
        <v>24</v>
      </c>
      <c r="D21" s="46">
        <v>1126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7">SUM(D21:M21)</f>
        <v>1126</v>
      </c>
      <c r="O21" s="47">
        <f t="shared" si="1"/>
        <v>0.12893621893965418</v>
      </c>
      <c r="P21" s="9"/>
    </row>
    <row r="22" spans="1:16" ht="15">
      <c r="A22" s="12"/>
      <c r="B22" s="25">
        <v>335.12</v>
      </c>
      <c r="C22" s="20" t="s">
        <v>25</v>
      </c>
      <c r="D22" s="46">
        <v>156258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156258</v>
      </c>
      <c r="O22" s="47">
        <f t="shared" si="1"/>
        <v>17.892820336654072</v>
      </c>
      <c r="P22" s="9"/>
    </row>
    <row r="23" spans="1:16" ht="15">
      <c r="A23" s="12"/>
      <c r="B23" s="25">
        <v>335.14</v>
      </c>
      <c r="C23" s="20" t="s">
        <v>26</v>
      </c>
      <c r="D23" s="46">
        <v>579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579</v>
      </c>
      <c r="O23" s="47">
        <f t="shared" si="1"/>
        <v>0.0663002404671934</v>
      </c>
      <c r="P23" s="9"/>
    </row>
    <row r="24" spans="1:16" ht="15">
      <c r="A24" s="12"/>
      <c r="B24" s="25">
        <v>335.15</v>
      </c>
      <c r="C24" s="20" t="s">
        <v>27</v>
      </c>
      <c r="D24" s="46">
        <v>6360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6360</v>
      </c>
      <c r="O24" s="47">
        <f t="shared" si="1"/>
        <v>0.7282720714531089</v>
      </c>
      <c r="P24" s="9"/>
    </row>
    <row r="25" spans="1:16" ht="15">
      <c r="A25" s="12"/>
      <c r="B25" s="25">
        <v>335.18</v>
      </c>
      <c r="C25" s="20" t="s">
        <v>28</v>
      </c>
      <c r="D25" s="46">
        <v>421183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421183</v>
      </c>
      <c r="O25" s="47">
        <f t="shared" si="1"/>
        <v>48.228901866483454</v>
      </c>
      <c r="P25" s="9"/>
    </row>
    <row r="26" spans="1:16" ht="15">
      <c r="A26" s="12"/>
      <c r="B26" s="25">
        <v>335.19</v>
      </c>
      <c r="C26" s="20" t="s">
        <v>37</v>
      </c>
      <c r="D26" s="46">
        <v>58176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58176</v>
      </c>
      <c r="O26" s="47">
        <f t="shared" si="1"/>
        <v>6.66162830642391</v>
      </c>
      <c r="P26" s="9"/>
    </row>
    <row r="27" spans="1:16" ht="15">
      <c r="A27" s="12"/>
      <c r="B27" s="25">
        <v>335.49</v>
      </c>
      <c r="C27" s="20" t="s">
        <v>29</v>
      </c>
      <c r="D27" s="46">
        <v>3181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3181</v>
      </c>
      <c r="O27" s="47">
        <f t="shared" si="1"/>
        <v>0.36425054391388983</v>
      </c>
      <c r="P27" s="9"/>
    </row>
    <row r="28" spans="1:16" ht="15">
      <c r="A28" s="12"/>
      <c r="B28" s="25">
        <v>338</v>
      </c>
      <c r="C28" s="20" t="s">
        <v>30</v>
      </c>
      <c r="D28" s="46">
        <v>60021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60021</v>
      </c>
      <c r="O28" s="47">
        <f t="shared" si="1"/>
        <v>6.872895912057712</v>
      </c>
      <c r="P28" s="9"/>
    </row>
    <row r="29" spans="1:16" ht="15.75">
      <c r="A29" s="29" t="s">
        <v>35</v>
      </c>
      <c r="B29" s="30"/>
      <c r="C29" s="31"/>
      <c r="D29" s="32">
        <f aca="true" t="shared" si="7" ref="D29:M29">SUM(D30:D35)</f>
        <v>144038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144038</v>
      </c>
      <c r="O29" s="45">
        <f t="shared" si="1"/>
        <v>16.49353028741555</v>
      </c>
      <c r="P29" s="10"/>
    </row>
    <row r="30" spans="1:16" ht="15">
      <c r="A30" s="12"/>
      <c r="B30" s="25">
        <v>341.9</v>
      </c>
      <c r="C30" s="20" t="s">
        <v>38</v>
      </c>
      <c r="D30" s="46">
        <v>1057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39">SUM(D30:M30)</f>
        <v>1057</v>
      </c>
      <c r="O30" s="47">
        <f t="shared" si="1"/>
        <v>0.12103515401351196</v>
      </c>
      <c r="P30" s="9"/>
    </row>
    <row r="31" spans="1:16" ht="15">
      <c r="A31" s="12"/>
      <c r="B31" s="25">
        <v>342.1</v>
      </c>
      <c r="C31" s="20" t="s">
        <v>39</v>
      </c>
      <c r="D31" s="46">
        <v>524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524</v>
      </c>
      <c r="O31" s="47">
        <f t="shared" si="1"/>
        <v>0.06000229016374671</v>
      </c>
      <c r="P31" s="9"/>
    </row>
    <row r="32" spans="1:16" ht="15">
      <c r="A32" s="12"/>
      <c r="B32" s="25">
        <v>342.2</v>
      </c>
      <c r="C32" s="20" t="s">
        <v>40</v>
      </c>
      <c r="D32" s="46">
        <v>9625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9625</v>
      </c>
      <c r="O32" s="47">
        <f t="shared" si="1"/>
        <v>1.102141303103172</v>
      </c>
      <c r="P32" s="9"/>
    </row>
    <row r="33" spans="1:16" ht="15">
      <c r="A33" s="12"/>
      <c r="B33" s="25">
        <v>343.9</v>
      </c>
      <c r="C33" s="20" t="s">
        <v>41</v>
      </c>
      <c r="D33" s="46">
        <v>15944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15944</v>
      </c>
      <c r="O33" s="47">
        <f t="shared" si="1"/>
        <v>1.8257185388755297</v>
      </c>
      <c r="P33" s="9"/>
    </row>
    <row r="34" spans="1:16" ht="15">
      <c r="A34" s="12"/>
      <c r="B34" s="25">
        <v>344.9</v>
      </c>
      <c r="C34" s="20" t="s">
        <v>42</v>
      </c>
      <c r="D34" s="46">
        <v>8016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8016</v>
      </c>
      <c r="O34" s="47">
        <f t="shared" si="1"/>
        <v>0.9178976296805221</v>
      </c>
      <c r="P34" s="9"/>
    </row>
    <row r="35" spans="1:16" ht="15">
      <c r="A35" s="12"/>
      <c r="B35" s="25">
        <v>347.2</v>
      </c>
      <c r="C35" s="20" t="s">
        <v>43</v>
      </c>
      <c r="D35" s="46">
        <v>108872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108872</v>
      </c>
      <c r="O35" s="47">
        <f t="shared" si="1"/>
        <v>12.466735371579068</v>
      </c>
      <c r="P35" s="9"/>
    </row>
    <row r="36" spans="1:16" ht="15.75">
      <c r="A36" s="29" t="s">
        <v>36</v>
      </c>
      <c r="B36" s="30"/>
      <c r="C36" s="31"/>
      <c r="D36" s="32">
        <f aca="true" t="shared" si="9" ref="D36:M36">SUM(D37:D41)</f>
        <v>49290</v>
      </c>
      <c r="E36" s="32">
        <f t="shared" si="9"/>
        <v>11681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8"/>
        <v>60971</v>
      </c>
      <c r="O36" s="45">
        <f t="shared" si="1"/>
        <v>6.981678690026337</v>
      </c>
      <c r="P36" s="10"/>
    </row>
    <row r="37" spans="1:16" ht="15">
      <c r="A37" s="13"/>
      <c r="B37" s="39">
        <v>351.1</v>
      </c>
      <c r="C37" s="21" t="s">
        <v>46</v>
      </c>
      <c r="D37" s="46">
        <v>3866</v>
      </c>
      <c r="E37" s="46">
        <v>40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3906</v>
      </c>
      <c r="O37" s="47">
        <f t="shared" si="1"/>
        <v>0.4472689797320508</v>
      </c>
      <c r="P37" s="9"/>
    </row>
    <row r="38" spans="1:16" ht="15">
      <c r="A38" s="13"/>
      <c r="B38" s="39">
        <v>351.2</v>
      </c>
      <c r="C38" s="21" t="s">
        <v>47</v>
      </c>
      <c r="D38" s="46">
        <v>1553</v>
      </c>
      <c r="E38" s="46">
        <v>613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2166</v>
      </c>
      <c r="O38" s="47">
        <f t="shared" si="1"/>
        <v>0.24802473376846446</v>
      </c>
      <c r="P38" s="9"/>
    </row>
    <row r="39" spans="1:16" ht="15">
      <c r="A39" s="13"/>
      <c r="B39" s="39">
        <v>351.5</v>
      </c>
      <c r="C39" s="21" t="s">
        <v>48</v>
      </c>
      <c r="D39" s="46">
        <v>40219</v>
      </c>
      <c r="E39" s="46">
        <v>3681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43900</v>
      </c>
      <c r="O39" s="47">
        <f t="shared" si="1"/>
        <v>5.026909424023818</v>
      </c>
      <c r="P39" s="9"/>
    </row>
    <row r="40" spans="1:16" ht="15">
      <c r="A40" s="13"/>
      <c r="B40" s="39">
        <v>354</v>
      </c>
      <c r="C40" s="21" t="s">
        <v>49</v>
      </c>
      <c r="D40" s="46">
        <v>2350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2350</v>
      </c>
      <c r="O40" s="47">
        <f t="shared" si="1"/>
        <v>0.269094240238177</v>
      </c>
      <c r="P40" s="9"/>
    </row>
    <row r="41" spans="1:16" ht="15">
      <c r="A41" s="13"/>
      <c r="B41" s="39">
        <v>359</v>
      </c>
      <c r="C41" s="21" t="s">
        <v>50</v>
      </c>
      <c r="D41" s="46">
        <v>1302</v>
      </c>
      <c r="E41" s="46">
        <v>7347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8649</v>
      </c>
      <c r="O41" s="47">
        <f t="shared" si="1"/>
        <v>0.9903813122638269</v>
      </c>
      <c r="P41" s="9"/>
    </row>
    <row r="42" spans="1:16" ht="15.75">
      <c r="A42" s="29" t="s">
        <v>3</v>
      </c>
      <c r="B42" s="30"/>
      <c r="C42" s="31"/>
      <c r="D42" s="32">
        <f aca="true" t="shared" si="10" ref="D42:M42">SUM(D43:D50)</f>
        <v>442295</v>
      </c>
      <c r="E42" s="32">
        <f t="shared" si="10"/>
        <v>219892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662187</v>
      </c>
      <c r="O42" s="45">
        <f t="shared" si="1"/>
        <v>75.82583304706287</v>
      </c>
      <c r="P42" s="10"/>
    </row>
    <row r="43" spans="1:16" ht="15">
      <c r="A43" s="12"/>
      <c r="B43" s="25">
        <v>361.1</v>
      </c>
      <c r="C43" s="20" t="s">
        <v>51</v>
      </c>
      <c r="D43" s="46">
        <v>252717</v>
      </c>
      <c r="E43" s="46">
        <v>1826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254543</v>
      </c>
      <c r="O43" s="47">
        <f t="shared" si="1"/>
        <v>29.14725752891332</v>
      </c>
      <c r="P43" s="9"/>
    </row>
    <row r="44" spans="1:16" ht="15">
      <c r="A44" s="12"/>
      <c r="B44" s="25">
        <v>362</v>
      </c>
      <c r="C44" s="20" t="s">
        <v>53</v>
      </c>
      <c r="D44" s="46">
        <v>1800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1" ref="N44:N50">SUM(D44:M44)</f>
        <v>1800</v>
      </c>
      <c r="O44" s="47">
        <f t="shared" si="1"/>
        <v>0.20611473720371007</v>
      </c>
      <c r="P44" s="9"/>
    </row>
    <row r="45" spans="1:16" ht="15">
      <c r="A45" s="12"/>
      <c r="B45" s="25">
        <v>363.11</v>
      </c>
      <c r="C45" s="20" t="s">
        <v>20</v>
      </c>
      <c r="D45" s="46">
        <v>86287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86287</v>
      </c>
      <c r="O45" s="47">
        <f t="shared" si="1"/>
        <v>9.880567960609184</v>
      </c>
      <c r="P45" s="9"/>
    </row>
    <row r="46" spans="1:16" ht="15">
      <c r="A46" s="12"/>
      <c r="B46" s="25">
        <v>363.12</v>
      </c>
      <c r="C46" s="20" t="s">
        <v>21</v>
      </c>
      <c r="D46" s="46">
        <v>0</v>
      </c>
      <c r="E46" s="46">
        <v>215695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215695</v>
      </c>
      <c r="O46" s="47">
        <f t="shared" si="1"/>
        <v>24.698843467307913</v>
      </c>
      <c r="P46" s="9"/>
    </row>
    <row r="47" spans="1:16" ht="15">
      <c r="A47" s="12"/>
      <c r="B47" s="25">
        <v>364</v>
      </c>
      <c r="C47" s="20" t="s">
        <v>54</v>
      </c>
      <c r="D47" s="46">
        <v>4098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4098</v>
      </c>
      <c r="O47" s="47">
        <f t="shared" si="1"/>
        <v>0.4692545517004466</v>
      </c>
      <c r="P47" s="9"/>
    </row>
    <row r="48" spans="1:16" ht="15">
      <c r="A48" s="12"/>
      <c r="B48" s="25">
        <v>365</v>
      </c>
      <c r="C48" s="20" t="s">
        <v>55</v>
      </c>
      <c r="D48" s="46">
        <v>1195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1195</v>
      </c>
      <c r="O48" s="47">
        <f t="shared" si="1"/>
        <v>0.1368372838657964</v>
      </c>
      <c r="P48" s="9"/>
    </row>
    <row r="49" spans="1:16" ht="15">
      <c r="A49" s="12"/>
      <c r="B49" s="25">
        <v>366</v>
      </c>
      <c r="C49" s="20" t="s">
        <v>56</v>
      </c>
      <c r="D49" s="46">
        <v>71500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71500</v>
      </c>
      <c r="O49" s="47">
        <f t="shared" si="1"/>
        <v>8.187335394480705</v>
      </c>
      <c r="P49" s="9"/>
    </row>
    <row r="50" spans="1:16" ht="15.75" thickBot="1">
      <c r="A50" s="12"/>
      <c r="B50" s="25">
        <v>369.9</v>
      </c>
      <c r="C50" s="20" t="s">
        <v>57</v>
      </c>
      <c r="D50" s="46">
        <v>24698</v>
      </c>
      <c r="E50" s="46">
        <v>2371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27069</v>
      </c>
      <c r="O50" s="47">
        <f t="shared" si="1"/>
        <v>3.0996221229817933</v>
      </c>
      <c r="P50" s="9"/>
    </row>
    <row r="51" spans="1:119" ht="16.5" thickBot="1">
      <c r="A51" s="14" t="s">
        <v>44</v>
      </c>
      <c r="B51" s="23"/>
      <c r="C51" s="22"/>
      <c r="D51" s="15">
        <f>SUM(D5,D14,D20,D29,D36,D42)</f>
        <v>6869735</v>
      </c>
      <c r="E51" s="15">
        <f aca="true" t="shared" si="12" ref="E51:M51">SUM(E5,E14,E20,E29,E36,E42)</f>
        <v>231573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0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>SUM(D51:M51)</f>
        <v>7101308</v>
      </c>
      <c r="O51" s="38">
        <f t="shared" si="1"/>
        <v>813.1579067903355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83</v>
      </c>
      <c r="M53" s="51"/>
      <c r="N53" s="51"/>
      <c r="O53" s="43">
        <v>8733</v>
      </c>
    </row>
    <row r="54" spans="1:15" ht="1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5" ht="15.75" customHeight="1" thickBot="1">
      <c r="A55" s="55" t="s">
        <v>72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6545769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6545769</v>
      </c>
      <c r="O5" s="33">
        <f aca="true" t="shared" si="1" ref="O5:O36">(N5/O$59)</f>
        <v>748.0023997257456</v>
      </c>
      <c r="P5" s="6"/>
    </row>
    <row r="6" spans="1:16" ht="15">
      <c r="A6" s="12"/>
      <c r="B6" s="25">
        <v>311</v>
      </c>
      <c r="C6" s="20" t="s">
        <v>2</v>
      </c>
      <c r="D6" s="46">
        <v>5256092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5256092</v>
      </c>
      <c r="O6" s="47">
        <f t="shared" si="1"/>
        <v>600.6275854188093</v>
      </c>
      <c r="P6" s="9"/>
    </row>
    <row r="7" spans="1:16" ht="15">
      <c r="A7" s="12"/>
      <c r="B7" s="25">
        <v>312.41</v>
      </c>
      <c r="C7" s="20" t="s">
        <v>121</v>
      </c>
      <c r="D7" s="46">
        <v>339794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339794</v>
      </c>
      <c r="O7" s="47">
        <f t="shared" si="1"/>
        <v>38.829162381442124</v>
      </c>
      <c r="P7" s="9"/>
    </row>
    <row r="8" spans="1:16" ht="15">
      <c r="A8" s="12"/>
      <c r="B8" s="25">
        <v>312.52</v>
      </c>
      <c r="C8" s="20" t="s">
        <v>85</v>
      </c>
      <c r="D8" s="46">
        <v>80917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80917</v>
      </c>
      <c r="O8" s="47">
        <f t="shared" si="1"/>
        <v>9.246600388527025</v>
      </c>
      <c r="P8" s="9"/>
    </row>
    <row r="9" spans="1:16" ht="15">
      <c r="A9" s="12"/>
      <c r="B9" s="25">
        <v>314.1</v>
      </c>
      <c r="C9" s="20" t="s">
        <v>11</v>
      </c>
      <c r="D9" s="46">
        <v>443826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443826</v>
      </c>
      <c r="O9" s="47">
        <f t="shared" si="1"/>
        <v>50.71717517997943</v>
      </c>
      <c r="P9" s="9"/>
    </row>
    <row r="10" spans="1:16" ht="15">
      <c r="A10" s="12"/>
      <c r="B10" s="25">
        <v>314.3</v>
      </c>
      <c r="C10" s="20" t="s">
        <v>12</v>
      </c>
      <c r="D10" s="46">
        <v>100132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100132</v>
      </c>
      <c r="O10" s="47">
        <f t="shared" si="1"/>
        <v>11.442349445777625</v>
      </c>
      <c r="P10" s="9"/>
    </row>
    <row r="11" spans="1:16" ht="15">
      <c r="A11" s="12"/>
      <c r="B11" s="25">
        <v>314.4</v>
      </c>
      <c r="C11" s="20" t="s">
        <v>13</v>
      </c>
      <c r="D11" s="46">
        <v>28240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28240</v>
      </c>
      <c r="O11" s="47">
        <f t="shared" si="1"/>
        <v>3.2270597645983314</v>
      </c>
      <c r="P11" s="9"/>
    </row>
    <row r="12" spans="1:16" ht="15">
      <c r="A12" s="12"/>
      <c r="B12" s="25">
        <v>315</v>
      </c>
      <c r="C12" s="20" t="s">
        <v>86</v>
      </c>
      <c r="D12" s="46">
        <v>262926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262926</v>
      </c>
      <c r="O12" s="47">
        <f t="shared" si="1"/>
        <v>30.045251971203292</v>
      </c>
      <c r="P12" s="9"/>
    </row>
    <row r="13" spans="1:16" ht="15">
      <c r="A13" s="12"/>
      <c r="B13" s="25">
        <v>316</v>
      </c>
      <c r="C13" s="20" t="s">
        <v>87</v>
      </c>
      <c r="D13" s="46">
        <v>33842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33842</v>
      </c>
      <c r="O13" s="47">
        <f t="shared" si="1"/>
        <v>3.867215175408525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746353</v>
      </c>
      <c r="E14" s="32">
        <f t="shared" si="3"/>
        <v>217867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4">SUM(D14:M14)</f>
        <v>964220</v>
      </c>
      <c r="O14" s="45">
        <f t="shared" si="1"/>
        <v>110.18397897383156</v>
      </c>
      <c r="P14" s="10"/>
    </row>
    <row r="15" spans="1:16" ht="15">
      <c r="A15" s="12"/>
      <c r="B15" s="25">
        <v>322</v>
      </c>
      <c r="C15" s="20" t="s">
        <v>0</v>
      </c>
      <c r="D15" s="46">
        <v>137954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137954</v>
      </c>
      <c r="O15" s="47">
        <f t="shared" si="1"/>
        <v>15.764369786310136</v>
      </c>
      <c r="P15" s="9"/>
    </row>
    <row r="16" spans="1:16" ht="15">
      <c r="A16" s="12"/>
      <c r="B16" s="25">
        <v>323.1</v>
      </c>
      <c r="C16" s="20" t="s">
        <v>17</v>
      </c>
      <c r="D16" s="46">
        <v>435129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435129</v>
      </c>
      <c r="O16" s="47">
        <f t="shared" si="1"/>
        <v>49.72334590332533</v>
      </c>
      <c r="P16" s="9"/>
    </row>
    <row r="17" spans="1:16" ht="15">
      <c r="A17" s="12"/>
      <c r="B17" s="25">
        <v>323.4</v>
      </c>
      <c r="C17" s="20" t="s">
        <v>18</v>
      </c>
      <c r="D17" s="46">
        <v>37224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37224</v>
      </c>
      <c r="O17" s="47">
        <f t="shared" si="1"/>
        <v>4.253685293109359</v>
      </c>
      <c r="P17" s="9"/>
    </row>
    <row r="18" spans="1:16" ht="15">
      <c r="A18" s="12"/>
      <c r="B18" s="25">
        <v>323.7</v>
      </c>
      <c r="C18" s="20" t="s">
        <v>19</v>
      </c>
      <c r="D18" s="46">
        <v>103966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103966</v>
      </c>
      <c r="O18" s="47">
        <f t="shared" si="1"/>
        <v>11.880470803336761</v>
      </c>
      <c r="P18" s="9"/>
    </row>
    <row r="19" spans="1:16" ht="15">
      <c r="A19" s="12"/>
      <c r="B19" s="25">
        <v>325.1</v>
      </c>
      <c r="C19" s="20" t="s">
        <v>20</v>
      </c>
      <c r="D19" s="46">
        <v>0</v>
      </c>
      <c r="E19" s="46">
        <v>217867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217867</v>
      </c>
      <c r="O19" s="47">
        <f t="shared" si="1"/>
        <v>24.89624042966518</v>
      </c>
      <c r="P19" s="9"/>
    </row>
    <row r="20" spans="1:16" ht="15">
      <c r="A20" s="12"/>
      <c r="B20" s="25">
        <v>329</v>
      </c>
      <c r="C20" s="20" t="s">
        <v>22</v>
      </c>
      <c r="D20" s="46">
        <v>32080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32080</v>
      </c>
      <c r="O20" s="47">
        <f t="shared" si="1"/>
        <v>3.6658667580847903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SUM(D22:D35)</f>
        <v>1061823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1061823</v>
      </c>
      <c r="O21" s="45">
        <f t="shared" si="1"/>
        <v>121.33733287624271</v>
      </c>
      <c r="P21" s="10"/>
    </row>
    <row r="22" spans="1:16" ht="15">
      <c r="A22" s="12"/>
      <c r="B22" s="25">
        <v>331.2</v>
      </c>
      <c r="C22" s="20" t="s">
        <v>68</v>
      </c>
      <c r="D22" s="46">
        <v>28767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28767</v>
      </c>
      <c r="O22" s="47">
        <f t="shared" si="1"/>
        <v>3.287281453548166</v>
      </c>
      <c r="P22" s="9"/>
    </row>
    <row r="23" spans="1:16" ht="15">
      <c r="A23" s="12"/>
      <c r="B23" s="25">
        <v>331.62</v>
      </c>
      <c r="C23" s="20" t="s">
        <v>116</v>
      </c>
      <c r="D23" s="46">
        <v>64452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64452</v>
      </c>
      <c r="O23" s="47">
        <f t="shared" si="1"/>
        <v>7.36510113129928</v>
      </c>
      <c r="P23" s="9"/>
    </row>
    <row r="24" spans="1:16" ht="15">
      <c r="A24" s="12"/>
      <c r="B24" s="25">
        <v>334.1</v>
      </c>
      <c r="C24" s="20" t="s">
        <v>110</v>
      </c>
      <c r="D24" s="46">
        <v>5625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5625</v>
      </c>
      <c r="O24" s="47">
        <f t="shared" si="1"/>
        <v>0.6427836818649297</v>
      </c>
      <c r="P24" s="9"/>
    </row>
    <row r="25" spans="1:16" ht="15">
      <c r="A25" s="12"/>
      <c r="B25" s="25">
        <v>334.62</v>
      </c>
      <c r="C25" s="20" t="s">
        <v>117</v>
      </c>
      <c r="D25" s="46">
        <v>3255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1">SUM(D25:M25)</f>
        <v>3255</v>
      </c>
      <c r="O25" s="47">
        <f t="shared" si="1"/>
        <v>0.371957490572506</v>
      </c>
      <c r="P25" s="9"/>
    </row>
    <row r="26" spans="1:16" ht="15">
      <c r="A26" s="12"/>
      <c r="B26" s="25">
        <v>335.12</v>
      </c>
      <c r="C26" s="20" t="s">
        <v>88</v>
      </c>
      <c r="D26" s="46">
        <v>237920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237920</v>
      </c>
      <c r="O26" s="47">
        <f t="shared" si="1"/>
        <v>27.187749971431835</v>
      </c>
      <c r="P26" s="9"/>
    </row>
    <row r="27" spans="1:16" ht="15">
      <c r="A27" s="12"/>
      <c r="B27" s="25">
        <v>335.14</v>
      </c>
      <c r="C27" s="20" t="s">
        <v>89</v>
      </c>
      <c r="D27" s="46">
        <v>759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759</v>
      </c>
      <c r="O27" s="47">
        <f t="shared" si="1"/>
        <v>0.08673294480630785</v>
      </c>
      <c r="P27" s="9"/>
    </row>
    <row r="28" spans="1:16" ht="15">
      <c r="A28" s="12"/>
      <c r="B28" s="25">
        <v>335.15</v>
      </c>
      <c r="C28" s="20" t="s">
        <v>90</v>
      </c>
      <c r="D28" s="46">
        <v>5945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5945</v>
      </c>
      <c r="O28" s="47">
        <f t="shared" si="1"/>
        <v>0.6793509313221346</v>
      </c>
      <c r="P28" s="9"/>
    </row>
    <row r="29" spans="1:16" ht="15">
      <c r="A29" s="12"/>
      <c r="B29" s="25">
        <v>335.18</v>
      </c>
      <c r="C29" s="20" t="s">
        <v>91</v>
      </c>
      <c r="D29" s="46">
        <v>494354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494354</v>
      </c>
      <c r="O29" s="47">
        <f t="shared" si="1"/>
        <v>56.491143869272086</v>
      </c>
      <c r="P29" s="9"/>
    </row>
    <row r="30" spans="1:16" ht="15">
      <c r="A30" s="12"/>
      <c r="B30" s="25">
        <v>335.29</v>
      </c>
      <c r="C30" s="20" t="s">
        <v>74</v>
      </c>
      <c r="D30" s="46">
        <v>630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630</v>
      </c>
      <c r="O30" s="47">
        <f t="shared" si="1"/>
        <v>0.07199177236887212</v>
      </c>
      <c r="P30" s="9"/>
    </row>
    <row r="31" spans="1:16" ht="15">
      <c r="A31" s="12"/>
      <c r="B31" s="25">
        <v>335.49</v>
      </c>
      <c r="C31" s="20" t="s">
        <v>29</v>
      </c>
      <c r="D31" s="46">
        <v>3579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3579</v>
      </c>
      <c r="O31" s="47">
        <f t="shared" si="1"/>
        <v>0.4089818306479259</v>
      </c>
      <c r="P31" s="9"/>
    </row>
    <row r="32" spans="1:16" ht="15">
      <c r="A32" s="12"/>
      <c r="B32" s="25">
        <v>337.1</v>
      </c>
      <c r="C32" s="20" t="s">
        <v>113</v>
      </c>
      <c r="D32" s="46">
        <v>9388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9388</v>
      </c>
      <c r="O32" s="47">
        <f t="shared" si="1"/>
        <v>1.0727916809507485</v>
      </c>
      <c r="P32" s="9"/>
    </row>
    <row r="33" spans="1:16" ht="15">
      <c r="A33" s="12"/>
      <c r="B33" s="25">
        <v>337.2</v>
      </c>
      <c r="C33" s="20" t="s">
        <v>92</v>
      </c>
      <c r="D33" s="46">
        <v>53250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53250</v>
      </c>
      <c r="O33" s="47">
        <f t="shared" si="1"/>
        <v>6.085018854988001</v>
      </c>
      <c r="P33" s="9"/>
    </row>
    <row r="34" spans="1:16" ht="15">
      <c r="A34" s="12"/>
      <c r="B34" s="25">
        <v>337.7</v>
      </c>
      <c r="C34" s="20" t="s">
        <v>118</v>
      </c>
      <c r="D34" s="46">
        <v>147751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147751</v>
      </c>
      <c r="O34" s="47">
        <f t="shared" si="1"/>
        <v>16.883898982973374</v>
      </c>
      <c r="P34" s="9"/>
    </row>
    <row r="35" spans="1:16" ht="15">
      <c r="A35" s="12"/>
      <c r="B35" s="25">
        <v>338</v>
      </c>
      <c r="C35" s="20" t="s">
        <v>30</v>
      </c>
      <c r="D35" s="46">
        <v>6148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6148</v>
      </c>
      <c r="O35" s="47">
        <f t="shared" si="1"/>
        <v>0.7025482801965489</v>
      </c>
      <c r="P35" s="9"/>
    </row>
    <row r="36" spans="1:16" ht="15.75">
      <c r="A36" s="29" t="s">
        <v>35</v>
      </c>
      <c r="B36" s="30"/>
      <c r="C36" s="31"/>
      <c r="D36" s="32">
        <f aca="true" t="shared" si="7" ref="D36:M36">SUM(D37:D42)</f>
        <v>171646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171646</v>
      </c>
      <c r="O36" s="45">
        <f t="shared" si="1"/>
        <v>19.614444063535597</v>
      </c>
      <c r="P36" s="10"/>
    </row>
    <row r="37" spans="1:16" ht="15">
      <c r="A37" s="12"/>
      <c r="B37" s="25">
        <v>342.1</v>
      </c>
      <c r="C37" s="20" t="s">
        <v>39</v>
      </c>
      <c r="D37" s="46">
        <v>6978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2">SUM(D37:M37)</f>
        <v>6978</v>
      </c>
      <c r="O37" s="47">
        <f aca="true" t="shared" si="9" ref="O37:O57">(N37/O$59)</f>
        <v>0.7973945834761742</v>
      </c>
      <c r="P37" s="9"/>
    </row>
    <row r="38" spans="1:16" ht="15">
      <c r="A38" s="12"/>
      <c r="B38" s="25">
        <v>342.2</v>
      </c>
      <c r="C38" s="20" t="s">
        <v>40</v>
      </c>
      <c r="D38" s="46">
        <v>19415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19415</v>
      </c>
      <c r="O38" s="47">
        <f t="shared" si="9"/>
        <v>2.218603588161353</v>
      </c>
      <c r="P38" s="9"/>
    </row>
    <row r="39" spans="1:16" ht="15">
      <c r="A39" s="12"/>
      <c r="B39" s="25">
        <v>343.9</v>
      </c>
      <c r="C39" s="20" t="s">
        <v>41</v>
      </c>
      <c r="D39" s="46">
        <v>24961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24961</v>
      </c>
      <c r="O39" s="47">
        <f t="shared" si="9"/>
        <v>2.852359730316535</v>
      </c>
      <c r="P39" s="9"/>
    </row>
    <row r="40" spans="1:16" ht="15">
      <c r="A40" s="12"/>
      <c r="B40" s="25">
        <v>344.9</v>
      </c>
      <c r="C40" s="20" t="s">
        <v>93</v>
      </c>
      <c r="D40" s="46">
        <v>20358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20358</v>
      </c>
      <c r="O40" s="47">
        <f t="shared" si="9"/>
        <v>2.3263627014055537</v>
      </c>
      <c r="P40" s="9"/>
    </row>
    <row r="41" spans="1:16" ht="15">
      <c r="A41" s="12"/>
      <c r="B41" s="25">
        <v>347.2</v>
      </c>
      <c r="C41" s="20" t="s">
        <v>43</v>
      </c>
      <c r="D41" s="46">
        <v>99920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99920</v>
      </c>
      <c r="O41" s="47">
        <f t="shared" si="9"/>
        <v>11.418123643012228</v>
      </c>
      <c r="P41" s="9"/>
    </row>
    <row r="42" spans="1:16" ht="15">
      <c r="A42" s="12"/>
      <c r="B42" s="25">
        <v>349</v>
      </c>
      <c r="C42" s="20" t="s">
        <v>75</v>
      </c>
      <c r="D42" s="46">
        <v>14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</v>
      </c>
      <c r="O42" s="47">
        <f t="shared" si="9"/>
        <v>0.001599817163752714</v>
      </c>
      <c r="P42" s="9"/>
    </row>
    <row r="43" spans="1:16" ht="15.75">
      <c r="A43" s="29" t="s">
        <v>36</v>
      </c>
      <c r="B43" s="30"/>
      <c r="C43" s="31"/>
      <c r="D43" s="32">
        <f aca="true" t="shared" si="10" ref="D43:M43">SUM(D44:D48)</f>
        <v>15291</v>
      </c>
      <c r="E43" s="32">
        <f t="shared" si="10"/>
        <v>382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aca="true" t="shared" si="11" ref="N43:N50">SUM(D43:M43)</f>
        <v>15673</v>
      </c>
      <c r="O43" s="45">
        <f t="shared" si="9"/>
        <v>1.7909953148211633</v>
      </c>
      <c r="P43" s="10"/>
    </row>
    <row r="44" spans="1:16" ht="15">
      <c r="A44" s="13"/>
      <c r="B44" s="39">
        <v>351.1</v>
      </c>
      <c r="C44" s="21" t="s">
        <v>46</v>
      </c>
      <c r="D44" s="46">
        <v>1922</v>
      </c>
      <c r="E44" s="46">
        <v>14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1936</v>
      </c>
      <c r="O44" s="47">
        <f t="shared" si="9"/>
        <v>0.2212318592160896</v>
      </c>
      <c r="P44" s="9"/>
    </row>
    <row r="45" spans="1:16" ht="15">
      <c r="A45" s="13"/>
      <c r="B45" s="39">
        <v>351.2</v>
      </c>
      <c r="C45" s="21" t="s">
        <v>47</v>
      </c>
      <c r="D45" s="46">
        <v>3541</v>
      </c>
      <c r="E45" s="46">
        <v>26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3567</v>
      </c>
      <c r="O45" s="47">
        <f t="shared" si="9"/>
        <v>0.4076105587932808</v>
      </c>
      <c r="P45" s="9"/>
    </row>
    <row r="46" spans="1:16" ht="15">
      <c r="A46" s="13"/>
      <c r="B46" s="39">
        <v>351.5</v>
      </c>
      <c r="C46" s="21" t="s">
        <v>48</v>
      </c>
      <c r="D46" s="46">
        <v>4533</v>
      </c>
      <c r="E46" s="46">
        <v>342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4875</v>
      </c>
      <c r="O46" s="47">
        <f t="shared" si="9"/>
        <v>0.5570791909496058</v>
      </c>
      <c r="P46" s="9"/>
    </row>
    <row r="47" spans="1:16" ht="15">
      <c r="A47" s="13"/>
      <c r="B47" s="39">
        <v>354</v>
      </c>
      <c r="C47" s="21" t="s">
        <v>49</v>
      </c>
      <c r="D47" s="46">
        <v>1754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1754</v>
      </c>
      <c r="O47" s="47">
        <f t="shared" si="9"/>
        <v>0.20043423608730432</v>
      </c>
      <c r="P47" s="9"/>
    </row>
    <row r="48" spans="1:16" ht="15">
      <c r="A48" s="13"/>
      <c r="B48" s="39">
        <v>359</v>
      </c>
      <c r="C48" s="21" t="s">
        <v>50</v>
      </c>
      <c r="D48" s="46">
        <v>3541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3541</v>
      </c>
      <c r="O48" s="47">
        <f t="shared" si="9"/>
        <v>0.40463946977488285</v>
      </c>
      <c r="P48" s="9"/>
    </row>
    <row r="49" spans="1:16" ht="15.75">
      <c r="A49" s="29" t="s">
        <v>3</v>
      </c>
      <c r="B49" s="30"/>
      <c r="C49" s="31"/>
      <c r="D49" s="32">
        <f aca="true" t="shared" si="12" ref="D49:M49">SUM(D50:D56)</f>
        <v>134823</v>
      </c>
      <c r="E49" s="32">
        <f t="shared" si="12"/>
        <v>318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68356</v>
      </c>
      <c r="L49" s="32">
        <f t="shared" si="12"/>
        <v>0</v>
      </c>
      <c r="M49" s="32">
        <f t="shared" si="12"/>
        <v>0</v>
      </c>
      <c r="N49" s="32">
        <f t="shared" si="11"/>
        <v>203497</v>
      </c>
      <c r="O49" s="45">
        <f t="shared" si="9"/>
        <v>23.254142383727572</v>
      </c>
      <c r="P49" s="10"/>
    </row>
    <row r="50" spans="1:16" ht="15">
      <c r="A50" s="12"/>
      <c r="B50" s="25">
        <v>361.1</v>
      </c>
      <c r="C50" s="20" t="s">
        <v>51</v>
      </c>
      <c r="D50" s="46">
        <v>114862</v>
      </c>
      <c r="E50" s="46">
        <v>318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115180</v>
      </c>
      <c r="O50" s="47">
        <f t="shared" si="9"/>
        <v>13.161924351502686</v>
      </c>
      <c r="P50" s="9"/>
    </row>
    <row r="51" spans="1:16" ht="15">
      <c r="A51" s="12"/>
      <c r="B51" s="25">
        <v>361.3</v>
      </c>
      <c r="C51" s="20" t="s">
        <v>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21998</v>
      </c>
      <c r="L51" s="46">
        <v>0</v>
      </c>
      <c r="M51" s="46">
        <v>0</v>
      </c>
      <c r="N51" s="46">
        <f aca="true" t="shared" si="13" ref="N51:N56">SUM(D51:M51)</f>
        <v>21998</v>
      </c>
      <c r="O51" s="47">
        <f t="shared" si="9"/>
        <v>2.5137698548737286</v>
      </c>
      <c r="P51" s="9"/>
    </row>
    <row r="52" spans="1:16" ht="15">
      <c r="A52" s="12"/>
      <c r="B52" s="25">
        <v>362</v>
      </c>
      <c r="C52" s="20" t="s">
        <v>53</v>
      </c>
      <c r="D52" s="46">
        <v>70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70</v>
      </c>
      <c r="O52" s="47">
        <f t="shared" si="9"/>
        <v>0.00799908581876357</v>
      </c>
      <c r="P52" s="9"/>
    </row>
    <row r="53" spans="1:16" ht="15">
      <c r="A53" s="12"/>
      <c r="B53" s="25">
        <v>364</v>
      </c>
      <c r="C53" s="20" t="s">
        <v>94</v>
      </c>
      <c r="D53" s="46">
        <v>8800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8800</v>
      </c>
      <c r="O53" s="47">
        <f t="shared" si="9"/>
        <v>1.0055993600731346</v>
      </c>
      <c r="P53" s="9"/>
    </row>
    <row r="54" spans="1:16" ht="15">
      <c r="A54" s="12"/>
      <c r="B54" s="25">
        <v>366</v>
      </c>
      <c r="C54" s="20" t="s">
        <v>56</v>
      </c>
      <c r="D54" s="46">
        <v>6953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6953</v>
      </c>
      <c r="O54" s="47">
        <f t="shared" si="9"/>
        <v>0.79453776711233</v>
      </c>
      <c r="P54" s="9"/>
    </row>
    <row r="55" spans="1:16" ht="15">
      <c r="A55" s="12"/>
      <c r="B55" s="25">
        <v>368</v>
      </c>
      <c r="C55" s="20" t="s">
        <v>102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46358</v>
      </c>
      <c r="L55" s="46">
        <v>0</v>
      </c>
      <c r="M55" s="46">
        <v>0</v>
      </c>
      <c r="N55" s="46">
        <f t="shared" si="13"/>
        <v>46358</v>
      </c>
      <c r="O55" s="47">
        <f t="shared" si="9"/>
        <v>5.297451719803451</v>
      </c>
      <c r="P55" s="9"/>
    </row>
    <row r="56" spans="1:16" ht="15.75" thickBot="1">
      <c r="A56" s="12"/>
      <c r="B56" s="25">
        <v>369.9</v>
      </c>
      <c r="C56" s="20" t="s">
        <v>57</v>
      </c>
      <c r="D56" s="46">
        <v>4138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4138</v>
      </c>
      <c r="O56" s="47">
        <f t="shared" si="9"/>
        <v>0.47286024454348075</v>
      </c>
      <c r="P56" s="9"/>
    </row>
    <row r="57" spans="1:119" ht="16.5" thickBot="1">
      <c r="A57" s="14" t="s">
        <v>44</v>
      </c>
      <c r="B57" s="23"/>
      <c r="C57" s="22"/>
      <c r="D57" s="15">
        <f>SUM(D5,D14,D21,D36,D43,D49)</f>
        <v>8675705</v>
      </c>
      <c r="E57" s="15">
        <f aca="true" t="shared" si="14" ref="E57:M57">SUM(E5,E14,E21,E36,E43,E49)</f>
        <v>218567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0</v>
      </c>
      <c r="J57" s="15">
        <f t="shared" si="14"/>
        <v>0</v>
      </c>
      <c r="K57" s="15">
        <f t="shared" si="14"/>
        <v>68356</v>
      </c>
      <c r="L57" s="15">
        <f t="shared" si="14"/>
        <v>0</v>
      </c>
      <c r="M57" s="15">
        <f t="shared" si="14"/>
        <v>0</v>
      </c>
      <c r="N57" s="15">
        <f>SUM(D57:M57)</f>
        <v>8962628</v>
      </c>
      <c r="O57" s="38">
        <f t="shared" si="9"/>
        <v>1024.1832933379042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122</v>
      </c>
      <c r="M59" s="51"/>
      <c r="N59" s="51"/>
      <c r="O59" s="43">
        <v>8751</v>
      </c>
    </row>
    <row r="60" spans="1:15" ht="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5" ht="15.75" customHeight="1" thickBot="1">
      <c r="A61" s="55" t="s">
        <v>72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6252873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6252873</v>
      </c>
      <c r="O5" s="33">
        <f aca="true" t="shared" si="1" ref="O5:O36">(N5/O$58)</f>
        <v>723.963529003126</v>
      </c>
      <c r="P5" s="6"/>
    </row>
    <row r="6" spans="1:16" ht="15">
      <c r="A6" s="12"/>
      <c r="B6" s="25">
        <v>311</v>
      </c>
      <c r="C6" s="20" t="s">
        <v>2</v>
      </c>
      <c r="D6" s="46">
        <v>4942452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4942452</v>
      </c>
      <c r="O6" s="47">
        <f t="shared" si="1"/>
        <v>572.2417506078499</v>
      </c>
      <c r="P6" s="9"/>
    </row>
    <row r="7" spans="1:16" ht="15">
      <c r="A7" s="12"/>
      <c r="B7" s="25">
        <v>312.1</v>
      </c>
      <c r="C7" s="20" t="s">
        <v>10</v>
      </c>
      <c r="D7" s="46">
        <v>360922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360922</v>
      </c>
      <c r="O7" s="47">
        <f t="shared" si="1"/>
        <v>41.78788931341901</v>
      </c>
      <c r="P7" s="9"/>
    </row>
    <row r="8" spans="1:16" ht="15">
      <c r="A8" s="12"/>
      <c r="B8" s="25">
        <v>312.52</v>
      </c>
      <c r="C8" s="20" t="s">
        <v>85</v>
      </c>
      <c r="D8" s="46">
        <v>77929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77929</v>
      </c>
      <c r="O8" s="47">
        <f t="shared" si="1"/>
        <v>9.022693064721548</v>
      </c>
      <c r="P8" s="9"/>
    </row>
    <row r="9" spans="1:16" ht="15">
      <c r="A9" s="12"/>
      <c r="B9" s="25">
        <v>314.1</v>
      </c>
      <c r="C9" s="20" t="s">
        <v>11</v>
      </c>
      <c r="D9" s="46">
        <v>439613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439613</v>
      </c>
      <c r="O9" s="47">
        <f t="shared" si="1"/>
        <v>50.898807456292694</v>
      </c>
      <c r="P9" s="9"/>
    </row>
    <row r="10" spans="1:16" ht="15">
      <c r="A10" s="12"/>
      <c r="B10" s="25">
        <v>314.3</v>
      </c>
      <c r="C10" s="20" t="s">
        <v>12</v>
      </c>
      <c r="D10" s="46">
        <v>97511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97511</v>
      </c>
      <c r="O10" s="47">
        <f t="shared" si="1"/>
        <v>11.289915479912006</v>
      </c>
      <c r="P10" s="9"/>
    </row>
    <row r="11" spans="1:16" ht="15">
      <c r="A11" s="12"/>
      <c r="B11" s="25">
        <v>314.4</v>
      </c>
      <c r="C11" s="20" t="s">
        <v>13</v>
      </c>
      <c r="D11" s="46">
        <v>26519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26519</v>
      </c>
      <c r="O11" s="47">
        <f t="shared" si="1"/>
        <v>3.070394813013778</v>
      </c>
      <c r="P11" s="9"/>
    </row>
    <row r="12" spans="1:16" ht="15">
      <c r="A12" s="12"/>
      <c r="B12" s="25">
        <v>315</v>
      </c>
      <c r="C12" s="20" t="s">
        <v>86</v>
      </c>
      <c r="D12" s="46">
        <v>272987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272987</v>
      </c>
      <c r="O12" s="47">
        <f t="shared" si="1"/>
        <v>31.606692138474006</v>
      </c>
      <c r="P12" s="9"/>
    </row>
    <row r="13" spans="1:16" ht="15">
      <c r="A13" s="12"/>
      <c r="B13" s="25">
        <v>316</v>
      </c>
      <c r="C13" s="20" t="s">
        <v>87</v>
      </c>
      <c r="D13" s="46">
        <v>34940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34940</v>
      </c>
      <c r="O13" s="47">
        <f t="shared" si="1"/>
        <v>4.045386129443093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795361</v>
      </c>
      <c r="E14" s="32">
        <f t="shared" si="3"/>
        <v>218317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4">SUM(D14:M14)</f>
        <v>1013678</v>
      </c>
      <c r="O14" s="45">
        <f t="shared" si="1"/>
        <v>117.36459418779668</v>
      </c>
      <c r="P14" s="10"/>
    </row>
    <row r="15" spans="1:16" ht="15">
      <c r="A15" s="12"/>
      <c r="B15" s="25">
        <v>322</v>
      </c>
      <c r="C15" s="20" t="s">
        <v>0</v>
      </c>
      <c r="D15" s="46">
        <v>160182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160182</v>
      </c>
      <c r="O15" s="47">
        <f t="shared" si="1"/>
        <v>18.546022924626605</v>
      </c>
      <c r="P15" s="9"/>
    </row>
    <row r="16" spans="1:16" ht="15">
      <c r="A16" s="12"/>
      <c r="B16" s="25">
        <v>323.1</v>
      </c>
      <c r="C16" s="20" t="s">
        <v>17</v>
      </c>
      <c r="D16" s="46">
        <v>446354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446354</v>
      </c>
      <c r="O16" s="47">
        <f t="shared" si="1"/>
        <v>51.67928678939447</v>
      </c>
      <c r="P16" s="9"/>
    </row>
    <row r="17" spans="1:16" ht="15">
      <c r="A17" s="12"/>
      <c r="B17" s="25">
        <v>323.4</v>
      </c>
      <c r="C17" s="20" t="s">
        <v>18</v>
      </c>
      <c r="D17" s="46">
        <v>36139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36139</v>
      </c>
      <c r="O17" s="47">
        <f t="shared" si="1"/>
        <v>4.184207479448883</v>
      </c>
      <c r="P17" s="9"/>
    </row>
    <row r="18" spans="1:16" ht="15">
      <c r="A18" s="12"/>
      <c r="B18" s="25">
        <v>323.7</v>
      </c>
      <c r="C18" s="20" t="s">
        <v>19</v>
      </c>
      <c r="D18" s="46">
        <v>100137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100137</v>
      </c>
      <c r="O18" s="47">
        <f t="shared" si="1"/>
        <v>11.593956234803752</v>
      </c>
      <c r="P18" s="9"/>
    </row>
    <row r="19" spans="1:16" ht="15">
      <c r="A19" s="12"/>
      <c r="B19" s="25">
        <v>325.1</v>
      </c>
      <c r="C19" s="20" t="s">
        <v>20</v>
      </c>
      <c r="D19" s="46">
        <v>0</v>
      </c>
      <c r="E19" s="46">
        <v>218317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218317</v>
      </c>
      <c r="O19" s="47">
        <f t="shared" si="1"/>
        <v>25.276948014356837</v>
      </c>
      <c r="P19" s="9"/>
    </row>
    <row r="20" spans="1:16" ht="15">
      <c r="A20" s="12"/>
      <c r="B20" s="25">
        <v>329</v>
      </c>
      <c r="C20" s="20" t="s">
        <v>22</v>
      </c>
      <c r="D20" s="46">
        <v>52549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52549</v>
      </c>
      <c r="O20" s="47">
        <f t="shared" si="1"/>
        <v>6.084172745166145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SUM(D22:D34)</f>
        <v>1092724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1092724</v>
      </c>
      <c r="O21" s="45">
        <f t="shared" si="1"/>
        <v>126.51661456524256</v>
      </c>
      <c r="P21" s="10"/>
    </row>
    <row r="22" spans="1:16" ht="15">
      <c r="A22" s="12"/>
      <c r="B22" s="25">
        <v>331.2</v>
      </c>
      <c r="C22" s="20" t="s">
        <v>68</v>
      </c>
      <c r="D22" s="46">
        <v>972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972</v>
      </c>
      <c r="O22" s="47">
        <f t="shared" si="1"/>
        <v>0.1125390760680792</v>
      </c>
      <c r="P22" s="9"/>
    </row>
    <row r="23" spans="1:16" ht="15">
      <c r="A23" s="12"/>
      <c r="B23" s="25">
        <v>331.62</v>
      </c>
      <c r="C23" s="20" t="s">
        <v>116</v>
      </c>
      <c r="D23" s="46">
        <v>130396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130396</v>
      </c>
      <c r="O23" s="47">
        <f t="shared" si="1"/>
        <v>15.097371772606229</v>
      </c>
      <c r="P23" s="9"/>
    </row>
    <row r="24" spans="1:16" ht="15">
      <c r="A24" s="12"/>
      <c r="B24" s="25">
        <v>334.1</v>
      </c>
      <c r="C24" s="20" t="s">
        <v>110</v>
      </c>
      <c r="D24" s="46">
        <v>20501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20501</v>
      </c>
      <c r="O24" s="47">
        <f t="shared" si="1"/>
        <v>2.3736251013083245</v>
      </c>
      <c r="P24" s="9"/>
    </row>
    <row r="25" spans="1:16" ht="15">
      <c r="A25" s="12"/>
      <c r="B25" s="25">
        <v>334.62</v>
      </c>
      <c r="C25" s="20" t="s">
        <v>117</v>
      </c>
      <c r="D25" s="46">
        <v>10617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1">SUM(D25:M25)</f>
        <v>10617</v>
      </c>
      <c r="O25" s="47">
        <f t="shared" si="1"/>
        <v>1.2292462660646057</v>
      </c>
      <c r="P25" s="9"/>
    </row>
    <row r="26" spans="1:16" ht="15">
      <c r="A26" s="12"/>
      <c r="B26" s="25">
        <v>335.12</v>
      </c>
      <c r="C26" s="20" t="s">
        <v>88</v>
      </c>
      <c r="D26" s="46">
        <v>257616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257616</v>
      </c>
      <c r="O26" s="47">
        <f t="shared" si="1"/>
        <v>29.827023271969434</v>
      </c>
      <c r="P26" s="9"/>
    </row>
    <row r="27" spans="1:16" ht="15">
      <c r="A27" s="12"/>
      <c r="B27" s="25">
        <v>335.14</v>
      </c>
      <c r="C27" s="20" t="s">
        <v>89</v>
      </c>
      <c r="D27" s="46">
        <v>671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671</v>
      </c>
      <c r="O27" s="47">
        <f t="shared" si="1"/>
        <v>0.07768901238856084</v>
      </c>
      <c r="P27" s="9"/>
    </row>
    <row r="28" spans="1:16" ht="15">
      <c r="A28" s="12"/>
      <c r="B28" s="25">
        <v>335.15</v>
      </c>
      <c r="C28" s="20" t="s">
        <v>90</v>
      </c>
      <c r="D28" s="46">
        <v>6371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6371</v>
      </c>
      <c r="O28" s="47">
        <f t="shared" si="1"/>
        <v>0.7376403843927289</v>
      </c>
      <c r="P28" s="9"/>
    </row>
    <row r="29" spans="1:16" ht="15">
      <c r="A29" s="12"/>
      <c r="B29" s="25">
        <v>335.18</v>
      </c>
      <c r="C29" s="20" t="s">
        <v>91</v>
      </c>
      <c r="D29" s="46">
        <v>519246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519246</v>
      </c>
      <c r="O29" s="47">
        <f t="shared" si="1"/>
        <v>60.11879124696075</v>
      </c>
      <c r="P29" s="9"/>
    </row>
    <row r="30" spans="1:16" ht="15">
      <c r="A30" s="12"/>
      <c r="B30" s="25">
        <v>335.29</v>
      </c>
      <c r="C30" s="20" t="s">
        <v>74</v>
      </c>
      <c r="D30" s="46">
        <v>100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100</v>
      </c>
      <c r="O30" s="47">
        <f t="shared" si="1"/>
        <v>0.01157809424568716</v>
      </c>
      <c r="P30" s="9"/>
    </row>
    <row r="31" spans="1:16" ht="15">
      <c r="A31" s="12"/>
      <c r="B31" s="25">
        <v>335.49</v>
      </c>
      <c r="C31" s="20" t="s">
        <v>29</v>
      </c>
      <c r="D31" s="46">
        <v>3232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3232</v>
      </c>
      <c r="O31" s="47">
        <f t="shared" si="1"/>
        <v>0.374204006020609</v>
      </c>
      <c r="P31" s="9"/>
    </row>
    <row r="32" spans="1:16" ht="15">
      <c r="A32" s="12"/>
      <c r="B32" s="25">
        <v>337.2</v>
      </c>
      <c r="C32" s="20" t="s">
        <v>92</v>
      </c>
      <c r="D32" s="46">
        <v>83440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83440</v>
      </c>
      <c r="O32" s="47">
        <f t="shared" si="1"/>
        <v>9.660761838601367</v>
      </c>
      <c r="P32" s="9"/>
    </row>
    <row r="33" spans="1:16" ht="15">
      <c r="A33" s="12"/>
      <c r="B33" s="25">
        <v>337.7</v>
      </c>
      <c r="C33" s="20" t="s">
        <v>118</v>
      </c>
      <c r="D33" s="46">
        <v>51744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51744</v>
      </c>
      <c r="O33" s="47">
        <f t="shared" si="1"/>
        <v>5.990969086488364</v>
      </c>
      <c r="P33" s="9"/>
    </row>
    <row r="34" spans="1:16" ht="15">
      <c r="A34" s="12"/>
      <c r="B34" s="25">
        <v>338</v>
      </c>
      <c r="C34" s="20" t="s">
        <v>30</v>
      </c>
      <c r="D34" s="46">
        <v>7818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7818</v>
      </c>
      <c r="O34" s="47">
        <f t="shared" si="1"/>
        <v>0.9051754081278222</v>
      </c>
      <c r="P34" s="9"/>
    </row>
    <row r="35" spans="1:16" ht="15.75">
      <c r="A35" s="29" t="s">
        <v>35</v>
      </c>
      <c r="B35" s="30"/>
      <c r="C35" s="31"/>
      <c r="D35" s="32">
        <f aca="true" t="shared" si="7" ref="D35:M35">SUM(D36:D41)</f>
        <v>315751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315751</v>
      </c>
      <c r="O35" s="45">
        <f t="shared" si="1"/>
        <v>36.557948361699665</v>
      </c>
      <c r="P35" s="10"/>
    </row>
    <row r="36" spans="1:16" ht="15">
      <c r="A36" s="12"/>
      <c r="B36" s="25">
        <v>342.1</v>
      </c>
      <c r="C36" s="20" t="s">
        <v>39</v>
      </c>
      <c r="D36" s="46">
        <v>2196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1">SUM(D36:M36)</f>
        <v>2196</v>
      </c>
      <c r="O36" s="47">
        <f t="shared" si="1"/>
        <v>0.25425494963529005</v>
      </c>
      <c r="P36" s="9"/>
    </row>
    <row r="37" spans="1:16" ht="15">
      <c r="A37" s="12"/>
      <c r="B37" s="25">
        <v>342.2</v>
      </c>
      <c r="C37" s="20" t="s">
        <v>40</v>
      </c>
      <c r="D37" s="46">
        <v>30915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30915</v>
      </c>
      <c r="O37" s="47">
        <f aca="true" t="shared" si="9" ref="O37:O56">(N37/O$58)</f>
        <v>3.5793678360541854</v>
      </c>
      <c r="P37" s="9"/>
    </row>
    <row r="38" spans="1:16" ht="15">
      <c r="A38" s="12"/>
      <c r="B38" s="25">
        <v>343.9</v>
      </c>
      <c r="C38" s="20" t="s">
        <v>41</v>
      </c>
      <c r="D38" s="46">
        <v>22586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22586</v>
      </c>
      <c r="O38" s="47">
        <f t="shared" si="9"/>
        <v>2.6150283663309017</v>
      </c>
      <c r="P38" s="9"/>
    </row>
    <row r="39" spans="1:16" ht="15">
      <c r="A39" s="12"/>
      <c r="B39" s="25">
        <v>344.9</v>
      </c>
      <c r="C39" s="20" t="s">
        <v>93</v>
      </c>
      <c r="D39" s="46">
        <v>19842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19842</v>
      </c>
      <c r="O39" s="47">
        <f t="shared" si="9"/>
        <v>2.297325460229246</v>
      </c>
      <c r="P39" s="9"/>
    </row>
    <row r="40" spans="1:16" ht="15">
      <c r="A40" s="12"/>
      <c r="B40" s="25">
        <v>347.2</v>
      </c>
      <c r="C40" s="20" t="s">
        <v>43</v>
      </c>
      <c r="D40" s="46">
        <v>239568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239568</v>
      </c>
      <c r="O40" s="47">
        <f t="shared" si="9"/>
        <v>27.737408822507817</v>
      </c>
      <c r="P40" s="9"/>
    </row>
    <row r="41" spans="1:16" ht="15">
      <c r="A41" s="12"/>
      <c r="B41" s="25">
        <v>349</v>
      </c>
      <c r="C41" s="20" t="s">
        <v>75</v>
      </c>
      <c r="D41" s="46">
        <v>644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644</v>
      </c>
      <c r="O41" s="47">
        <f t="shared" si="9"/>
        <v>0.07456292694222531</v>
      </c>
      <c r="P41" s="9"/>
    </row>
    <row r="42" spans="1:16" ht="15.75">
      <c r="A42" s="29" t="s">
        <v>36</v>
      </c>
      <c r="B42" s="30"/>
      <c r="C42" s="31"/>
      <c r="D42" s="32">
        <f aca="true" t="shared" si="10" ref="D42:M42">SUM(D43:D47)</f>
        <v>14455</v>
      </c>
      <c r="E42" s="32">
        <f t="shared" si="10"/>
        <v>506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49">SUM(D42:M42)</f>
        <v>14961</v>
      </c>
      <c r="O42" s="45">
        <f t="shared" si="9"/>
        <v>1.732198680097256</v>
      </c>
      <c r="P42" s="10"/>
    </row>
    <row r="43" spans="1:16" ht="15">
      <c r="A43" s="13"/>
      <c r="B43" s="39">
        <v>351.1</v>
      </c>
      <c r="C43" s="21" t="s">
        <v>46</v>
      </c>
      <c r="D43" s="46">
        <v>3545</v>
      </c>
      <c r="E43" s="46">
        <v>38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3583</v>
      </c>
      <c r="O43" s="47">
        <f t="shared" si="9"/>
        <v>0.4148431168229709</v>
      </c>
      <c r="P43" s="9"/>
    </row>
    <row r="44" spans="1:16" ht="15">
      <c r="A44" s="13"/>
      <c r="B44" s="39">
        <v>351.2</v>
      </c>
      <c r="C44" s="21" t="s">
        <v>47</v>
      </c>
      <c r="D44" s="46">
        <v>1657</v>
      </c>
      <c r="E44" s="46">
        <v>20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1677</v>
      </c>
      <c r="O44" s="47">
        <f t="shared" si="9"/>
        <v>0.19416464050017368</v>
      </c>
      <c r="P44" s="9"/>
    </row>
    <row r="45" spans="1:16" ht="15">
      <c r="A45" s="13"/>
      <c r="B45" s="39">
        <v>351.5</v>
      </c>
      <c r="C45" s="21" t="s">
        <v>48</v>
      </c>
      <c r="D45" s="46">
        <v>5328</v>
      </c>
      <c r="E45" s="46">
        <v>448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5776</v>
      </c>
      <c r="O45" s="47">
        <f t="shared" si="9"/>
        <v>0.6687507236308904</v>
      </c>
      <c r="P45" s="9"/>
    </row>
    <row r="46" spans="1:16" ht="15">
      <c r="A46" s="13"/>
      <c r="B46" s="39">
        <v>354</v>
      </c>
      <c r="C46" s="21" t="s">
        <v>49</v>
      </c>
      <c r="D46" s="46">
        <v>3134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3134</v>
      </c>
      <c r="O46" s="47">
        <f t="shared" si="9"/>
        <v>0.3628574736598356</v>
      </c>
      <c r="P46" s="9"/>
    </row>
    <row r="47" spans="1:16" ht="15">
      <c r="A47" s="13"/>
      <c r="B47" s="39">
        <v>359</v>
      </c>
      <c r="C47" s="21" t="s">
        <v>50</v>
      </c>
      <c r="D47" s="46">
        <v>791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791</v>
      </c>
      <c r="O47" s="47">
        <f t="shared" si="9"/>
        <v>0.09158272548338543</v>
      </c>
      <c r="P47" s="9"/>
    </row>
    <row r="48" spans="1:16" ht="15.75">
      <c r="A48" s="29" t="s">
        <v>3</v>
      </c>
      <c r="B48" s="30"/>
      <c r="C48" s="31"/>
      <c r="D48" s="32">
        <f aca="true" t="shared" si="12" ref="D48:M48">SUM(D49:D55)</f>
        <v>405387</v>
      </c>
      <c r="E48" s="32">
        <f t="shared" si="12"/>
        <v>441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58086</v>
      </c>
      <c r="L48" s="32">
        <f t="shared" si="12"/>
        <v>0</v>
      </c>
      <c r="M48" s="32">
        <f t="shared" si="12"/>
        <v>0</v>
      </c>
      <c r="N48" s="32">
        <f t="shared" si="11"/>
        <v>463914</v>
      </c>
      <c r="O48" s="45">
        <f t="shared" si="9"/>
        <v>53.712400138937134</v>
      </c>
      <c r="P48" s="10"/>
    </row>
    <row r="49" spans="1:16" ht="15">
      <c r="A49" s="12"/>
      <c r="B49" s="25">
        <v>361.1</v>
      </c>
      <c r="C49" s="20" t="s">
        <v>51</v>
      </c>
      <c r="D49" s="46">
        <v>295633</v>
      </c>
      <c r="E49" s="46">
        <v>441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296074</v>
      </c>
      <c r="O49" s="47">
        <f t="shared" si="9"/>
        <v>34.279726756975805</v>
      </c>
      <c r="P49" s="9"/>
    </row>
    <row r="50" spans="1:16" ht="15">
      <c r="A50" s="12"/>
      <c r="B50" s="25">
        <v>361.3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14245</v>
      </c>
      <c r="L50" s="46">
        <v>0</v>
      </c>
      <c r="M50" s="46">
        <v>0</v>
      </c>
      <c r="N50" s="46">
        <f aca="true" t="shared" si="13" ref="N50:N55">SUM(D50:M50)</f>
        <v>14245</v>
      </c>
      <c r="O50" s="47">
        <f t="shared" si="9"/>
        <v>1.649299525298136</v>
      </c>
      <c r="P50" s="9"/>
    </row>
    <row r="51" spans="1:16" ht="15">
      <c r="A51" s="12"/>
      <c r="B51" s="25">
        <v>362</v>
      </c>
      <c r="C51" s="20" t="s">
        <v>53</v>
      </c>
      <c r="D51" s="46">
        <v>269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269</v>
      </c>
      <c r="O51" s="47">
        <f t="shared" si="9"/>
        <v>0.03114507352089846</v>
      </c>
      <c r="P51" s="9"/>
    </row>
    <row r="52" spans="1:16" ht="15">
      <c r="A52" s="12"/>
      <c r="B52" s="25">
        <v>364</v>
      </c>
      <c r="C52" s="20" t="s">
        <v>94</v>
      </c>
      <c r="D52" s="46">
        <v>19361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19361</v>
      </c>
      <c r="O52" s="47">
        <f t="shared" si="9"/>
        <v>2.241634826907491</v>
      </c>
      <c r="P52" s="9"/>
    </row>
    <row r="53" spans="1:16" ht="15">
      <c r="A53" s="12"/>
      <c r="B53" s="25">
        <v>366</v>
      </c>
      <c r="C53" s="20" t="s">
        <v>56</v>
      </c>
      <c r="D53" s="46">
        <v>12772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12772</v>
      </c>
      <c r="O53" s="47">
        <f t="shared" si="9"/>
        <v>1.478754197059164</v>
      </c>
      <c r="P53" s="9"/>
    </row>
    <row r="54" spans="1:16" ht="15">
      <c r="A54" s="12"/>
      <c r="B54" s="25">
        <v>368</v>
      </c>
      <c r="C54" s="20" t="s">
        <v>102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43841</v>
      </c>
      <c r="L54" s="46">
        <v>0</v>
      </c>
      <c r="M54" s="46">
        <v>0</v>
      </c>
      <c r="N54" s="46">
        <f t="shared" si="13"/>
        <v>43841</v>
      </c>
      <c r="O54" s="47">
        <f t="shared" si="9"/>
        <v>5.075952298251708</v>
      </c>
      <c r="P54" s="9"/>
    </row>
    <row r="55" spans="1:16" ht="15.75" thickBot="1">
      <c r="A55" s="12"/>
      <c r="B55" s="25">
        <v>369.9</v>
      </c>
      <c r="C55" s="20" t="s">
        <v>57</v>
      </c>
      <c r="D55" s="46">
        <v>77352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77352</v>
      </c>
      <c r="O55" s="47">
        <f t="shared" si="9"/>
        <v>8.955887460923933</v>
      </c>
      <c r="P55" s="9"/>
    </row>
    <row r="56" spans="1:119" ht="16.5" thickBot="1">
      <c r="A56" s="14" t="s">
        <v>44</v>
      </c>
      <c r="B56" s="23"/>
      <c r="C56" s="22"/>
      <c r="D56" s="15">
        <f>SUM(D5,D14,D21,D35,D42,D48)</f>
        <v>8876551</v>
      </c>
      <c r="E56" s="15">
        <f aca="true" t="shared" si="14" ref="E56:M56">SUM(E5,E14,E21,E35,E42,E48)</f>
        <v>219264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0</v>
      </c>
      <c r="J56" s="15">
        <f t="shared" si="14"/>
        <v>0</v>
      </c>
      <c r="K56" s="15">
        <f t="shared" si="14"/>
        <v>58086</v>
      </c>
      <c r="L56" s="15">
        <f t="shared" si="14"/>
        <v>0</v>
      </c>
      <c r="M56" s="15">
        <f t="shared" si="14"/>
        <v>0</v>
      </c>
      <c r="N56" s="15">
        <f>SUM(D56:M56)</f>
        <v>9153901</v>
      </c>
      <c r="O56" s="38">
        <f t="shared" si="9"/>
        <v>1059.8472849368993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51" t="s">
        <v>119</v>
      </c>
      <c r="M58" s="51"/>
      <c r="N58" s="51"/>
      <c r="O58" s="43">
        <v>8637</v>
      </c>
    </row>
    <row r="59" spans="1:15" ht="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  <row r="60" spans="1:15" ht="15.75" customHeight="1" thickBot="1">
      <c r="A60" s="55" t="s">
        <v>72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</row>
  </sheetData>
  <sheetProtection/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5886079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5886079</v>
      </c>
      <c r="O5" s="33">
        <f aca="true" t="shared" si="1" ref="O5:O52">(N5/O$54)</f>
        <v>690.3681679568379</v>
      </c>
      <c r="P5" s="6"/>
    </row>
    <row r="6" spans="1:16" ht="15">
      <c r="A6" s="12"/>
      <c r="B6" s="25">
        <v>311</v>
      </c>
      <c r="C6" s="20" t="s">
        <v>2</v>
      </c>
      <c r="D6" s="46">
        <v>4593545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4593545</v>
      </c>
      <c r="O6" s="47">
        <f t="shared" si="1"/>
        <v>538.769059347877</v>
      </c>
      <c r="P6" s="9"/>
    </row>
    <row r="7" spans="1:16" ht="15">
      <c r="A7" s="12"/>
      <c r="B7" s="25">
        <v>312.1</v>
      </c>
      <c r="C7" s="20" t="s">
        <v>10</v>
      </c>
      <c r="D7" s="46">
        <v>324907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324907</v>
      </c>
      <c r="O7" s="47">
        <f t="shared" si="1"/>
        <v>38.10778794276331</v>
      </c>
      <c r="P7" s="9"/>
    </row>
    <row r="8" spans="1:16" ht="15">
      <c r="A8" s="12"/>
      <c r="B8" s="25">
        <v>312.52</v>
      </c>
      <c r="C8" s="20" t="s">
        <v>85</v>
      </c>
      <c r="D8" s="46">
        <v>73849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73849</v>
      </c>
      <c r="O8" s="47">
        <f t="shared" si="1"/>
        <v>8.661623269997655</v>
      </c>
      <c r="P8" s="9"/>
    </row>
    <row r="9" spans="1:16" ht="15">
      <c r="A9" s="12"/>
      <c r="B9" s="25">
        <v>314.1</v>
      </c>
      <c r="C9" s="20" t="s">
        <v>11</v>
      </c>
      <c r="D9" s="46">
        <v>440402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440402</v>
      </c>
      <c r="O9" s="47">
        <f t="shared" si="1"/>
        <v>51.653999530846825</v>
      </c>
      <c r="P9" s="9"/>
    </row>
    <row r="10" spans="1:16" ht="15">
      <c r="A10" s="12"/>
      <c r="B10" s="25">
        <v>314.3</v>
      </c>
      <c r="C10" s="20" t="s">
        <v>12</v>
      </c>
      <c r="D10" s="46">
        <v>98220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98220</v>
      </c>
      <c r="O10" s="47">
        <f t="shared" si="1"/>
        <v>11.520056298381421</v>
      </c>
      <c r="P10" s="9"/>
    </row>
    <row r="11" spans="1:16" ht="15">
      <c r="A11" s="12"/>
      <c r="B11" s="25">
        <v>314.4</v>
      </c>
      <c r="C11" s="20" t="s">
        <v>13</v>
      </c>
      <c r="D11" s="46">
        <v>26709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26709</v>
      </c>
      <c r="O11" s="47">
        <f t="shared" si="1"/>
        <v>3.13265306122449</v>
      </c>
      <c r="P11" s="9"/>
    </row>
    <row r="12" spans="1:16" ht="15">
      <c r="A12" s="12"/>
      <c r="B12" s="25">
        <v>315</v>
      </c>
      <c r="C12" s="20" t="s">
        <v>86</v>
      </c>
      <c r="D12" s="46">
        <v>292765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292765</v>
      </c>
      <c r="O12" s="47">
        <f t="shared" si="1"/>
        <v>34.33790757682383</v>
      </c>
      <c r="P12" s="9"/>
    </row>
    <row r="13" spans="1:16" ht="15">
      <c r="A13" s="12"/>
      <c r="B13" s="25">
        <v>316</v>
      </c>
      <c r="C13" s="20" t="s">
        <v>87</v>
      </c>
      <c r="D13" s="46">
        <v>35682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35682</v>
      </c>
      <c r="O13" s="47">
        <f t="shared" si="1"/>
        <v>4.185080928923293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769125</v>
      </c>
      <c r="E14" s="32">
        <f t="shared" si="3"/>
        <v>217953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3">SUM(D14:M14)</f>
        <v>987078</v>
      </c>
      <c r="O14" s="45">
        <f t="shared" si="1"/>
        <v>115.77269528501056</v>
      </c>
      <c r="P14" s="10"/>
    </row>
    <row r="15" spans="1:16" ht="15">
      <c r="A15" s="12"/>
      <c r="B15" s="25">
        <v>322</v>
      </c>
      <c r="C15" s="20" t="s">
        <v>0</v>
      </c>
      <c r="D15" s="46">
        <v>137829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137829</v>
      </c>
      <c r="O15" s="47">
        <f t="shared" si="1"/>
        <v>16.16572836030964</v>
      </c>
      <c r="P15" s="9"/>
    </row>
    <row r="16" spans="1:16" ht="15">
      <c r="A16" s="12"/>
      <c r="B16" s="25">
        <v>323.1</v>
      </c>
      <c r="C16" s="20" t="s">
        <v>17</v>
      </c>
      <c r="D16" s="46">
        <v>465782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465782</v>
      </c>
      <c r="O16" s="47">
        <f t="shared" si="1"/>
        <v>54.63077644851044</v>
      </c>
      <c r="P16" s="9"/>
    </row>
    <row r="17" spans="1:16" ht="15">
      <c r="A17" s="12"/>
      <c r="B17" s="25">
        <v>323.4</v>
      </c>
      <c r="C17" s="20" t="s">
        <v>18</v>
      </c>
      <c r="D17" s="46">
        <v>35300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35300</v>
      </c>
      <c r="O17" s="47">
        <f t="shared" si="1"/>
        <v>4.1402768003753225</v>
      </c>
      <c r="P17" s="9"/>
    </row>
    <row r="18" spans="1:16" ht="15">
      <c r="A18" s="12"/>
      <c r="B18" s="25">
        <v>323.7</v>
      </c>
      <c r="C18" s="20" t="s">
        <v>19</v>
      </c>
      <c r="D18" s="46">
        <v>96524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96524</v>
      </c>
      <c r="O18" s="47">
        <f t="shared" si="1"/>
        <v>11.321135350692002</v>
      </c>
      <c r="P18" s="9"/>
    </row>
    <row r="19" spans="1:16" ht="15">
      <c r="A19" s="12"/>
      <c r="B19" s="25">
        <v>325.1</v>
      </c>
      <c r="C19" s="20" t="s">
        <v>20</v>
      </c>
      <c r="D19" s="46">
        <v>3453</v>
      </c>
      <c r="E19" s="46">
        <v>217953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221406</v>
      </c>
      <c r="O19" s="47">
        <f t="shared" si="1"/>
        <v>25.968332160450387</v>
      </c>
      <c r="P19" s="9"/>
    </row>
    <row r="20" spans="1:16" ht="15">
      <c r="A20" s="12"/>
      <c r="B20" s="25">
        <v>329</v>
      </c>
      <c r="C20" s="20" t="s">
        <v>22</v>
      </c>
      <c r="D20" s="46">
        <v>30237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30237</v>
      </c>
      <c r="O20" s="47">
        <f t="shared" si="1"/>
        <v>3.5464461646727656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SUM(D22:D32)</f>
        <v>857594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857594</v>
      </c>
      <c r="O21" s="45">
        <f t="shared" si="1"/>
        <v>100.58573774337322</v>
      </c>
      <c r="P21" s="10"/>
    </row>
    <row r="22" spans="1:16" ht="15">
      <c r="A22" s="12"/>
      <c r="B22" s="25">
        <v>331.2</v>
      </c>
      <c r="C22" s="20" t="s">
        <v>68</v>
      </c>
      <c r="D22" s="46">
        <v>4270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4270</v>
      </c>
      <c r="O22" s="47">
        <f t="shared" si="1"/>
        <v>0.5008210180623974</v>
      </c>
      <c r="P22" s="9"/>
    </row>
    <row r="23" spans="1:16" ht="15">
      <c r="A23" s="12"/>
      <c r="B23" s="25">
        <v>334.1</v>
      </c>
      <c r="C23" s="20" t="s">
        <v>110</v>
      </c>
      <c r="D23" s="46">
        <v>43084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43084</v>
      </c>
      <c r="O23" s="47">
        <f t="shared" si="1"/>
        <v>5.053248885761201</v>
      </c>
      <c r="P23" s="9"/>
    </row>
    <row r="24" spans="1:16" ht="15">
      <c r="A24" s="12"/>
      <c r="B24" s="25">
        <v>335.12</v>
      </c>
      <c r="C24" s="20" t="s">
        <v>88</v>
      </c>
      <c r="D24" s="46">
        <v>247496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247496</v>
      </c>
      <c r="O24" s="47">
        <f t="shared" si="1"/>
        <v>29.028383767300024</v>
      </c>
      <c r="P24" s="9"/>
    </row>
    <row r="25" spans="1:16" ht="15">
      <c r="A25" s="12"/>
      <c r="B25" s="25">
        <v>335.14</v>
      </c>
      <c r="C25" s="20" t="s">
        <v>89</v>
      </c>
      <c r="D25" s="46">
        <v>853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853</v>
      </c>
      <c r="O25" s="47">
        <f t="shared" si="1"/>
        <v>0.10004691531785127</v>
      </c>
      <c r="P25" s="9"/>
    </row>
    <row r="26" spans="1:16" ht="15">
      <c r="A26" s="12"/>
      <c r="B26" s="25">
        <v>335.15</v>
      </c>
      <c r="C26" s="20" t="s">
        <v>90</v>
      </c>
      <c r="D26" s="46">
        <v>7448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7448</v>
      </c>
      <c r="O26" s="47">
        <f t="shared" si="1"/>
        <v>0.8735632183908046</v>
      </c>
      <c r="P26" s="9"/>
    </row>
    <row r="27" spans="1:16" ht="15">
      <c r="A27" s="12"/>
      <c r="B27" s="25">
        <v>335.18</v>
      </c>
      <c r="C27" s="20" t="s">
        <v>91</v>
      </c>
      <c r="D27" s="46">
        <v>522302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522302</v>
      </c>
      <c r="O27" s="47">
        <f t="shared" si="1"/>
        <v>61.259910860896085</v>
      </c>
      <c r="P27" s="9"/>
    </row>
    <row r="28" spans="1:16" ht="15">
      <c r="A28" s="12"/>
      <c r="B28" s="25">
        <v>335.29</v>
      </c>
      <c r="C28" s="20" t="s">
        <v>74</v>
      </c>
      <c r="D28" s="46">
        <v>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200</v>
      </c>
      <c r="O28" s="47">
        <f t="shared" si="1"/>
        <v>0.02345765892563922</v>
      </c>
      <c r="P28" s="9"/>
    </row>
    <row r="29" spans="1:16" ht="15">
      <c r="A29" s="12"/>
      <c r="B29" s="25">
        <v>335.49</v>
      </c>
      <c r="C29" s="20" t="s">
        <v>29</v>
      </c>
      <c r="D29" s="46">
        <v>3198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3198</v>
      </c>
      <c r="O29" s="47">
        <f t="shared" si="1"/>
        <v>0.3750879662209711</v>
      </c>
      <c r="P29" s="9"/>
    </row>
    <row r="30" spans="1:16" ht="15">
      <c r="A30" s="12"/>
      <c r="B30" s="25">
        <v>337.1</v>
      </c>
      <c r="C30" s="20" t="s">
        <v>113</v>
      </c>
      <c r="D30" s="46">
        <v>4224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4224</v>
      </c>
      <c r="O30" s="47">
        <f t="shared" si="1"/>
        <v>0.4954257565095003</v>
      </c>
      <c r="P30" s="9"/>
    </row>
    <row r="31" spans="1:16" ht="15">
      <c r="A31" s="12"/>
      <c r="B31" s="25">
        <v>337.2</v>
      </c>
      <c r="C31" s="20" t="s">
        <v>92</v>
      </c>
      <c r="D31" s="46">
        <v>16842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16842</v>
      </c>
      <c r="O31" s="47">
        <f t="shared" si="1"/>
        <v>1.9753694581280787</v>
      </c>
      <c r="P31" s="9"/>
    </row>
    <row r="32" spans="1:16" ht="15">
      <c r="A32" s="12"/>
      <c r="B32" s="25">
        <v>338</v>
      </c>
      <c r="C32" s="20" t="s">
        <v>30</v>
      </c>
      <c r="D32" s="46">
        <v>7677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7677</v>
      </c>
      <c r="O32" s="47">
        <f t="shared" si="1"/>
        <v>0.9004222378606616</v>
      </c>
      <c r="P32" s="9"/>
    </row>
    <row r="33" spans="1:16" ht="15.75">
      <c r="A33" s="29" t="s">
        <v>35</v>
      </c>
      <c r="B33" s="30"/>
      <c r="C33" s="31"/>
      <c r="D33" s="32">
        <f aca="true" t="shared" si="7" ref="D33:M33">SUM(D34:D39)</f>
        <v>261598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261598</v>
      </c>
      <c r="O33" s="45">
        <f t="shared" si="1"/>
        <v>30.682383298146846</v>
      </c>
      <c r="P33" s="10"/>
    </row>
    <row r="34" spans="1:16" ht="15">
      <c r="A34" s="12"/>
      <c r="B34" s="25">
        <v>342.1</v>
      </c>
      <c r="C34" s="20" t="s">
        <v>39</v>
      </c>
      <c r="D34" s="46">
        <v>2782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39">SUM(D34:M34)</f>
        <v>2782</v>
      </c>
      <c r="O34" s="47">
        <f t="shared" si="1"/>
        <v>0.3262960356556416</v>
      </c>
      <c r="P34" s="9"/>
    </row>
    <row r="35" spans="1:16" ht="15">
      <c r="A35" s="12"/>
      <c r="B35" s="25">
        <v>342.2</v>
      </c>
      <c r="C35" s="20" t="s">
        <v>40</v>
      </c>
      <c r="D35" s="46">
        <v>27920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27920</v>
      </c>
      <c r="O35" s="47">
        <f t="shared" si="1"/>
        <v>3.274689186019235</v>
      </c>
      <c r="P35" s="9"/>
    </row>
    <row r="36" spans="1:16" ht="15">
      <c r="A36" s="12"/>
      <c r="B36" s="25">
        <v>343.9</v>
      </c>
      <c r="C36" s="20" t="s">
        <v>41</v>
      </c>
      <c r="D36" s="46">
        <v>22499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22499</v>
      </c>
      <c r="O36" s="47">
        <f t="shared" si="1"/>
        <v>2.638869340839784</v>
      </c>
      <c r="P36" s="9"/>
    </row>
    <row r="37" spans="1:16" ht="15">
      <c r="A37" s="12"/>
      <c r="B37" s="25">
        <v>344.9</v>
      </c>
      <c r="C37" s="20" t="s">
        <v>93</v>
      </c>
      <c r="D37" s="46">
        <v>19296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19296</v>
      </c>
      <c r="O37" s="47">
        <f t="shared" si="1"/>
        <v>2.263194933145672</v>
      </c>
      <c r="P37" s="9"/>
    </row>
    <row r="38" spans="1:16" ht="15">
      <c r="A38" s="12"/>
      <c r="B38" s="25">
        <v>347.2</v>
      </c>
      <c r="C38" s="20" t="s">
        <v>43</v>
      </c>
      <c r="D38" s="46">
        <v>189022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189022</v>
      </c>
      <c r="O38" s="47">
        <f t="shared" si="1"/>
        <v>22.170068027210885</v>
      </c>
      <c r="P38" s="9"/>
    </row>
    <row r="39" spans="1:16" ht="15">
      <c r="A39" s="12"/>
      <c r="B39" s="25">
        <v>349</v>
      </c>
      <c r="C39" s="20" t="s">
        <v>75</v>
      </c>
      <c r="D39" s="46">
        <v>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79</v>
      </c>
      <c r="O39" s="47">
        <f t="shared" si="1"/>
        <v>0.009265775275627492</v>
      </c>
      <c r="P39" s="9"/>
    </row>
    <row r="40" spans="1:16" ht="15.75">
      <c r="A40" s="29" t="s">
        <v>36</v>
      </c>
      <c r="B40" s="30"/>
      <c r="C40" s="31"/>
      <c r="D40" s="32">
        <f aca="true" t="shared" si="9" ref="D40:M40">SUM(D41:D44)</f>
        <v>12797</v>
      </c>
      <c r="E40" s="32">
        <f t="shared" si="9"/>
        <v>444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aca="true" t="shared" si="10" ref="N40:N52">SUM(D40:M40)</f>
        <v>13241</v>
      </c>
      <c r="O40" s="45">
        <f t="shared" si="1"/>
        <v>1.5530143091719446</v>
      </c>
      <c r="P40" s="10"/>
    </row>
    <row r="41" spans="1:16" ht="15">
      <c r="A41" s="13"/>
      <c r="B41" s="39">
        <v>351.1</v>
      </c>
      <c r="C41" s="21" t="s">
        <v>46</v>
      </c>
      <c r="D41" s="46">
        <v>2830</v>
      </c>
      <c r="E41" s="46">
        <v>46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2876</v>
      </c>
      <c r="O41" s="47">
        <f t="shared" si="1"/>
        <v>0.337321135350692</v>
      </c>
      <c r="P41" s="9"/>
    </row>
    <row r="42" spans="1:16" ht="15">
      <c r="A42" s="13"/>
      <c r="B42" s="39">
        <v>351.2</v>
      </c>
      <c r="C42" s="21" t="s">
        <v>47</v>
      </c>
      <c r="D42" s="46">
        <v>2544</v>
      </c>
      <c r="E42" s="46">
        <v>19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2563</v>
      </c>
      <c r="O42" s="47">
        <f t="shared" si="1"/>
        <v>0.3006098991320666</v>
      </c>
      <c r="P42" s="9"/>
    </row>
    <row r="43" spans="1:16" ht="15">
      <c r="A43" s="13"/>
      <c r="B43" s="39">
        <v>351.5</v>
      </c>
      <c r="C43" s="21" t="s">
        <v>48</v>
      </c>
      <c r="D43" s="46">
        <v>4996</v>
      </c>
      <c r="E43" s="46">
        <v>379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5375</v>
      </c>
      <c r="O43" s="47">
        <f t="shared" si="1"/>
        <v>0.6304245836265541</v>
      </c>
      <c r="P43" s="9"/>
    </row>
    <row r="44" spans="1:16" ht="15">
      <c r="A44" s="13"/>
      <c r="B44" s="39">
        <v>354</v>
      </c>
      <c r="C44" s="21" t="s">
        <v>49</v>
      </c>
      <c r="D44" s="46">
        <v>2427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2427</v>
      </c>
      <c r="O44" s="47">
        <f t="shared" si="1"/>
        <v>0.284658691062632</v>
      </c>
      <c r="P44" s="9"/>
    </row>
    <row r="45" spans="1:16" ht="15.75">
      <c r="A45" s="29" t="s">
        <v>3</v>
      </c>
      <c r="B45" s="30"/>
      <c r="C45" s="31"/>
      <c r="D45" s="32">
        <f aca="true" t="shared" si="11" ref="D45:M45">SUM(D46:D51)</f>
        <v>223944</v>
      </c>
      <c r="E45" s="32">
        <f t="shared" si="11"/>
        <v>361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50556</v>
      </c>
      <c r="L45" s="32">
        <f t="shared" si="11"/>
        <v>0</v>
      </c>
      <c r="M45" s="32">
        <f t="shared" si="11"/>
        <v>0</v>
      </c>
      <c r="N45" s="32">
        <f t="shared" si="10"/>
        <v>274861</v>
      </c>
      <c r="O45" s="45">
        <f t="shared" si="1"/>
        <v>32.23797794980061</v>
      </c>
      <c r="P45" s="10"/>
    </row>
    <row r="46" spans="1:16" ht="15">
      <c r="A46" s="12"/>
      <c r="B46" s="25">
        <v>361.1</v>
      </c>
      <c r="C46" s="20" t="s">
        <v>51</v>
      </c>
      <c r="D46" s="46">
        <v>153197</v>
      </c>
      <c r="E46" s="46">
        <v>361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153558</v>
      </c>
      <c r="O46" s="47">
        <f t="shared" si="1"/>
        <v>18.010555946516536</v>
      </c>
      <c r="P46" s="9"/>
    </row>
    <row r="47" spans="1:16" ht="15">
      <c r="A47" s="12"/>
      <c r="B47" s="25">
        <v>361.3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18870</v>
      </c>
      <c r="L47" s="46">
        <v>0</v>
      </c>
      <c r="M47" s="46">
        <v>0</v>
      </c>
      <c r="N47" s="46">
        <f t="shared" si="10"/>
        <v>18870</v>
      </c>
      <c r="O47" s="47">
        <f t="shared" si="1"/>
        <v>2.2132301196340607</v>
      </c>
      <c r="P47" s="9"/>
    </row>
    <row r="48" spans="1:16" ht="15">
      <c r="A48" s="12"/>
      <c r="B48" s="25">
        <v>362</v>
      </c>
      <c r="C48" s="20" t="s">
        <v>53</v>
      </c>
      <c r="D48" s="46">
        <v>69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69</v>
      </c>
      <c r="O48" s="47">
        <f t="shared" si="1"/>
        <v>0.00809289232934553</v>
      </c>
      <c r="P48" s="9"/>
    </row>
    <row r="49" spans="1:16" ht="15">
      <c r="A49" s="12"/>
      <c r="B49" s="25">
        <v>366</v>
      </c>
      <c r="C49" s="20" t="s">
        <v>56</v>
      </c>
      <c r="D49" s="46">
        <v>11805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11805</v>
      </c>
      <c r="O49" s="47">
        <f t="shared" si="1"/>
        <v>1.3845883180858551</v>
      </c>
      <c r="P49" s="9"/>
    </row>
    <row r="50" spans="1:16" ht="15">
      <c r="A50" s="12"/>
      <c r="B50" s="25">
        <v>368</v>
      </c>
      <c r="C50" s="20" t="s">
        <v>102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31686</v>
      </c>
      <c r="L50" s="46">
        <v>0</v>
      </c>
      <c r="M50" s="46">
        <v>0</v>
      </c>
      <c r="N50" s="46">
        <f t="shared" si="10"/>
        <v>31686</v>
      </c>
      <c r="O50" s="47">
        <f t="shared" si="1"/>
        <v>3.716396903589022</v>
      </c>
      <c r="P50" s="9"/>
    </row>
    <row r="51" spans="1:16" ht="15.75" thickBot="1">
      <c r="A51" s="12"/>
      <c r="B51" s="25">
        <v>369.9</v>
      </c>
      <c r="C51" s="20" t="s">
        <v>57</v>
      </c>
      <c r="D51" s="46">
        <v>58873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58873</v>
      </c>
      <c r="O51" s="47">
        <f t="shared" si="1"/>
        <v>6.905113769645789</v>
      </c>
      <c r="P51" s="9"/>
    </row>
    <row r="52" spans="1:119" ht="16.5" thickBot="1">
      <c r="A52" s="14" t="s">
        <v>44</v>
      </c>
      <c r="B52" s="23"/>
      <c r="C52" s="22"/>
      <c r="D52" s="15">
        <f>SUM(D5,D14,D21,D33,D40,D45)</f>
        <v>8011137</v>
      </c>
      <c r="E52" s="15">
        <f aca="true" t="shared" si="12" ref="E52:M52">SUM(E5,E14,E21,E33,E40,E45)</f>
        <v>218758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0</v>
      </c>
      <c r="J52" s="15">
        <f t="shared" si="12"/>
        <v>0</v>
      </c>
      <c r="K52" s="15">
        <f t="shared" si="12"/>
        <v>50556</v>
      </c>
      <c r="L52" s="15">
        <f t="shared" si="12"/>
        <v>0</v>
      </c>
      <c r="M52" s="15">
        <f t="shared" si="12"/>
        <v>0</v>
      </c>
      <c r="N52" s="15">
        <f t="shared" si="10"/>
        <v>8280451</v>
      </c>
      <c r="O52" s="38">
        <f t="shared" si="1"/>
        <v>971.1999765423411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114</v>
      </c>
      <c r="M54" s="51"/>
      <c r="N54" s="51"/>
      <c r="O54" s="43">
        <v>8526</v>
      </c>
    </row>
    <row r="55" spans="1:15" ht="1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5" ht="15.75" customHeight="1" thickBot="1">
      <c r="A56" s="55" t="s">
        <v>72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5440560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5440560</v>
      </c>
      <c r="O5" s="33">
        <f aca="true" t="shared" si="1" ref="O5:O52">(N5/O$54)</f>
        <v>642.4846480869154</v>
      </c>
      <c r="P5" s="6"/>
    </row>
    <row r="6" spans="1:16" ht="15">
      <c r="A6" s="12"/>
      <c r="B6" s="25">
        <v>311</v>
      </c>
      <c r="C6" s="20" t="s">
        <v>2</v>
      </c>
      <c r="D6" s="46">
        <v>4168292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4168292</v>
      </c>
      <c r="O6" s="47">
        <f t="shared" si="1"/>
        <v>492.24043457723195</v>
      </c>
      <c r="P6" s="9"/>
    </row>
    <row r="7" spans="1:16" ht="15">
      <c r="A7" s="12"/>
      <c r="B7" s="25">
        <v>312.1</v>
      </c>
      <c r="C7" s="20" t="s">
        <v>10</v>
      </c>
      <c r="D7" s="46">
        <v>338187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338187</v>
      </c>
      <c r="O7" s="47">
        <f t="shared" si="1"/>
        <v>39.93705715635333</v>
      </c>
      <c r="P7" s="9"/>
    </row>
    <row r="8" spans="1:16" ht="15">
      <c r="A8" s="12"/>
      <c r="B8" s="25">
        <v>312.52</v>
      </c>
      <c r="C8" s="20" t="s">
        <v>85</v>
      </c>
      <c r="D8" s="46">
        <v>67454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67454</v>
      </c>
      <c r="O8" s="47">
        <f t="shared" si="1"/>
        <v>7.965753424657534</v>
      </c>
      <c r="P8" s="9"/>
    </row>
    <row r="9" spans="1:16" ht="15">
      <c r="A9" s="12"/>
      <c r="B9" s="25">
        <v>314.1</v>
      </c>
      <c r="C9" s="20" t="s">
        <v>11</v>
      </c>
      <c r="D9" s="46">
        <v>429368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429368</v>
      </c>
      <c r="O9" s="47">
        <f t="shared" si="1"/>
        <v>50.704770902220126</v>
      </c>
      <c r="P9" s="9"/>
    </row>
    <row r="10" spans="1:16" ht="15">
      <c r="A10" s="12"/>
      <c r="B10" s="25">
        <v>314.3</v>
      </c>
      <c r="C10" s="20" t="s">
        <v>12</v>
      </c>
      <c r="D10" s="46">
        <v>95557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95557</v>
      </c>
      <c r="O10" s="47">
        <f t="shared" si="1"/>
        <v>11.28448275862069</v>
      </c>
      <c r="P10" s="9"/>
    </row>
    <row r="11" spans="1:16" ht="15">
      <c r="A11" s="12"/>
      <c r="B11" s="25">
        <v>314.4</v>
      </c>
      <c r="C11" s="20" t="s">
        <v>13</v>
      </c>
      <c r="D11" s="46">
        <v>23348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23348</v>
      </c>
      <c r="O11" s="47">
        <f t="shared" si="1"/>
        <v>2.757203589985829</v>
      </c>
      <c r="P11" s="9"/>
    </row>
    <row r="12" spans="1:16" ht="15">
      <c r="A12" s="12"/>
      <c r="B12" s="25">
        <v>315</v>
      </c>
      <c r="C12" s="20" t="s">
        <v>86</v>
      </c>
      <c r="D12" s="46">
        <v>279827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279827</v>
      </c>
      <c r="O12" s="47">
        <f t="shared" si="1"/>
        <v>33.045229097779874</v>
      </c>
      <c r="P12" s="9"/>
    </row>
    <row r="13" spans="1:16" ht="15">
      <c r="A13" s="12"/>
      <c r="B13" s="25">
        <v>316</v>
      </c>
      <c r="C13" s="20" t="s">
        <v>87</v>
      </c>
      <c r="D13" s="46">
        <v>38527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38527</v>
      </c>
      <c r="O13" s="47">
        <f t="shared" si="1"/>
        <v>4.549716580066131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723410</v>
      </c>
      <c r="E14" s="32">
        <f t="shared" si="3"/>
        <v>217967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2">SUM(D14:M14)</f>
        <v>941377</v>
      </c>
      <c r="O14" s="45">
        <f t="shared" si="1"/>
        <v>111.16875295229097</v>
      </c>
      <c r="P14" s="10"/>
    </row>
    <row r="15" spans="1:16" ht="15">
      <c r="A15" s="12"/>
      <c r="B15" s="25">
        <v>322</v>
      </c>
      <c r="C15" s="20" t="s">
        <v>0</v>
      </c>
      <c r="D15" s="46">
        <v>109128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109128</v>
      </c>
      <c r="O15" s="47">
        <f t="shared" si="1"/>
        <v>12.887104393008975</v>
      </c>
      <c r="P15" s="9"/>
    </row>
    <row r="16" spans="1:16" ht="15">
      <c r="A16" s="12"/>
      <c r="B16" s="25">
        <v>323.1</v>
      </c>
      <c r="C16" s="20" t="s">
        <v>17</v>
      </c>
      <c r="D16" s="46">
        <v>463758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463758</v>
      </c>
      <c r="O16" s="47">
        <f t="shared" si="1"/>
        <v>54.76594237128011</v>
      </c>
      <c r="P16" s="9"/>
    </row>
    <row r="17" spans="1:16" ht="15">
      <c r="A17" s="12"/>
      <c r="B17" s="25">
        <v>323.4</v>
      </c>
      <c r="C17" s="20" t="s">
        <v>18</v>
      </c>
      <c r="D17" s="46">
        <v>30199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30199</v>
      </c>
      <c r="O17" s="47">
        <f t="shared" si="1"/>
        <v>3.5662494095418045</v>
      </c>
      <c r="P17" s="9"/>
    </row>
    <row r="18" spans="1:16" ht="15">
      <c r="A18" s="12"/>
      <c r="B18" s="25">
        <v>323.7</v>
      </c>
      <c r="C18" s="20" t="s">
        <v>19</v>
      </c>
      <c r="D18" s="46">
        <v>93979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93979</v>
      </c>
      <c r="O18" s="47">
        <f t="shared" si="1"/>
        <v>11.09813415210203</v>
      </c>
      <c r="P18" s="9"/>
    </row>
    <row r="19" spans="1:16" ht="15">
      <c r="A19" s="12"/>
      <c r="B19" s="25">
        <v>325.1</v>
      </c>
      <c r="C19" s="20" t="s">
        <v>20</v>
      </c>
      <c r="D19" s="46">
        <v>3413</v>
      </c>
      <c r="E19" s="46">
        <v>217967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221380</v>
      </c>
      <c r="O19" s="47">
        <f t="shared" si="1"/>
        <v>26.143127066603686</v>
      </c>
      <c r="P19" s="9"/>
    </row>
    <row r="20" spans="1:16" ht="15">
      <c r="A20" s="12"/>
      <c r="B20" s="25">
        <v>329</v>
      </c>
      <c r="C20" s="20" t="s">
        <v>22</v>
      </c>
      <c r="D20" s="46">
        <v>22933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22933</v>
      </c>
      <c r="O20" s="47">
        <f t="shared" si="1"/>
        <v>2.7081955597543694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SUM(D22:D29)</f>
        <v>803395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803395</v>
      </c>
      <c r="O21" s="45">
        <f t="shared" si="1"/>
        <v>94.87423240434578</v>
      </c>
      <c r="P21" s="10"/>
    </row>
    <row r="22" spans="1:16" ht="15">
      <c r="A22" s="12"/>
      <c r="B22" s="25">
        <v>334.1</v>
      </c>
      <c r="C22" s="20" t="s">
        <v>110</v>
      </c>
      <c r="D22" s="46">
        <v>54278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54278</v>
      </c>
      <c r="O22" s="47">
        <f t="shared" si="1"/>
        <v>6.40977798771847</v>
      </c>
      <c r="P22" s="9"/>
    </row>
    <row r="23" spans="1:16" ht="15">
      <c r="A23" s="12"/>
      <c r="B23" s="25">
        <v>335.12</v>
      </c>
      <c r="C23" s="20" t="s">
        <v>88</v>
      </c>
      <c r="D23" s="46">
        <v>237824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237824</v>
      </c>
      <c r="O23" s="47">
        <f t="shared" si="1"/>
        <v>28.085025980160605</v>
      </c>
      <c r="P23" s="9"/>
    </row>
    <row r="24" spans="1:16" ht="15">
      <c r="A24" s="12"/>
      <c r="B24" s="25">
        <v>335.14</v>
      </c>
      <c r="C24" s="20" t="s">
        <v>89</v>
      </c>
      <c r="D24" s="46">
        <v>622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622</v>
      </c>
      <c r="O24" s="47">
        <f t="shared" si="1"/>
        <v>0.07345299952763344</v>
      </c>
      <c r="P24" s="9"/>
    </row>
    <row r="25" spans="1:16" ht="15">
      <c r="A25" s="12"/>
      <c r="B25" s="25">
        <v>335.15</v>
      </c>
      <c r="C25" s="20" t="s">
        <v>90</v>
      </c>
      <c r="D25" s="46">
        <v>6225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6225</v>
      </c>
      <c r="O25" s="47">
        <f t="shared" si="1"/>
        <v>0.7351204534718941</v>
      </c>
      <c r="P25" s="9"/>
    </row>
    <row r="26" spans="1:16" ht="15">
      <c r="A26" s="12"/>
      <c r="B26" s="25">
        <v>335.18</v>
      </c>
      <c r="C26" s="20" t="s">
        <v>91</v>
      </c>
      <c r="D26" s="46">
        <v>493396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493396</v>
      </c>
      <c r="O26" s="47">
        <f t="shared" si="1"/>
        <v>58.26594237128011</v>
      </c>
      <c r="P26" s="9"/>
    </row>
    <row r="27" spans="1:16" ht="15">
      <c r="A27" s="12"/>
      <c r="B27" s="25">
        <v>335.29</v>
      </c>
      <c r="C27" s="20" t="s">
        <v>74</v>
      </c>
      <c r="D27" s="46">
        <v>533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533</v>
      </c>
      <c r="O27" s="47">
        <f t="shared" si="1"/>
        <v>0.06294284364666981</v>
      </c>
      <c r="P27" s="9"/>
    </row>
    <row r="28" spans="1:16" ht="15">
      <c r="A28" s="12"/>
      <c r="B28" s="25">
        <v>335.49</v>
      </c>
      <c r="C28" s="20" t="s">
        <v>29</v>
      </c>
      <c r="D28" s="46">
        <v>3221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3221</v>
      </c>
      <c r="O28" s="47">
        <f t="shared" si="1"/>
        <v>0.3803731695795938</v>
      </c>
      <c r="P28" s="9"/>
    </row>
    <row r="29" spans="1:16" ht="15">
      <c r="A29" s="12"/>
      <c r="B29" s="25">
        <v>338</v>
      </c>
      <c r="C29" s="20" t="s">
        <v>30</v>
      </c>
      <c r="D29" s="46">
        <v>7296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7296</v>
      </c>
      <c r="O29" s="47">
        <f t="shared" si="1"/>
        <v>0.8615965989607935</v>
      </c>
      <c r="P29" s="9"/>
    </row>
    <row r="30" spans="1:16" ht="15.75">
      <c r="A30" s="29" t="s">
        <v>35</v>
      </c>
      <c r="B30" s="30"/>
      <c r="C30" s="31"/>
      <c r="D30" s="32">
        <f aca="true" t="shared" si="7" ref="D30:M30">SUM(D31:D36)</f>
        <v>253486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253486</v>
      </c>
      <c r="O30" s="45">
        <f t="shared" si="1"/>
        <v>29.93457723193198</v>
      </c>
      <c r="P30" s="10"/>
    </row>
    <row r="31" spans="1:16" ht="15">
      <c r="A31" s="12"/>
      <c r="B31" s="25">
        <v>342.1</v>
      </c>
      <c r="C31" s="20" t="s">
        <v>39</v>
      </c>
      <c r="D31" s="46">
        <v>1983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36">SUM(D31:M31)</f>
        <v>1983</v>
      </c>
      <c r="O31" s="47">
        <f t="shared" si="1"/>
        <v>0.23417572035899858</v>
      </c>
      <c r="P31" s="9"/>
    </row>
    <row r="32" spans="1:16" ht="15">
      <c r="A32" s="12"/>
      <c r="B32" s="25">
        <v>342.2</v>
      </c>
      <c r="C32" s="20" t="s">
        <v>40</v>
      </c>
      <c r="D32" s="46">
        <v>28085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28085</v>
      </c>
      <c r="O32" s="47">
        <f t="shared" si="1"/>
        <v>3.3166036844591402</v>
      </c>
      <c r="P32" s="9"/>
    </row>
    <row r="33" spans="1:16" ht="15">
      <c r="A33" s="12"/>
      <c r="B33" s="25">
        <v>343.9</v>
      </c>
      <c r="C33" s="20" t="s">
        <v>41</v>
      </c>
      <c r="D33" s="46">
        <v>22476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22476</v>
      </c>
      <c r="O33" s="47">
        <f t="shared" si="1"/>
        <v>2.654227680680208</v>
      </c>
      <c r="P33" s="9"/>
    </row>
    <row r="34" spans="1:16" ht="15">
      <c r="A34" s="12"/>
      <c r="B34" s="25">
        <v>344.9</v>
      </c>
      <c r="C34" s="20" t="s">
        <v>93</v>
      </c>
      <c r="D34" s="46">
        <v>18786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18786</v>
      </c>
      <c r="O34" s="47">
        <f t="shared" si="1"/>
        <v>2.2184695323571093</v>
      </c>
      <c r="P34" s="9"/>
    </row>
    <row r="35" spans="1:16" ht="15">
      <c r="A35" s="12"/>
      <c r="B35" s="25">
        <v>347.2</v>
      </c>
      <c r="C35" s="20" t="s">
        <v>43</v>
      </c>
      <c r="D35" s="46">
        <v>182128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182128</v>
      </c>
      <c r="O35" s="47">
        <f t="shared" si="1"/>
        <v>21.50779404818139</v>
      </c>
      <c r="P35" s="9"/>
    </row>
    <row r="36" spans="1:16" ht="15">
      <c r="A36" s="12"/>
      <c r="B36" s="25">
        <v>349</v>
      </c>
      <c r="C36" s="20" t="s">
        <v>75</v>
      </c>
      <c r="D36" s="46">
        <v>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28</v>
      </c>
      <c r="O36" s="47">
        <f t="shared" si="1"/>
        <v>0.0033065658951346244</v>
      </c>
      <c r="P36" s="9"/>
    </row>
    <row r="37" spans="1:16" ht="15.75">
      <c r="A37" s="29" t="s">
        <v>36</v>
      </c>
      <c r="B37" s="30"/>
      <c r="C37" s="31"/>
      <c r="D37" s="32">
        <f aca="true" t="shared" si="9" ref="D37:M37">SUM(D38:D42)</f>
        <v>9915</v>
      </c>
      <c r="E37" s="32">
        <f t="shared" si="9"/>
        <v>591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aca="true" t="shared" si="10" ref="N37:N44">SUM(D37:M37)</f>
        <v>10506</v>
      </c>
      <c r="O37" s="45">
        <f t="shared" si="1"/>
        <v>1.240670760510156</v>
      </c>
      <c r="P37" s="10"/>
    </row>
    <row r="38" spans="1:16" ht="15">
      <c r="A38" s="13"/>
      <c r="B38" s="39">
        <v>351.1</v>
      </c>
      <c r="C38" s="21" t="s">
        <v>46</v>
      </c>
      <c r="D38" s="46">
        <v>2125</v>
      </c>
      <c r="E38" s="46">
        <v>28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2153</v>
      </c>
      <c r="O38" s="47">
        <f t="shared" si="1"/>
        <v>0.25425129900803023</v>
      </c>
      <c r="P38" s="9"/>
    </row>
    <row r="39" spans="1:16" ht="15">
      <c r="A39" s="13"/>
      <c r="B39" s="39">
        <v>351.2</v>
      </c>
      <c r="C39" s="21" t="s">
        <v>47</v>
      </c>
      <c r="D39" s="46">
        <v>2468</v>
      </c>
      <c r="E39" s="46">
        <v>16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2484</v>
      </c>
      <c r="O39" s="47">
        <f t="shared" si="1"/>
        <v>0.293339631554086</v>
      </c>
      <c r="P39" s="9"/>
    </row>
    <row r="40" spans="1:16" ht="15">
      <c r="A40" s="13"/>
      <c r="B40" s="39">
        <v>351.5</v>
      </c>
      <c r="C40" s="21" t="s">
        <v>48</v>
      </c>
      <c r="D40" s="46">
        <v>3438</v>
      </c>
      <c r="E40" s="46">
        <v>242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3680</v>
      </c>
      <c r="O40" s="47">
        <f t="shared" si="1"/>
        <v>0.4345772319319792</v>
      </c>
      <c r="P40" s="9"/>
    </row>
    <row r="41" spans="1:16" ht="15">
      <c r="A41" s="13"/>
      <c r="B41" s="39">
        <v>354</v>
      </c>
      <c r="C41" s="21" t="s">
        <v>49</v>
      </c>
      <c r="D41" s="46">
        <v>1388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1388</v>
      </c>
      <c r="O41" s="47">
        <f t="shared" si="1"/>
        <v>0.1639111950873878</v>
      </c>
      <c r="P41" s="9"/>
    </row>
    <row r="42" spans="1:16" ht="15">
      <c r="A42" s="13"/>
      <c r="B42" s="39">
        <v>358.2</v>
      </c>
      <c r="C42" s="21" t="s">
        <v>101</v>
      </c>
      <c r="D42" s="46">
        <v>496</v>
      </c>
      <c r="E42" s="46">
        <v>305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801</v>
      </c>
      <c r="O42" s="47">
        <f t="shared" si="1"/>
        <v>0.09459140292867264</v>
      </c>
      <c r="P42" s="9"/>
    </row>
    <row r="43" spans="1:16" ht="15.75">
      <c r="A43" s="29" t="s">
        <v>3</v>
      </c>
      <c r="B43" s="30"/>
      <c r="C43" s="31"/>
      <c r="D43" s="32">
        <f aca="true" t="shared" si="11" ref="D43:M43">SUM(D44:D51)</f>
        <v>130178</v>
      </c>
      <c r="E43" s="32">
        <f t="shared" si="11"/>
        <v>358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67665</v>
      </c>
      <c r="L43" s="32">
        <f t="shared" si="11"/>
        <v>0</v>
      </c>
      <c r="M43" s="32">
        <f t="shared" si="11"/>
        <v>0</v>
      </c>
      <c r="N43" s="32">
        <f t="shared" si="10"/>
        <v>198201</v>
      </c>
      <c r="O43" s="45">
        <f t="shared" si="1"/>
        <v>23.405880963627776</v>
      </c>
      <c r="P43" s="10"/>
    </row>
    <row r="44" spans="1:16" ht="15">
      <c r="A44" s="12"/>
      <c r="B44" s="25">
        <v>361.1</v>
      </c>
      <c r="C44" s="20" t="s">
        <v>51</v>
      </c>
      <c r="D44" s="46">
        <v>70621</v>
      </c>
      <c r="E44" s="46">
        <v>358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70979</v>
      </c>
      <c r="O44" s="47">
        <f t="shared" si="1"/>
        <v>8.38202645252716</v>
      </c>
      <c r="P44" s="9"/>
    </row>
    <row r="45" spans="1:16" ht="15">
      <c r="A45" s="12"/>
      <c r="B45" s="25">
        <v>361.3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27413</v>
      </c>
      <c r="L45" s="46">
        <v>0</v>
      </c>
      <c r="M45" s="46">
        <v>0</v>
      </c>
      <c r="N45" s="46">
        <f aca="true" t="shared" si="12" ref="N45:N51">SUM(D45:M45)</f>
        <v>27413</v>
      </c>
      <c r="O45" s="47">
        <f t="shared" si="1"/>
        <v>3.2372461029759094</v>
      </c>
      <c r="P45" s="9"/>
    </row>
    <row r="46" spans="1:16" ht="15">
      <c r="A46" s="12"/>
      <c r="B46" s="25">
        <v>362</v>
      </c>
      <c r="C46" s="20" t="s">
        <v>53</v>
      </c>
      <c r="D46" s="46">
        <v>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69</v>
      </c>
      <c r="O46" s="47">
        <f t="shared" si="1"/>
        <v>0.00814832309872461</v>
      </c>
      <c r="P46" s="9"/>
    </row>
    <row r="47" spans="1:16" ht="15">
      <c r="A47" s="12"/>
      <c r="B47" s="25">
        <v>364</v>
      </c>
      <c r="C47" s="20" t="s">
        <v>94</v>
      </c>
      <c r="D47" s="46">
        <v>6645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6645</v>
      </c>
      <c r="O47" s="47">
        <f t="shared" si="1"/>
        <v>0.7847189418989136</v>
      </c>
      <c r="P47" s="9"/>
    </row>
    <row r="48" spans="1:16" ht="15">
      <c r="A48" s="12"/>
      <c r="B48" s="25">
        <v>365</v>
      </c>
      <c r="C48" s="20" t="s">
        <v>95</v>
      </c>
      <c r="D48" s="46">
        <v>690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690</v>
      </c>
      <c r="O48" s="47">
        <f t="shared" si="1"/>
        <v>0.08148323098724611</v>
      </c>
      <c r="P48" s="9"/>
    </row>
    <row r="49" spans="1:16" ht="15">
      <c r="A49" s="12"/>
      <c r="B49" s="25">
        <v>366</v>
      </c>
      <c r="C49" s="20" t="s">
        <v>56</v>
      </c>
      <c r="D49" s="46">
        <v>5099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5099</v>
      </c>
      <c r="O49" s="47">
        <f t="shared" si="1"/>
        <v>0.6021492678318375</v>
      </c>
      <c r="P49" s="9"/>
    </row>
    <row r="50" spans="1:16" ht="15">
      <c r="A50" s="12"/>
      <c r="B50" s="25">
        <v>368</v>
      </c>
      <c r="C50" s="20" t="s">
        <v>102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40252</v>
      </c>
      <c r="L50" s="46">
        <v>0</v>
      </c>
      <c r="M50" s="46">
        <v>0</v>
      </c>
      <c r="N50" s="46">
        <f t="shared" si="12"/>
        <v>40252</v>
      </c>
      <c r="O50" s="47">
        <f t="shared" si="1"/>
        <v>4.7534246575342465</v>
      </c>
      <c r="P50" s="9"/>
    </row>
    <row r="51" spans="1:16" ht="15.75" thickBot="1">
      <c r="A51" s="12"/>
      <c r="B51" s="25">
        <v>369.9</v>
      </c>
      <c r="C51" s="20" t="s">
        <v>57</v>
      </c>
      <c r="D51" s="46">
        <v>47054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47054</v>
      </c>
      <c r="O51" s="47">
        <f t="shared" si="1"/>
        <v>5.556683986773736</v>
      </c>
      <c r="P51" s="9"/>
    </row>
    <row r="52" spans="1:119" ht="16.5" thickBot="1">
      <c r="A52" s="14" t="s">
        <v>44</v>
      </c>
      <c r="B52" s="23"/>
      <c r="C52" s="22"/>
      <c r="D52" s="15">
        <f>SUM(D5,D14,D21,D30,D37,D43)</f>
        <v>7360944</v>
      </c>
      <c r="E52" s="15">
        <f aca="true" t="shared" si="13" ref="E52:M52">SUM(E5,E14,E21,E30,E37,E43)</f>
        <v>218916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67665</v>
      </c>
      <c r="L52" s="15">
        <f t="shared" si="13"/>
        <v>0</v>
      </c>
      <c r="M52" s="15">
        <f t="shared" si="13"/>
        <v>0</v>
      </c>
      <c r="N52" s="15">
        <f>SUM(D52:M52)</f>
        <v>7647525</v>
      </c>
      <c r="O52" s="38">
        <f t="shared" si="1"/>
        <v>903.1087623996222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111</v>
      </c>
      <c r="M54" s="51"/>
      <c r="N54" s="51"/>
      <c r="O54" s="43">
        <v>8468</v>
      </c>
    </row>
    <row r="55" spans="1:15" ht="1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5" ht="15.75" customHeight="1" thickBot="1">
      <c r="A56" s="55" t="s">
        <v>72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5254055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5254055</v>
      </c>
      <c r="O5" s="33">
        <f aca="true" t="shared" si="1" ref="O5:O37">(N5/O$56)</f>
        <v>622.0761307127634</v>
      </c>
      <c r="P5" s="6"/>
    </row>
    <row r="6" spans="1:16" ht="15">
      <c r="A6" s="12"/>
      <c r="B6" s="25">
        <v>311</v>
      </c>
      <c r="C6" s="20" t="s">
        <v>2</v>
      </c>
      <c r="D6" s="46">
        <v>3924982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3924982</v>
      </c>
      <c r="O6" s="47">
        <f t="shared" si="1"/>
        <v>464.7148946246744</v>
      </c>
      <c r="P6" s="9"/>
    </row>
    <row r="7" spans="1:16" ht="15">
      <c r="A7" s="12"/>
      <c r="B7" s="25">
        <v>312.1</v>
      </c>
      <c r="C7" s="20" t="s">
        <v>10</v>
      </c>
      <c r="D7" s="46">
        <v>369430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369430</v>
      </c>
      <c r="O7" s="47">
        <f t="shared" si="1"/>
        <v>43.7402320625148</v>
      </c>
      <c r="P7" s="9"/>
    </row>
    <row r="8" spans="1:16" ht="15">
      <c r="A8" s="12"/>
      <c r="B8" s="25">
        <v>312.52</v>
      </c>
      <c r="C8" s="20" t="s">
        <v>85</v>
      </c>
      <c r="D8" s="46">
        <v>69593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69593</v>
      </c>
      <c r="O8" s="47">
        <f t="shared" si="1"/>
        <v>8.23975846554582</v>
      </c>
      <c r="P8" s="9"/>
    </row>
    <row r="9" spans="1:16" ht="15">
      <c r="A9" s="12"/>
      <c r="B9" s="25">
        <v>314.1</v>
      </c>
      <c r="C9" s="20" t="s">
        <v>11</v>
      </c>
      <c r="D9" s="46">
        <v>423040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423040</v>
      </c>
      <c r="O9" s="47">
        <f t="shared" si="1"/>
        <v>50.087615439261185</v>
      </c>
      <c r="P9" s="9"/>
    </row>
    <row r="10" spans="1:16" ht="15">
      <c r="A10" s="12"/>
      <c r="B10" s="25">
        <v>314.3</v>
      </c>
      <c r="C10" s="20" t="s">
        <v>12</v>
      </c>
      <c r="D10" s="46">
        <v>96722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96722</v>
      </c>
      <c r="O10" s="47">
        <f t="shared" si="1"/>
        <v>11.451811508406346</v>
      </c>
      <c r="P10" s="9"/>
    </row>
    <row r="11" spans="1:16" ht="15">
      <c r="A11" s="12"/>
      <c r="B11" s="25">
        <v>314.4</v>
      </c>
      <c r="C11" s="20" t="s">
        <v>13</v>
      </c>
      <c r="D11" s="46">
        <v>22784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22784</v>
      </c>
      <c r="O11" s="47">
        <f t="shared" si="1"/>
        <v>2.6976083353066542</v>
      </c>
      <c r="P11" s="9"/>
    </row>
    <row r="12" spans="1:16" ht="15">
      <c r="A12" s="12"/>
      <c r="B12" s="25">
        <v>315</v>
      </c>
      <c r="C12" s="20" t="s">
        <v>86</v>
      </c>
      <c r="D12" s="46">
        <v>307586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307586</v>
      </c>
      <c r="O12" s="47">
        <f t="shared" si="1"/>
        <v>36.41794932512432</v>
      </c>
      <c r="P12" s="9"/>
    </row>
    <row r="13" spans="1:16" ht="15">
      <c r="A13" s="12"/>
      <c r="B13" s="25">
        <v>316</v>
      </c>
      <c r="C13" s="20" t="s">
        <v>87</v>
      </c>
      <c r="D13" s="46">
        <v>39918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39918</v>
      </c>
      <c r="O13" s="47">
        <f t="shared" si="1"/>
        <v>4.726260951929907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724573</v>
      </c>
      <c r="E14" s="32">
        <f t="shared" si="3"/>
        <v>218039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1">SUM(D14:M14)</f>
        <v>942612</v>
      </c>
      <c r="O14" s="45">
        <f t="shared" si="1"/>
        <v>111.6045465309022</v>
      </c>
      <c r="P14" s="10"/>
    </row>
    <row r="15" spans="1:16" ht="15">
      <c r="A15" s="12"/>
      <c r="B15" s="25">
        <v>322</v>
      </c>
      <c r="C15" s="20" t="s">
        <v>0</v>
      </c>
      <c r="D15" s="46">
        <v>96500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96500</v>
      </c>
      <c r="O15" s="47">
        <f t="shared" si="1"/>
        <v>11.42552687662799</v>
      </c>
      <c r="P15" s="9"/>
    </row>
    <row r="16" spans="1:16" ht="15">
      <c r="A16" s="12"/>
      <c r="B16" s="25">
        <v>323.1</v>
      </c>
      <c r="C16" s="20" t="s">
        <v>17</v>
      </c>
      <c r="D16" s="46">
        <v>471159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471159</v>
      </c>
      <c r="O16" s="47">
        <f t="shared" si="1"/>
        <v>55.784868576841106</v>
      </c>
      <c r="P16" s="9"/>
    </row>
    <row r="17" spans="1:16" ht="15">
      <c r="A17" s="12"/>
      <c r="B17" s="25">
        <v>323.4</v>
      </c>
      <c r="C17" s="20" t="s">
        <v>18</v>
      </c>
      <c r="D17" s="46">
        <v>30739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30739</v>
      </c>
      <c r="O17" s="47">
        <f t="shared" si="1"/>
        <v>3.639474307364433</v>
      </c>
      <c r="P17" s="9"/>
    </row>
    <row r="18" spans="1:16" ht="15">
      <c r="A18" s="12"/>
      <c r="B18" s="25">
        <v>323.7</v>
      </c>
      <c r="C18" s="20" t="s">
        <v>19</v>
      </c>
      <c r="D18" s="46">
        <v>81527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81527</v>
      </c>
      <c r="O18" s="47">
        <f t="shared" si="1"/>
        <v>9.652735022495856</v>
      </c>
      <c r="P18" s="9"/>
    </row>
    <row r="19" spans="1:16" ht="15">
      <c r="A19" s="12"/>
      <c r="B19" s="25">
        <v>325.1</v>
      </c>
      <c r="C19" s="20" t="s">
        <v>20</v>
      </c>
      <c r="D19" s="46">
        <v>13696</v>
      </c>
      <c r="E19" s="46">
        <v>218039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231735</v>
      </c>
      <c r="O19" s="47">
        <f t="shared" si="1"/>
        <v>27.43724840161023</v>
      </c>
      <c r="P19" s="9"/>
    </row>
    <row r="20" spans="1:16" ht="15">
      <c r="A20" s="12"/>
      <c r="B20" s="25">
        <v>329</v>
      </c>
      <c r="C20" s="20" t="s">
        <v>22</v>
      </c>
      <c r="D20" s="46">
        <v>30952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30952</v>
      </c>
      <c r="O20" s="47">
        <f t="shared" si="1"/>
        <v>3.664693345962586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SUM(D22:D30)</f>
        <v>736935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736935</v>
      </c>
      <c r="O21" s="45">
        <f t="shared" si="1"/>
        <v>87.25254558370827</v>
      </c>
      <c r="P21" s="10"/>
    </row>
    <row r="22" spans="1:16" ht="15">
      <c r="A22" s="12"/>
      <c r="B22" s="25">
        <v>334.36</v>
      </c>
      <c r="C22" s="20" t="s">
        <v>108</v>
      </c>
      <c r="D22" s="46">
        <v>25000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25000</v>
      </c>
      <c r="O22" s="47">
        <f t="shared" si="1"/>
        <v>2.959981056121241</v>
      </c>
      <c r="P22" s="9"/>
    </row>
    <row r="23" spans="1:16" ht="15">
      <c r="A23" s="12"/>
      <c r="B23" s="25">
        <v>335.12</v>
      </c>
      <c r="C23" s="20" t="s">
        <v>88</v>
      </c>
      <c r="D23" s="46">
        <v>226793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226793</v>
      </c>
      <c r="O23" s="47">
        <f t="shared" si="1"/>
        <v>26.852119346436183</v>
      </c>
      <c r="P23" s="9"/>
    </row>
    <row r="24" spans="1:16" ht="15">
      <c r="A24" s="12"/>
      <c r="B24" s="25">
        <v>335.14</v>
      </c>
      <c r="C24" s="20" t="s">
        <v>89</v>
      </c>
      <c r="D24" s="46">
        <v>710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710</v>
      </c>
      <c r="O24" s="47">
        <f t="shared" si="1"/>
        <v>0.08406346199384324</v>
      </c>
      <c r="P24" s="9"/>
    </row>
    <row r="25" spans="1:16" ht="15">
      <c r="A25" s="12"/>
      <c r="B25" s="25">
        <v>335.15</v>
      </c>
      <c r="C25" s="20" t="s">
        <v>90</v>
      </c>
      <c r="D25" s="46">
        <v>7277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7277</v>
      </c>
      <c r="O25" s="47">
        <f t="shared" si="1"/>
        <v>0.8615912858157708</v>
      </c>
      <c r="P25" s="9"/>
    </row>
    <row r="26" spans="1:16" ht="15">
      <c r="A26" s="12"/>
      <c r="B26" s="25">
        <v>335.18</v>
      </c>
      <c r="C26" s="20" t="s">
        <v>91</v>
      </c>
      <c r="D26" s="46">
        <v>464278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464278</v>
      </c>
      <c r="O26" s="47">
        <f t="shared" si="1"/>
        <v>54.9701633909543</v>
      </c>
      <c r="P26" s="9"/>
    </row>
    <row r="27" spans="1:16" ht="15">
      <c r="A27" s="12"/>
      <c r="B27" s="25">
        <v>335.29</v>
      </c>
      <c r="C27" s="20" t="s">
        <v>74</v>
      </c>
      <c r="D27" s="46">
        <v>233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233</v>
      </c>
      <c r="O27" s="47">
        <f t="shared" si="1"/>
        <v>0.027587023443049963</v>
      </c>
      <c r="P27" s="9"/>
    </row>
    <row r="28" spans="1:16" ht="15">
      <c r="A28" s="12"/>
      <c r="B28" s="25">
        <v>335.49</v>
      </c>
      <c r="C28" s="20" t="s">
        <v>29</v>
      </c>
      <c r="D28" s="46">
        <v>3055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3055</v>
      </c>
      <c r="O28" s="47">
        <f t="shared" si="1"/>
        <v>0.36170968505801565</v>
      </c>
      <c r="P28" s="9"/>
    </row>
    <row r="29" spans="1:16" ht="15">
      <c r="A29" s="12"/>
      <c r="B29" s="25">
        <v>337.2</v>
      </c>
      <c r="C29" s="20" t="s">
        <v>92</v>
      </c>
      <c r="D29" s="46">
        <v>1784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1784</v>
      </c>
      <c r="O29" s="47">
        <f t="shared" si="1"/>
        <v>0.21122424816481175</v>
      </c>
      <c r="P29" s="9"/>
    </row>
    <row r="30" spans="1:16" ht="15">
      <c r="A30" s="12"/>
      <c r="B30" s="25">
        <v>338</v>
      </c>
      <c r="C30" s="20" t="s">
        <v>30</v>
      </c>
      <c r="D30" s="46">
        <v>7805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7805</v>
      </c>
      <c r="O30" s="47">
        <f t="shared" si="1"/>
        <v>0.9241060857210514</v>
      </c>
      <c r="P30" s="9"/>
    </row>
    <row r="31" spans="1:16" ht="15.75">
      <c r="A31" s="29" t="s">
        <v>35</v>
      </c>
      <c r="B31" s="30"/>
      <c r="C31" s="31"/>
      <c r="D31" s="32">
        <f aca="true" t="shared" si="7" ref="D31:M31">SUM(D32:D37)</f>
        <v>236156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236156</v>
      </c>
      <c r="O31" s="45">
        <f t="shared" si="1"/>
        <v>27.96069145157471</v>
      </c>
      <c r="P31" s="10"/>
    </row>
    <row r="32" spans="1:16" ht="15">
      <c r="A32" s="12"/>
      <c r="B32" s="25">
        <v>342.1</v>
      </c>
      <c r="C32" s="20" t="s">
        <v>39</v>
      </c>
      <c r="D32" s="46">
        <v>2162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37">SUM(D32:M32)</f>
        <v>2162</v>
      </c>
      <c r="O32" s="47">
        <f t="shared" si="1"/>
        <v>0.2559791617333649</v>
      </c>
      <c r="P32" s="9"/>
    </row>
    <row r="33" spans="1:16" ht="15">
      <c r="A33" s="12"/>
      <c r="B33" s="25">
        <v>342.2</v>
      </c>
      <c r="C33" s="20" t="s">
        <v>40</v>
      </c>
      <c r="D33" s="46">
        <v>16275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16275</v>
      </c>
      <c r="O33" s="47">
        <f t="shared" si="1"/>
        <v>1.9269476675349277</v>
      </c>
      <c r="P33" s="9"/>
    </row>
    <row r="34" spans="1:16" ht="15">
      <c r="A34" s="12"/>
      <c r="B34" s="25">
        <v>343.9</v>
      </c>
      <c r="C34" s="20" t="s">
        <v>41</v>
      </c>
      <c r="D34" s="46">
        <v>22358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22358</v>
      </c>
      <c r="O34" s="47">
        <f t="shared" si="1"/>
        <v>2.6471702581103482</v>
      </c>
      <c r="P34" s="9"/>
    </row>
    <row r="35" spans="1:16" ht="15">
      <c r="A35" s="12"/>
      <c r="B35" s="25">
        <v>344.9</v>
      </c>
      <c r="C35" s="20" t="s">
        <v>93</v>
      </c>
      <c r="D35" s="46">
        <v>18240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18240</v>
      </c>
      <c r="O35" s="47">
        <f t="shared" si="1"/>
        <v>2.1596021785460575</v>
      </c>
      <c r="P35" s="9"/>
    </row>
    <row r="36" spans="1:16" ht="15">
      <c r="A36" s="12"/>
      <c r="B36" s="25">
        <v>347.2</v>
      </c>
      <c r="C36" s="20" t="s">
        <v>43</v>
      </c>
      <c r="D36" s="46">
        <v>177063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177063</v>
      </c>
      <c r="O36" s="47">
        <f t="shared" si="1"/>
        <v>20.96412502959981</v>
      </c>
      <c r="P36" s="9"/>
    </row>
    <row r="37" spans="1:16" ht="15">
      <c r="A37" s="12"/>
      <c r="B37" s="25">
        <v>349</v>
      </c>
      <c r="C37" s="20" t="s">
        <v>75</v>
      </c>
      <c r="D37" s="46">
        <v>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58</v>
      </c>
      <c r="O37" s="47">
        <f t="shared" si="1"/>
        <v>0.006867156050201279</v>
      </c>
      <c r="P37" s="9"/>
    </row>
    <row r="38" spans="1:16" ht="15.75">
      <c r="A38" s="29" t="s">
        <v>36</v>
      </c>
      <c r="B38" s="30"/>
      <c r="C38" s="31"/>
      <c r="D38" s="32">
        <f aca="true" t="shared" si="9" ref="D38:M38">SUM(D39:D43)</f>
        <v>13091</v>
      </c>
      <c r="E38" s="32">
        <f t="shared" si="9"/>
        <v>707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aca="true" t="shared" si="10" ref="N38:N45">SUM(D38:M38)</f>
        <v>13798</v>
      </c>
      <c r="O38" s="45">
        <f aca="true" t="shared" si="11" ref="O38:O54">(N38/O$56)</f>
        <v>1.6336727444944352</v>
      </c>
      <c r="P38" s="10"/>
    </row>
    <row r="39" spans="1:16" ht="15">
      <c r="A39" s="13"/>
      <c r="B39" s="39">
        <v>351.1</v>
      </c>
      <c r="C39" s="21" t="s">
        <v>46</v>
      </c>
      <c r="D39" s="46">
        <v>3900</v>
      </c>
      <c r="E39" s="46">
        <v>50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3950</v>
      </c>
      <c r="O39" s="47">
        <f t="shared" si="11"/>
        <v>0.4676770068671561</v>
      </c>
      <c r="P39" s="9"/>
    </row>
    <row r="40" spans="1:16" ht="15">
      <c r="A40" s="13"/>
      <c r="B40" s="39">
        <v>351.2</v>
      </c>
      <c r="C40" s="21" t="s">
        <v>47</v>
      </c>
      <c r="D40" s="46">
        <v>2857</v>
      </c>
      <c r="E40" s="46">
        <v>22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2879</v>
      </c>
      <c r="O40" s="47">
        <f t="shared" si="11"/>
        <v>0.34087141842292207</v>
      </c>
      <c r="P40" s="9"/>
    </row>
    <row r="41" spans="1:16" ht="15">
      <c r="A41" s="13"/>
      <c r="B41" s="39">
        <v>351.5</v>
      </c>
      <c r="C41" s="21" t="s">
        <v>48</v>
      </c>
      <c r="D41" s="46">
        <v>4578</v>
      </c>
      <c r="E41" s="46">
        <v>385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4963</v>
      </c>
      <c r="O41" s="47">
        <f t="shared" si="11"/>
        <v>0.5876154392611888</v>
      </c>
      <c r="P41" s="9"/>
    </row>
    <row r="42" spans="1:16" ht="15">
      <c r="A42" s="13"/>
      <c r="B42" s="39">
        <v>354</v>
      </c>
      <c r="C42" s="21" t="s">
        <v>49</v>
      </c>
      <c r="D42" s="46">
        <v>1756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1756</v>
      </c>
      <c r="O42" s="47">
        <f t="shared" si="11"/>
        <v>0.20790906938195597</v>
      </c>
      <c r="P42" s="9"/>
    </row>
    <row r="43" spans="1:16" ht="15">
      <c r="A43" s="13"/>
      <c r="B43" s="39">
        <v>358.2</v>
      </c>
      <c r="C43" s="21" t="s">
        <v>101</v>
      </c>
      <c r="D43" s="46">
        <v>0</v>
      </c>
      <c r="E43" s="46">
        <v>250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250</v>
      </c>
      <c r="O43" s="47">
        <f t="shared" si="11"/>
        <v>0.029599810561212407</v>
      </c>
      <c r="P43" s="9"/>
    </row>
    <row r="44" spans="1:16" ht="15.75">
      <c r="A44" s="29" t="s">
        <v>3</v>
      </c>
      <c r="B44" s="30"/>
      <c r="C44" s="31"/>
      <c r="D44" s="32">
        <f aca="true" t="shared" si="12" ref="D44:M44">SUM(D45:D51)</f>
        <v>135658</v>
      </c>
      <c r="E44" s="32">
        <f t="shared" si="12"/>
        <v>360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0</v>
      </c>
      <c r="J44" s="32">
        <f t="shared" si="12"/>
        <v>0</v>
      </c>
      <c r="K44" s="32">
        <f t="shared" si="12"/>
        <v>42402</v>
      </c>
      <c r="L44" s="32">
        <f t="shared" si="12"/>
        <v>0</v>
      </c>
      <c r="M44" s="32">
        <f t="shared" si="12"/>
        <v>0</v>
      </c>
      <c r="N44" s="32">
        <f t="shared" si="10"/>
        <v>178420</v>
      </c>
      <c r="O44" s="45">
        <f t="shared" si="11"/>
        <v>21.124792801326073</v>
      </c>
      <c r="P44" s="10"/>
    </row>
    <row r="45" spans="1:16" ht="15">
      <c r="A45" s="12"/>
      <c r="B45" s="25">
        <v>361.1</v>
      </c>
      <c r="C45" s="20" t="s">
        <v>51</v>
      </c>
      <c r="D45" s="46">
        <v>57764</v>
      </c>
      <c r="E45" s="46">
        <v>360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58124</v>
      </c>
      <c r="O45" s="47">
        <f t="shared" si="11"/>
        <v>6.88183755623964</v>
      </c>
      <c r="P45" s="9"/>
    </row>
    <row r="46" spans="1:16" ht="15">
      <c r="A46" s="12"/>
      <c r="B46" s="25">
        <v>361.3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14089</v>
      </c>
      <c r="L46" s="46">
        <v>0</v>
      </c>
      <c r="M46" s="46">
        <v>0</v>
      </c>
      <c r="N46" s="46">
        <f aca="true" t="shared" si="13" ref="N46:N51">SUM(D46:M46)</f>
        <v>14089</v>
      </c>
      <c r="O46" s="47">
        <f t="shared" si="11"/>
        <v>1.6681269239876866</v>
      </c>
      <c r="P46" s="9"/>
    </row>
    <row r="47" spans="1:16" ht="15">
      <c r="A47" s="12"/>
      <c r="B47" s="25">
        <v>362</v>
      </c>
      <c r="C47" s="20" t="s">
        <v>53</v>
      </c>
      <c r="D47" s="46">
        <v>66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66</v>
      </c>
      <c r="O47" s="47">
        <f t="shared" si="11"/>
        <v>0.007814349988160076</v>
      </c>
      <c r="P47" s="9"/>
    </row>
    <row r="48" spans="1:16" ht="15">
      <c r="A48" s="12"/>
      <c r="B48" s="25">
        <v>364</v>
      </c>
      <c r="C48" s="20" t="s">
        <v>94</v>
      </c>
      <c r="D48" s="46">
        <v>300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300</v>
      </c>
      <c r="O48" s="47">
        <f t="shared" si="11"/>
        <v>0.03551977267345489</v>
      </c>
      <c r="P48" s="9"/>
    </row>
    <row r="49" spans="1:16" ht="15">
      <c r="A49" s="12"/>
      <c r="B49" s="25">
        <v>366</v>
      </c>
      <c r="C49" s="20" t="s">
        <v>56</v>
      </c>
      <c r="D49" s="46">
        <v>10394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10394</v>
      </c>
      <c r="O49" s="47">
        <f t="shared" si="11"/>
        <v>1.230641723892967</v>
      </c>
      <c r="P49" s="9"/>
    </row>
    <row r="50" spans="1:16" ht="15">
      <c r="A50" s="12"/>
      <c r="B50" s="25">
        <v>368</v>
      </c>
      <c r="C50" s="20" t="s">
        <v>102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28313</v>
      </c>
      <c r="L50" s="46">
        <v>0</v>
      </c>
      <c r="M50" s="46">
        <v>0</v>
      </c>
      <c r="N50" s="46">
        <f t="shared" si="13"/>
        <v>28313</v>
      </c>
      <c r="O50" s="47">
        <f t="shared" si="11"/>
        <v>3.3522377456784276</v>
      </c>
      <c r="P50" s="9"/>
    </row>
    <row r="51" spans="1:16" ht="15">
      <c r="A51" s="12"/>
      <c r="B51" s="25">
        <v>369.9</v>
      </c>
      <c r="C51" s="20" t="s">
        <v>57</v>
      </c>
      <c r="D51" s="46">
        <v>67134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67134</v>
      </c>
      <c r="O51" s="47">
        <f t="shared" si="11"/>
        <v>7.948614728865735</v>
      </c>
      <c r="P51" s="9"/>
    </row>
    <row r="52" spans="1:16" ht="15.75">
      <c r="A52" s="29" t="s">
        <v>105</v>
      </c>
      <c r="B52" s="30"/>
      <c r="C52" s="31"/>
      <c r="D52" s="32">
        <f aca="true" t="shared" si="14" ref="D52:M52">SUM(D53:D53)</f>
        <v>1991593</v>
      </c>
      <c r="E52" s="32">
        <f t="shared" si="14"/>
        <v>0</v>
      </c>
      <c r="F52" s="32">
        <f t="shared" si="14"/>
        <v>0</v>
      </c>
      <c r="G52" s="32">
        <f t="shared" si="14"/>
        <v>0</v>
      </c>
      <c r="H52" s="32">
        <f t="shared" si="14"/>
        <v>0</v>
      </c>
      <c r="I52" s="32">
        <f t="shared" si="14"/>
        <v>0</v>
      </c>
      <c r="J52" s="32">
        <f t="shared" si="14"/>
        <v>0</v>
      </c>
      <c r="K52" s="32">
        <f t="shared" si="14"/>
        <v>0</v>
      </c>
      <c r="L52" s="32">
        <f t="shared" si="14"/>
        <v>0</v>
      </c>
      <c r="M52" s="32">
        <f t="shared" si="14"/>
        <v>0</v>
      </c>
      <c r="N52" s="32">
        <f>SUM(D52:M52)</f>
        <v>1991593</v>
      </c>
      <c r="O52" s="45">
        <f t="shared" si="11"/>
        <v>235.8031020601468</v>
      </c>
      <c r="P52" s="9"/>
    </row>
    <row r="53" spans="1:16" ht="15.75" thickBot="1">
      <c r="A53" s="48"/>
      <c r="B53" s="49">
        <v>393</v>
      </c>
      <c r="C53" s="50" t="s">
        <v>106</v>
      </c>
      <c r="D53" s="46">
        <v>1991593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1991593</v>
      </c>
      <c r="O53" s="47">
        <f t="shared" si="11"/>
        <v>235.8031020601468</v>
      </c>
      <c r="P53" s="9"/>
    </row>
    <row r="54" spans="1:119" ht="16.5" thickBot="1">
      <c r="A54" s="14" t="s">
        <v>44</v>
      </c>
      <c r="B54" s="23"/>
      <c r="C54" s="22"/>
      <c r="D54" s="15">
        <f aca="true" t="shared" si="15" ref="D54:M54">SUM(D5,D14,D21,D31,D38,D44,D52)</f>
        <v>9092061</v>
      </c>
      <c r="E54" s="15">
        <f t="shared" si="15"/>
        <v>219106</v>
      </c>
      <c r="F54" s="15">
        <f t="shared" si="15"/>
        <v>0</v>
      </c>
      <c r="G54" s="15">
        <f t="shared" si="15"/>
        <v>0</v>
      </c>
      <c r="H54" s="15">
        <f t="shared" si="15"/>
        <v>0</v>
      </c>
      <c r="I54" s="15">
        <f t="shared" si="15"/>
        <v>0</v>
      </c>
      <c r="J54" s="15">
        <f t="shared" si="15"/>
        <v>0</v>
      </c>
      <c r="K54" s="15">
        <f t="shared" si="15"/>
        <v>42402</v>
      </c>
      <c r="L54" s="15">
        <f t="shared" si="15"/>
        <v>0</v>
      </c>
      <c r="M54" s="15">
        <f t="shared" si="15"/>
        <v>0</v>
      </c>
      <c r="N54" s="15">
        <f>SUM(D54:M54)</f>
        <v>9353569</v>
      </c>
      <c r="O54" s="38">
        <f t="shared" si="11"/>
        <v>1107.455481884916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51" t="s">
        <v>107</v>
      </c>
      <c r="M56" s="51"/>
      <c r="N56" s="51"/>
      <c r="O56" s="43">
        <v>8446</v>
      </c>
    </row>
    <row r="57" spans="1:15" ht="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  <row r="58" spans="1:15" ht="15.75" customHeight="1" thickBot="1">
      <c r="A58" s="55" t="s">
        <v>72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5122888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5122888</v>
      </c>
      <c r="O5" s="33">
        <f aca="true" t="shared" si="1" ref="O5:O52">(N5/O$54)</f>
        <v>610.8857619842595</v>
      </c>
      <c r="P5" s="6"/>
    </row>
    <row r="6" spans="1:16" ht="15">
      <c r="A6" s="12"/>
      <c r="B6" s="25">
        <v>311</v>
      </c>
      <c r="C6" s="20" t="s">
        <v>2</v>
      </c>
      <c r="D6" s="46">
        <v>3811699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3811699</v>
      </c>
      <c r="O6" s="47">
        <f t="shared" si="1"/>
        <v>454.5312425471023</v>
      </c>
      <c r="P6" s="9"/>
    </row>
    <row r="7" spans="1:16" ht="15">
      <c r="A7" s="12"/>
      <c r="B7" s="25">
        <v>312.1</v>
      </c>
      <c r="C7" s="20" t="s">
        <v>10</v>
      </c>
      <c r="D7" s="46">
        <v>334481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334481</v>
      </c>
      <c r="O7" s="47">
        <f t="shared" si="1"/>
        <v>39.8856427378965</v>
      </c>
      <c r="P7" s="9"/>
    </row>
    <row r="8" spans="1:16" ht="15">
      <c r="A8" s="12"/>
      <c r="B8" s="25">
        <v>312.52</v>
      </c>
      <c r="C8" s="20" t="s">
        <v>85</v>
      </c>
      <c r="D8" s="46">
        <v>61494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61494</v>
      </c>
      <c r="O8" s="47">
        <f t="shared" si="1"/>
        <v>7.3329358454567135</v>
      </c>
      <c r="P8" s="9"/>
    </row>
    <row r="9" spans="1:16" ht="15">
      <c r="A9" s="12"/>
      <c r="B9" s="25">
        <v>314.1</v>
      </c>
      <c r="C9" s="20" t="s">
        <v>11</v>
      </c>
      <c r="D9" s="46">
        <v>410640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410640</v>
      </c>
      <c r="O9" s="47">
        <f t="shared" si="1"/>
        <v>48.96732649654186</v>
      </c>
      <c r="P9" s="9"/>
    </row>
    <row r="10" spans="1:16" ht="15">
      <c r="A10" s="12"/>
      <c r="B10" s="25">
        <v>314.3</v>
      </c>
      <c r="C10" s="20" t="s">
        <v>12</v>
      </c>
      <c r="D10" s="46">
        <v>95749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95749</v>
      </c>
      <c r="O10" s="47">
        <f t="shared" si="1"/>
        <v>11.417720009539709</v>
      </c>
      <c r="P10" s="9"/>
    </row>
    <row r="11" spans="1:16" ht="15">
      <c r="A11" s="12"/>
      <c r="B11" s="25">
        <v>314.4</v>
      </c>
      <c r="C11" s="20" t="s">
        <v>13</v>
      </c>
      <c r="D11" s="46">
        <v>21154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21154</v>
      </c>
      <c r="O11" s="47">
        <f t="shared" si="1"/>
        <v>2.5225375626043407</v>
      </c>
      <c r="P11" s="9"/>
    </row>
    <row r="12" spans="1:16" ht="15">
      <c r="A12" s="12"/>
      <c r="B12" s="25">
        <v>315</v>
      </c>
      <c r="C12" s="20" t="s">
        <v>86</v>
      </c>
      <c r="D12" s="46">
        <v>348090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348090</v>
      </c>
      <c r="O12" s="47">
        <f t="shared" si="1"/>
        <v>41.508466491772</v>
      </c>
      <c r="P12" s="9"/>
    </row>
    <row r="13" spans="1:16" ht="15">
      <c r="A13" s="12"/>
      <c r="B13" s="25">
        <v>316</v>
      </c>
      <c r="C13" s="20" t="s">
        <v>87</v>
      </c>
      <c r="D13" s="46">
        <v>39581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39581</v>
      </c>
      <c r="O13" s="47">
        <f t="shared" si="1"/>
        <v>4.719890293346053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761695</v>
      </c>
      <c r="E14" s="32">
        <f t="shared" si="3"/>
        <v>217640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2">SUM(D14:M14)</f>
        <v>979335</v>
      </c>
      <c r="O14" s="45">
        <f t="shared" si="1"/>
        <v>116.7821368948247</v>
      </c>
      <c r="P14" s="10"/>
    </row>
    <row r="15" spans="1:16" ht="15">
      <c r="A15" s="12"/>
      <c r="B15" s="25">
        <v>322</v>
      </c>
      <c r="C15" s="20" t="s">
        <v>0</v>
      </c>
      <c r="D15" s="46">
        <v>97982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97982</v>
      </c>
      <c r="O15" s="47">
        <f t="shared" si="1"/>
        <v>11.683997138087289</v>
      </c>
      <c r="P15" s="9"/>
    </row>
    <row r="16" spans="1:16" ht="15">
      <c r="A16" s="12"/>
      <c r="B16" s="25">
        <v>323.1</v>
      </c>
      <c r="C16" s="20" t="s">
        <v>17</v>
      </c>
      <c r="D16" s="46">
        <v>479759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479759</v>
      </c>
      <c r="O16" s="47">
        <f t="shared" si="1"/>
        <v>57.20951585976628</v>
      </c>
      <c r="P16" s="9"/>
    </row>
    <row r="17" spans="1:16" ht="15">
      <c r="A17" s="12"/>
      <c r="B17" s="25">
        <v>323.4</v>
      </c>
      <c r="C17" s="20" t="s">
        <v>18</v>
      </c>
      <c r="D17" s="46">
        <v>37297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37297</v>
      </c>
      <c r="O17" s="47">
        <f t="shared" si="1"/>
        <v>4.447531600286191</v>
      </c>
      <c r="P17" s="9"/>
    </row>
    <row r="18" spans="1:16" ht="15">
      <c r="A18" s="12"/>
      <c r="B18" s="25">
        <v>323.7</v>
      </c>
      <c r="C18" s="20" t="s">
        <v>19</v>
      </c>
      <c r="D18" s="46">
        <v>80095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80095</v>
      </c>
      <c r="O18" s="47">
        <f t="shared" si="1"/>
        <v>9.551037443357977</v>
      </c>
      <c r="P18" s="9"/>
    </row>
    <row r="19" spans="1:16" ht="15">
      <c r="A19" s="12"/>
      <c r="B19" s="25">
        <v>325.1</v>
      </c>
      <c r="C19" s="20" t="s">
        <v>20</v>
      </c>
      <c r="D19" s="46">
        <v>19208</v>
      </c>
      <c r="E19" s="46">
        <v>217640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236848</v>
      </c>
      <c r="O19" s="47">
        <f t="shared" si="1"/>
        <v>28.243262580491294</v>
      </c>
      <c r="P19" s="9"/>
    </row>
    <row r="20" spans="1:16" ht="15">
      <c r="A20" s="12"/>
      <c r="B20" s="25">
        <v>329</v>
      </c>
      <c r="C20" s="20" t="s">
        <v>22</v>
      </c>
      <c r="D20" s="46">
        <v>47354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47354</v>
      </c>
      <c r="O20" s="47">
        <f t="shared" si="1"/>
        <v>5.646792272835678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SUM(D22:D30)</f>
        <v>954532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954532</v>
      </c>
      <c r="O21" s="45">
        <f t="shared" si="1"/>
        <v>113.82446935368472</v>
      </c>
      <c r="P21" s="10"/>
    </row>
    <row r="22" spans="1:16" ht="15">
      <c r="A22" s="12"/>
      <c r="B22" s="25">
        <v>334.2</v>
      </c>
      <c r="C22" s="20" t="s">
        <v>24</v>
      </c>
      <c r="D22" s="46">
        <v>751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751</v>
      </c>
      <c r="O22" s="47">
        <f t="shared" si="1"/>
        <v>0.08955401860243263</v>
      </c>
      <c r="P22" s="9"/>
    </row>
    <row r="23" spans="1:16" ht="15">
      <c r="A23" s="12"/>
      <c r="B23" s="25">
        <v>335.12</v>
      </c>
      <c r="C23" s="20" t="s">
        <v>88</v>
      </c>
      <c r="D23" s="46">
        <v>222918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222918</v>
      </c>
      <c r="O23" s="47">
        <f t="shared" si="1"/>
        <v>26.582160744097305</v>
      </c>
      <c r="P23" s="9"/>
    </row>
    <row r="24" spans="1:16" ht="15">
      <c r="A24" s="12"/>
      <c r="B24" s="25">
        <v>335.14</v>
      </c>
      <c r="C24" s="20" t="s">
        <v>89</v>
      </c>
      <c r="D24" s="46">
        <v>578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578</v>
      </c>
      <c r="O24" s="47">
        <f t="shared" si="1"/>
        <v>0.06892439780586693</v>
      </c>
      <c r="P24" s="9"/>
    </row>
    <row r="25" spans="1:16" ht="15">
      <c r="A25" s="12"/>
      <c r="B25" s="25">
        <v>335.15</v>
      </c>
      <c r="C25" s="20" t="s">
        <v>90</v>
      </c>
      <c r="D25" s="46">
        <v>6176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6176</v>
      </c>
      <c r="O25" s="47">
        <f t="shared" si="1"/>
        <v>0.736465537801097</v>
      </c>
      <c r="P25" s="9"/>
    </row>
    <row r="26" spans="1:16" ht="15">
      <c r="A26" s="12"/>
      <c r="B26" s="25">
        <v>335.18</v>
      </c>
      <c r="C26" s="20" t="s">
        <v>91</v>
      </c>
      <c r="D26" s="46">
        <v>449053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449053</v>
      </c>
      <c r="O26" s="47">
        <f t="shared" si="1"/>
        <v>53.54793703792034</v>
      </c>
      <c r="P26" s="9"/>
    </row>
    <row r="27" spans="1:16" ht="15">
      <c r="A27" s="12"/>
      <c r="B27" s="25">
        <v>335.29</v>
      </c>
      <c r="C27" s="20" t="s">
        <v>74</v>
      </c>
      <c r="D27" s="46">
        <v>550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550</v>
      </c>
      <c r="O27" s="47">
        <f t="shared" si="1"/>
        <v>0.06558549964226092</v>
      </c>
      <c r="P27" s="9"/>
    </row>
    <row r="28" spans="1:16" ht="15">
      <c r="A28" s="12"/>
      <c r="B28" s="25">
        <v>335.49</v>
      </c>
      <c r="C28" s="20" t="s">
        <v>29</v>
      </c>
      <c r="D28" s="46">
        <v>3139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3139</v>
      </c>
      <c r="O28" s="47">
        <f t="shared" si="1"/>
        <v>0.37431433341283094</v>
      </c>
      <c r="P28" s="9"/>
    </row>
    <row r="29" spans="1:16" ht="15">
      <c r="A29" s="12"/>
      <c r="B29" s="25">
        <v>337.4</v>
      </c>
      <c r="C29" s="20" t="s">
        <v>100</v>
      </c>
      <c r="D29" s="46">
        <v>263571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263571</v>
      </c>
      <c r="O29" s="47">
        <f t="shared" si="1"/>
        <v>31.429883138564275</v>
      </c>
      <c r="P29" s="9"/>
    </row>
    <row r="30" spans="1:16" ht="15">
      <c r="A30" s="12"/>
      <c r="B30" s="25">
        <v>338</v>
      </c>
      <c r="C30" s="20" t="s">
        <v>30</v>
      </c>
      <c r="D30" s="46">
        <v>7796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7796</v>
      </c>
      <c r="O30" s="47">
        <f t="shared" si="1"/>
        <v>0.929644645838302</v>
      </c>
      <c r="P30" s="9"/>
    </row>
    <row r="31" spans="1:16" ht="15.75">
      <c r="A31" s="29" t="s">
        <v>35</v>
      </c>
      <c r="B31" s="30"/>
      <c r="C31" s="31"/>
      <c r="D31" s="32">
        <f aca="true" t="shared" si="7" ref="D31:M31">SUM(D32:D37)</f>
        <v>227998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227998</v>
      </c>
      <c r="O31" s="45">
        <f t="shared" si="1"/>
        <v>27.187932268065826</v>
      </c>
      <c r="P31" s="10"/>
    </row>
    <row r="32" spans="1:16" ht="15">
      <c r="A32" s="12"/>
      <c r="B32" s="25">
        <v>342.1</v>
      </c>
      <c r="C32" s="20" t="s">
        <v>39</v>
      </c>
      <c r="D32" s="46">
        <v>2658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37">SUM(D32:M32)</f>
        <v>2658</v>
      </c>
      <c r="O32" s="47">
        <f t="shared" si="1"/>
        <v>0.3169568328165991</v>
      </c>
      <c r="P32" s="9"/>
    </row>
    <row r="33" spans="1:16" ht="15">
      <c r="A33" s="12"/>
      <c r="B33" s="25">
        <v>342.2</v>
      </c>
      <c r="C33" s="20" t="s">
        <v>40</v>
      </c>
      <c r="D33" s="46">
        <v>23565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23565</v>
      </c>
      <c r="O33" s="47">
        <f t="shared" si="1"/>
        <v>2.810040543763415</v>
      </c>
      <c r="P33" s="9"/>
    </row>
    <row r="34" spans="1:16" ht="15">
      <c r="A34" s="12"/>
      <c r="B34" s="25">
        <v>343.9</v>
      </c>
      <c r="C34" s="20" t="s">
        <v>41</v>
      </c>
      <c r="D34" s="46">
        <v>22331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22331</v>
      </c>
      <c r="O34" s="47">
        <f t="shared" si="1"/>
        <v>2.6628905318387788</v>
      </c>
      <c r="P34" s="9"/>
    </row>
    <row r="35" spans="1:16" ht="15">
      <c r="A35" s="12"/>
      <c r="B35" s="25">
        <v>344.9</v>
      </c>
      <c r="C35" s="20" t="s">
        <v>93</v>
      </c>
      <c r="D35" s="46">
        <v>9856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9856</v>
      </c>
      <c r="O35" s="47">
        <f t="shared" si="1"/>
        <v>1.1752921535893155</v>
      </c>
      <c r="P35" s="9"/>
    </row>
    <row r="36" spans="1:16" ht="15">
      <c r="A36" s="12"/>
      <c r="B36" s="25">
        <v>347.2</v>
      </c>
      <c r="C36" s="20" t="s">
        <v>43</v>
      </c>
      <c r="D36" s="46">
        <v>169551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169551</v>
      </c>
      <c r="O36" s="47">
        <f t="shared" si="1"/>
        <v>20.218340090627237</v>
      </c>
      <c r="P36" s="9"/>
    </row>
    <row r="37" spans="1:16" ht="15">
      <c r="A37" s="12"/>
      <c r="B37" s="25">
        <v>349</v>
      </c>
      <c r="C37" s="20" t="s">
        <v>75</v>
      </c>
      <c r="D37" s="46">
        <v>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37</v>
      </c>
      <c r="O37" s="47">
        <f t="shared" si="1"/>
        <v>0.00441211543047937</v>
      </c>
      <c r="P37" s="9"/>
    </row>
    <row r="38" spans="1:16" ht="15.75">
      <c r="A38" s="29" t="s">
        <v>36</v>
      </c>
      <c r="B38" s="30"/>
      <c r="C38" s="31"/>
      <c r="D38" s="32">
        <f aca="true" t="shared" si="9" ref="D38:M38">SUM(D39:D43)</f>
        <v>24089</v>
      </c>
      <c r="E38" s="32">
        <f t="shared" si="9"/>
        <v>1616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aca="true" t="shared" si="10" ref="N38:N45">SUM(D38:M38)</f>
        <v>25705</v>
      </c>
      <c r="O38" s="45">
        <f t="shared" si="1"/>
        <v>3.065227760553303</v>
      </c>
      <c r="P38" s="10"/>
    </row>
    <row r="39" spans="1:16" ht="15">
      <c r="A39" s="13"/>
      <c r="B39" s="39">
        <v>351.1</v>
      </c>
      <c r="C39" s="21" t="s">
        <v>46</v>
      </c>
      <c r="D39" s="46">
        <v>4413</v>
      </c>
      <c r="E39" s="46">
        <v>36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4449</v>
      </c>
      <c r="O39" s="47">
        <f t="shared" si="1"/>
        <v>0.5305270689243978</v>
      </c>
      <c r="P39" s="9"/>
    </row>
    <row r="40" spans="1:16" ht="15">
      <c r="A40" s="13"/>
      <c r="B40" s="39">
        <v>351.2</v>
      </c>
      <c r="C40" s="21" t="s">
        <v>47</v>
      </c>
      <c r="D40" s="46">
        <v>2742</v>
      </c>
      <c r="E40" s="46">
        <v>35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2777</v>
      </c>
      <c r="O40" s="47">
        <f t="shared" si="1"/>
        <v>0.33114715001192463</v>
      </c>
      <c r="P40" s="9"/>
    </row>
    <row r="41" spans="1:16" ht="15">
      <c r="A41" s="13"/>
      <c r="B41" s="39">
        <v>351.5</v>
      </c>
      <c r="C41" s="21" t="s">
        <v>48</v>
      </c>
      <c r="D41" s="46">
        <v>8731</v>
      </c>
      <c r="E41" s="46">
        <v>875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9606</v>
      </c>
      <c r="O41" s="47">
        <f t="shared" si="1"/>
        <v>1.1454805628428333</v>
      </c>
      <c r="P41" s="9"/>
    </row>
    <row r="42" spans="1:16" ht="15">
      <c r="A42" s="13"/>
      <c r="B42" s="39">
        <v>354</v>
      </c>
      <c r="C42" s="21" t="s">
        <v>49</v>
      </c>
      <c r="D42" s="46">
        <v>8095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8095</v>
      </c>
      <c r="O42" s="47">
        <f t="shared" si="1"/>
        <v>0.9652993083710947</v>
      </c>
      <c r="P42" s="9"/>
    </row>
    <row r="43" spans="1:16" ht="15">
      <c r="A43" s="13"/>
      <c r="B43" s="39">
        <v>358.2</v>
      </c>
      <c r="C43" s="21" t="s">
        <v>101</v>
      </c>
      <c r="D43" s="46">
        <v>108</v>
      </c>
      <c r="E43" s="46">
        <v>670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778</v>
      </c>
      <c r="O43" s="47">
        <f t="shared" si="1"/>
        <v>0.0927736704030527</v>
      </c>
      <c r="P43" s="9"/>
    </row>
    <row r="44" spans="1:16" ht="15.75">
      <c r="A44" s="29" t="s">
        <v>3</v>
      </c>
      <c r="B44" s="30"/>
      <c r="C44" s="31"/>
      <c r="D44" s="32">
        <f aca="true" t="shared" si="11" ref="D44:M44">SUM(D45:D51)</f>
        <v>104688</v>
      </c>
      <c r="E44" s="32">
        <f t="shared" si="11"/>
        <v>331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73527</v>
      </c>
      <c r="L44" s="32">
        <f t="shared" si="11"/>
        <v>0</v>
      </c>
      <c r="M44" s="32">
        <f t="shared" si="11"/>
        <v>0</v>
      </c>
      <c r="N44" s="32">
        <f t="shared" si="10"/>
        <v>178546</v>
      </c>
      <c r="O44" s="45">
        <f t="shared" si="1"/>
        <v>21.290961125685666</v>
      </c>
      <c r="P44" s="10"/>
    </row>
    <row r="45" spans="1:16" ht="15">
      <c r="A45" s="12"/>
      <c r="B45" s="25">
        <v>361.1</v>
      </c>
      <c r="C45" s="20" t="s">
        <v>51</v>
      </c>
      <c r="D45" s="46">
        <v>27189</v>
      </c>
      <c r="E45" s="46">
        <v>331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27520</v>
      </c>
      <c r="O45" s="47">
        <f t="shared" si="1"/>
        <v>3.281659909372764</v>
      </c>
      <c r="P45" s="9"/>
    </row>
    <row r="46" spans="1:16" ht="15">
      <c r="A46" s="12"/>
      <c r="B46" s="25">
        <v>361.3</v>
      </c>
      <c r="C46" s="20" t="s">
        <v>52</v>
      </c>
      <c r="D46" s="46">
        <v>-485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-1731</v>
      </c>
      <c r="L46" s="46">
        <v>0</v>
      </c>
      <c r="M46" s="46">
        <v>0</v>
      </c>
      <c r="N46" s="46">
        <f aca="true" t="shared" si="12" ref="N46:N51">SUM(D46:M46)</f>
        <v>-2216</v>
      </c>
      <c r="O46" s="47">
        <f t="shared" si="1"/>
        <v>-0.2642499403768185</v>
      </c>
      <c r="P46" s="9"/>
    </row>
    <row r="47" spans="1:16" ht="15">
      <c r="A47" s="12"/>
      <c r="B47" s="25">
        <v>362</v>
      </c>
      <c r="C47" s="20" t="s">
        <v>53</v>
      </c>
      <c r="D47" s="46">
        <v>70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70</v>
      </c>
      <c r="O47" s="47">
        <f t="shared" si="1"/>
        <v>0.008347245409015025</v>
      </c>
      <c r="P47" s="9"/>
    </row>
    <row r="48" spans="1:16" ht="15">
      <c r="A48" s="12"/>
      <c r="B48" s="25">
        <v>364</v>
      </c>
      <c r="C48" s="20" t="s">
        <v>94</v>
      </c>
      <c r="D48" s="46">
        <v>780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780</v>
      </c>
      <c r="O48" s="47">
        <f t="shared" si="1"/>
        <v>0.09301216312902456</v>
      </c>
      <c r="P48" s="9"/>
    </row>
    <row r="49" spans="1:16" ht="15">
      <c r="A49" s="12"/>
      <c r="B49" s="25">
        <v>366</v>
      </c>
      <c r="C49" s="20" t="s">
        <v>56</v>
      </c>
      <c r="D49" s="46">
        <v>31039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31039</v>
      </c>
      <c r="O49" s="47">
        <f t="shared" si="1"/>
        <v>3.701287860720248</v>
      </c>
      <c r="P49" s="9"/>
    </row>
    <row r="50" spans="1:16" ht="15">
      <c r="A50" s="12"/>
      <c r="B50" s="25">
        <v>368</v>
      </c>
      <c r="C50" s="20" t="s">
        <v>102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75258</v>
      </c>
      <c r="L50" s="46">
        <v>0</v>
      </c>
      <c r="M50" s="46">
        <v>0</v>
      </c>
      <c r="N50" s="46">
        <f t="shared" si="12"/>
        <v>75258</v>
      </c>
      <c r="O50" s="47">
        <f t="shared" si="1"/>
        <v>8.97424278559504</v>
      </c>
      <c r="P50" s="9"/>
    </row>
    <row r="51" spans="1:16" ht="15.75" thickBot="1">
      <c r="A51" s="12"/>
      <c r="B51" s="25">
        <v>369.9</v>
      </c>
      <c r="C51" s="20" t="s">
        <v>57</v>
      </c>
      <c r="D51" s="46">
        <v>46095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46095</v>
      </c>
      <c r="O51" s="47">
        <f t="shared" si="1"/>
        <v>5.496661101836394</v>
      </c>
      <c r="P51" s="9"/>
    </row>
    <row r="52" spans="1:119" ht="16.5" thickBot="1">
      <c r="A52" s="14" t="s">
        <v>44</v>
      </c>
      <c r="B52" s="23"/>
      <c r="C52" s="22"/>
      <c r="D52" s="15">
        <f>SUM(D5,D14,D21,D31,D38,D44)</f>
        <v>7195890</v>
      </c>
      <c r="E52" s="15">
        <f aca="true" t="shared" si="13" ref="E52:M52">SUM(E5,E14,E21,E31,E38,E44)</f>
        <v>219587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73527</v>
      </c>
      <c r="L52" s="15">
        <f t="shared" si="13"/>
        <v>0</v>
      </c>
      <c r="M52" s="15">
        <f t="shared" si="13"/>
        <v>0</v>
      </c>
      <c r="N52" s="15">
        <f>SUM(D52:M52)</f>
        <v>7489004</v>
      </c>
      <c r="O52" s="38">
        <f t="shared" si="1"/>
        <v>893.0364893870737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103</v>
      </c>
      <c r="M54" s="51"/>
      <c r="N54" s="51"/>
      <c r="O54" s="43">
        <v>8386</v>
      </c>
    </row>
    <row r="55" spans="1:15" ht="1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5" ht="15.75" customHeight="1" thickBot="1">
      <c r="A56" s="55" t="s">
        <v>72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4930731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4930731</v>
      </c>
      <c r="O5" s="33">
        <f aca="true" t="shared" si="1" ref="O5:O51">(N5/O$53)</f>
        <v>587.4813535088764</v>
      </c>
      <c r="P5" s="6"/>
    </row>
    <row r="6" spans="1:16" ht="15">
      <c r="A6" s="12"/>
      <c r="B6" s="25">
        <v>311</v>
      </c>
      <c r="C6" s="20" t="s">
        <v>2</v>
      </c>
      <c r="D6" s="46">
        <v>3700725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3700725</v>
      </c>
      <c r="O6" s="47">
        <f t="shared" si="1"/>
        <v>440.929941618015</v>
      </c>
      <c r="P6" s="9"/>
    </row>
    <row r="7" spans="1:16" ht="15">
      <c r="A7" s="12"/>
      <c r="B7" s="25">
        <v>312.1</v>
      </c>
      <c r="C7" s="20" t="s">
        <v>10</v>
      </c>
      <c r="D7" s="46">
        <v>314860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314860</v>
      </c>
      <c r="O7" s="47">
        <f t="shared" si="1"/>
        <v>37.51459549624687</v>
      </c>
      <c r="P7" s="9"/>
    </row>
    <row r="8" spans="1:16" ht="15">
      <c r="A8" s="12"/>
      <c r="B8" s="25">
        <v>314.1</v>
      </c>
      <c r="C8" s="20" t="s">
        <v>11</v>
      </c>
      <c r="D8" s="46">
        <v>403834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403834</v>
      </c>
      <c r="O8" s="47">
        <f t="shared" si="1"/>
        <v>48.1155725008936</v>
      </c>
      <c r="P8" s="9"/>
    </row>
    <row r="9" spans="1:16" ht="15">
      <c r="A9" s="12"/>
      <c r="B9" s="25">
        <v>314.3</v>
      </c>
      <c r="C9" s="20" t="s">
        <v>12</v>
      </c>
      <c r="D9" s="46">
        <v>91958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91958</v>
      </c>
      <c r="O9" s="47">
        <f t="shared" si="1"/>
        <v>10.956511378529727</v>
      </c>
      <c r="P9" s="9"/>
    </row>
    <row r="10" spans="1:16" ht="15">
      <c r="A10" s="12"/>
      <c r="B10" s="25">
        <v>314.4</v>
      </c>
      <c r="C10" s="20" t="s">
        <v>13</v>
      </c>
      <c r="D10" s="46">
        <v>22996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22996</v>
      </c>
      <c r="O10" s="47">
        <f t="shared" si="1"/>
        <v>2.739902299535327</v>
      </c>
      <c r="P10" s="9"/>
    </row>
    <row r="11" spans="1:16" ht="15">
      <c r="A11" s="12"/>
      <c r="B11" s="25">
        <v>315</v>
      </c>
      <c r="C11" s="20" t="s">
        <v>86</v>
      </c>
      <c r="D11" s="46">
        <v>356450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356450</v>
      </c>
      <c r="O11" s="47">
        <f t="shared" si="1"/>
        <v>42.469915405695225</v>
      </c>
      <c r="P11" s="9"/>
    </row>
    <row r="12" spans="1:16" ht="15">
      <c r="A12" s="12"/>
      <c r="B12" s="25">
        <v>316</v>
      </c>
      <c r="C12" s="20" t="s">
        <v>87</v>
      </c>
      <c r="D12" s="46">
        <v>39908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39908</v>
      </c>
      <c r="O12" s="47">
        <f t="shared" si="1"/>
        <v>4.754914809960682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SUM(D14:D19)</f>
        <v>712956</v>
      </c>
      <c r="E13" s="32">
        <f t="shared" si="3"/>
        <v>216639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1">SUM(D13:M13)</f>
        <v>929595</v>
      </c>
      <c r="O13" s="45">
        <f t="shared" si="1"/>
        <v>110.75837007029668</v>
      </c>
      <c r="P13" s="10"/>
    </row>
    <row r="14" spans="1:16" ht="15">
      <c r="A14" s="12"/>
      <c r="B14" s="25">
        <v>322</v>
      </c>
      <c r="C14" s="20" t="s">
        <v>0</v>
      </c>
      <c r="D14" s="46">
        <v>87963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87963</v>
      </c>
      <c r="O14" s="47">
        <f t="shared" si="1"/>
        <v>10.480519480519481</v>
      </c>
      <c r="P14" s="9"/>
    </row>
    <row r="15" spans="1:16" ht="15">
      <c r="A15" s="12"/>
      <c r="B15" s="25">
        <v>323.1</v>
      </c>
      <c r="C15" s="20" t="s">
        <v>17</v>
      </c>
      <c r="D15" s="46">
        <v>465408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465408</v>
      </c>
      <c r="O15" s="47">
        <f t="shared" si="1"/>
        <v>55.451924222566426</v>
      </c>
      <c r="P15" s="9"/>
    </row>
    <row r="16" spans="1:16" ht="15">
      <c r="A16" s="12"/>
      <c r="B16" s="25">
        <v>323.4</v>
      </c>
      <c r="C16" s="20" t="s">
        <v>18</v>
      </c>
      <c r="D16" s="46">
        <v>34064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34064</v>
      </c>
      <c r="O16" s="47">
        <f t="shared" si="1"/>
        <v>4.058620278803765</v>
      </c>
      <c r="P16" s="9"/>
    </row>
    <row r="17" spans="1:16" ht="15">
      <c r="A17" s="12"/>
      <c r="B17" s="25">
        <v>323.7</v>
      </c>
      <c r="C17" s="20" t="s">
        <v>19</v>
      </c>
      <c r="D17" s="46">
        <v>79214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79214</v>
      </c>
      <c r="O17" s="47">
        <f t="shared" si="1"/>
        <v>9.438103181222447</v>
      </c>
      <c r="P17" s="9"/>
    </row>
    <row r="18" spans="1:16" ht="15">
      <c r="A18" s="12"/>
      <c r="B18" s="25">
        <v>325.1</v>
      </c>
      <c r="C18" s="20" t="s">
        <v>20</v>
      </c>
      <c r="D18" s="46">
        <v>17737</v>
      </c>
      <c r="E18" s="46">
        <v>216639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234376</v>
      </c>
      <c r="O18" s="47">
        <f t="shared" si="1"/>
        <v>27.925175741689504</v>
      </c>
      <c r="P18" s="9"/>
    </row>
    <row r="19" spans="1:16" ht="15">
      <c r="A19" s="12"/>
      <c r="B19" s="25">
        <v>329</v>
      </c>
      <c r="C19" s="20" t="s">
        <v>22</v>
      </c>
      <c r="D19" s="46">
        <v>28570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28570</v>
      </c>
      <c r="O19" s="47">
        <f t="shared" si="1"/>
        <v>3.4040271654950556</v>
      </c>
      <c r="P19" s="9"/>
    </row>
    <row r="20" spans="1:16" ht="15.75">
      <c r="A20" s="29" t="s">
        <v>23</v>
      </c>
      <c r="B20" s="30"/>
      <c r="C20" s="31"/>
      <c r="D20" s="32">
        <f aca="true" t="shared" si="5" ref="D20:M20">SUM(D21:D29)</f>
        <v>652403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652403</v>
      </c>
      <c r="O20" s="45">
        <f t="shared" si="1"/>
        <v>77.73180030978196</v>
      </c>
      <c r="P20" s="10"/>
    </row>
    <row r="21" spans="1:16" ht="15">
      <c r="A21" s="12"/>
      <c r="B21" s="25">
        <v>334.2</v>
      </c>
      <c r="C21" s="20" t="s">
        <v>24</v>
      </c>
      <c r="D21" s="46">
        <v>1020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1020</v>
      </c>
      <c r="O21" s="47">
        <f t="shared" si="1"/>
        <v>0.1215298463004885</v>
      </c>
      <c r="P21" s="9"/>
    </row>
    <row r="22" spans="1:16" ht="15">
      <c r="A22" s="12"/>
      <c r="B22" s="25">
        <v>335.12</v>
      </c>
      <c r="C22" s="20" t="s">
        <v>88</v>
      </c>
      <c r="D22" s="46">
        <v>212218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212218</v>
      </c>
      <c r="O22" s="47">
        <f t="shared" si="1"/>
        <v>25.285118551173596</v>
      </c>
      <c r="P22" s="9"/>
    </row>
    <row r="23" spans="1:16" ht="15">
      <c r="A23" s="12"/>
      <c r="B23" s="25">
        <v>335.14</v>
      </c>
      <c r="C23" s="20" t="s">
        <v>89</v>
      </c>
      <c r="D23" s="46">
        <v>656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656</v>
      </c>
      <c r="O23" s="47">
        <f t="shared" si="1"/>
        <v>0.07816037173835338</v>
      </c>
      <c r="P23" s="9"/>
    </row>
    <row r="24" spans="1:16" ht="15">
      <c r="A24" s="12"/>
      <c r="B24" s="25">
        <v>335.15</v>
      </c>
      <c r="C24" s="20" t="s">
        <v>90</v>
      </c>
      <c r="D24" s="46">
        <v>6004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6004</v>
      </c>
      <c r="O24" s="47">
        <f t="shared" si="1"/>
        <v>0.7153580364589539</v>
      </c>
      <c r="P24" s="9"/>
    </row>
    <row r="25" spans="1:16" ht="15">
      <c r="A25" s="12"/>
      <c r="B25" s="25">
        <v>335.18</v>
      </c>
      <c r="C25" s="20" t="s">
        <v>91</v>
      </c>
      <c r="D25" s="46">
        <v>425003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425003</v>
      </c>
      <c r="O25" s="47">
        <f t="shared" si="1"/>
        <v>50.63779339926129</v>
      </c>
      <c r="P25" s="9"/>
    </row>
    <row r="26" spans="1:16" ht="15">
      <c r="A26" s="12"/>
      <c r="B26" s="25">
        <v>335.29</v>
      </c>
      <c r="C26" s="20" t="s">
        <v>74</v>
      </c>
      <c r="D26" s="46">
        <v>883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883</v>
      </c>
      <c r="O26" s="47">
        <f t="shared" si="1"/>
        <v>0.10520671988561897</v>
      </c>
      <c r="P26" s="9"/>
    </row>
    <row r="27" spans="1:16" ht="15">
      <c r="A27" s="12"/>
      <c r="B27" s="25">
        <v>335.49</v>
      </c>
      <c r="C27" s="20" t="s">
        <v>29</v>
      </c>
      <c r="D27" s="46">
        <v>3082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3082</v>
      </c>
      <c r="O27" s="47">
        <f t="shared" si="1"/>
        <v>0.36721077088049564</v>
      </c>
      <c r="P27" s="9"/>
    </row>
    <row r="28" spans="1:16" ht="15">
      <c r="A28" s="12"/>
      <c r="B28" s="25">
        <v>337.2</v>
      </c>
      <c r="C28" s="20" t="s">
        <v>92</v>
      </c>
      <c r="D28" s="46">
        <v>593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593</v>
      </c>
      <c r="O28" s="47">
        <f t="shared" si="1"/>
        <v>0.07065411652567616</v>
      </c>
      <c r="P28" s="9"/>
    </row>
    <row r="29" spans="1:16" ht="15">
      <c r="A29" s="12"/>
      <c r="B29" s="25">
        <v>338</v>
      </c>
      <c r="C29" s="20" t="s">
        <v>30</v>
      </c>
      <c r="D29" s="46">
        <v>2944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2944</v>
      </c>
      <c r="O29" s="47">
        <f t="shared" si="1"/>
        <v>0.3507684975574884</v>
      </c>
      <c r="P29" s="9"/>
    </row>
    <row r="30" spans="1:16" ht="15.75">
      <c r="A30" s="29" t="s">
        <v>35</v>
      </c>
      <c r="B30" s="30"/>
      <c r="C30" s="31"/>
      <c r="D30" s="32">
        <f aca="true" t="shared" si="7" ref="D30:M30">SUM(D31:D36)</f>
        <v>230102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230102</v>
      </c>
      <c r="O30" s="45">
        <f t="shared" si="1"/>
        <v>27.41594185630883</v>
      </c>
      <c r="P30" s="10"/>
    </row>
    <row r="31" spans="1:16" ht="15">
      <c r="A31" s="12"/>
      <c r="B31" s="25">
        <v>342.1</v>
      </c>
      <c r="C31" s="20" t="s">
        <v>39</v>
      </c>
      <c r="D31" s="46">
        <v>9485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36">SUM(D31:M31)</f>
        <v>9485</v>
      </c>
      <c r="O31" s="47">
        <f t="shared" si="1"/>
        <v>1.1301084236864054</v>
      </c>
      <c r="P31" s="9"/>
    </row>
    <row r="32" spans="1:16" ht="15">
      <c r="A32" s="12"/>
      <c r="B32" s="25">
        <v>342.2</v>
      </c>
      <c r="C32" s="20" t="s">
        <v>40</v>
      </c>
      <c r="D32" s="46">
        <v>26345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26345</v>
      </c>
      <c r="O32" s="47">
        <f t="shared" si="1"/>
        <v>3.1389252948885975</v>
      </c>
      <c r="P32" s="9"/>
    </row>
    <row r="33" spans="1:16" ht="15">
      <c r="A33" s="12"/>
      <c r="B33" s="25">
        <v>343.9</v>
      </c>
      <c r="C33" s="20" t="s">
        <v>41</v>
      </c>
      <c r="D33" s="46">
        <v>10437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10437</v>
      </c>
      <c r="O33" s="47">
        <f t="shared" si="1"/>
        <v>1.243536280233528</v>
      </c>
      <c r="P33" s="9"/>
    </row>
    <row r="34" spans="1:16" ht="15">
      <c r="A34" s="12"/>
      <c r="B34" s="25">
        <v>344.9</v>
      </c>
      <c r="C34" s="20" t="s">
        <v>93</v>
      </c>
      <c r="D34" s="46">
        <v>18566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18566</v>
      </c>
      <c r="O34" s="47">
        <f t="shared" si="1"/>
        <v>2.2120814964851663</v>
      </c>
      <c r="P34" s="9"/>
    </row>
    <row r="35" spans="1:16" ht="15">
      <c r="A35" s="12"/>
      <c r="B35" s="25">
        <v>347.2</v>
      </c>
      <c r="C35" s="20" t="s">
        <v>43</v>
      </c>
      <c r="D35" s="46">
        <v>165087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165087</v>
      </c>
      <c r="O35" s="47">
        <f t="shared" si="1"/>
        <v>19.669605623734064</v>
      </c>
      <c r="P35" s="9"/>
    </row>
    <row r="36" spans="1:16" ht="15">
      <c r="A36" s="12"/>
      <c r="B36" s="25">
        <v>349</v>
      </c>
      <c r="C36" s="20" t="s">
        <v>75</v>
      </c>
      <c r="D36" s="46">
        <v>182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182</v>
      </c>
      <c r="O36" s="47">
        <f t="shared" si="1"/>
        <v>0.021684737281067557</v>
      </c>
      <c r="P36" s="9"/>
    </row>
    <row r="37" spans="1:16" ht="15.75">
      <c r="A37" s="29" t="s">
        <v>36</v>
      </c>
      <c r="B37" s="30"/>
      <c r="C37" s="31"/>
      <c r="D37" s="32">
        <f aca="true" t="shared" si="9" ref="D37:M37">SUM(D38:D42)</f>
        <v>22535</v>
      </c>
      <c r="E37" s="32">
        <f t="shared" si="9"/>
        <v>4820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aca="true" t="shared" si="10" ref="N37:N44">SUM(D37:M37)</f>
        <v>27355</v>
      </c>
      <c r="O37" s="45">
        <f t="shared" si="1"/>
        <v>3.259263672107709</v>
      </c>
      <c r="P37" s="10"/>
    </row>
    <row r="38" spans="1:16" ht="15">
      <c r="A38" s="13"/>
      <c r="B38" s="39">
        <v>351.1</v>
      </c>
      <c r="C38" s="21" t="s">
        <v>46</v>
      </c>
      <c r="D38" s="46">
        <v>3516</v>
      </c>
      <c r="E38" s="46">
        <v>52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3568</v>
      </c>
      <c r="O38" s="47">
        <f t="shared" si="1"/>
        <v>0.4251161682354343</v>
      </c>
      <c r="P38" s="9"/>
    </row>
    <row r="39" spans="1:16" ht="15">
      <c r="A39" s="13"/>
      <c r="B39" s="39">
        <v>351.2</v>
      </c>
      <c r="C39" s="21" t="s">
        <v>47</v>
      </c>
      <c r="D39" s="46">
        <v>2532</v>
      </c>
      <c r="E39" s="46">
        <v>34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2566</v>
      </c>
      <c r="O39" s="47">
        <f t="shared" si="1"/>
        <v>0.305730966281425</v>
      </c>
      <c r="P39" s="9"/>
    </row>
    <row r="40" spans="1:16" ht="15">
      <c r="A40" s="13"/>
      <c r="B40" s="39">
        <v>351.5</v>
      </c>
      <c r="C40" s="21" t="s">
        <v>48</v>
      </c>
      <c r="D40" s="46">
        <v>13233</v>
      </c>
      <c r="E40" s="46">
        <v>1393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14626</v>
      </c>
      <c r="O40" s="47">
        <f t="shared" si="1"/>
        <v>1.7426426784224949</v>
      </c>
      <c r="P40" s="9"/>
    </row>
    <row r="41" spans="1:16" ht="15">
      <c r="A41" s="13"/>
      <c r="B41" s="39">
        <v>354</v>
      </c>
      <c r="C41" s="21" t="s">
        <v>49</v>
      </c>
      <c r="D41" s="46">
        <v>1290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1290</v>
      </c>
      <c r="O41" s="47">
        <f t="shared" si="1"/>
        <v>0.15369951149767663</v>
      </c>
      <c r="P41" s="9"/>
    </row>
    <row r="42" spans="1:16" ht="15">
      <c r="A42" s="13"/>
      <c r="B42" s="39">
        <v>359</v>
      </c>
      <c r="C42" s="21" t="s">
        <v>50</v>
      </c>
      <c r="D42" s="46">
        <v>1964</v>
      </c>
      <c r="E42" s="46">
        <v>3341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5305</v>
      </c>
      <c r="O42" s="47">
        <f t="shared" si="1"/>
        <v>0.6320743476706779</v>
      </c>
      <c r="P42" s="9"/>
    </row>
    <row r="43" spans="1:16" ht="15.75">
      <c r="A43" s="29" t="s">
        <v>3</v>
      </c>
      <c r="B43" s="30"/>
      <c r="C43" s="31"/>
      <c r="D43" s="32">
        <f aca="true" t="shared" si="11" ref="D43:M43">SUM(D44:D50)</f>
        <v>123254</v>
      </c>
      <c r="E43" s="32">
        <f t="shared" si="11"/>
        <v>27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123281</v>
      </c>
      <c r="O43" s="45">
        <f t="shared" si="1"/>
        <v>14.688549982127963</v>
      </c>
      <c r="P43" s="10"/>
    </row>
    <row r="44" spans="1:16" ht="15">
      <c r="A44" s="12"/>
      <c r="B44" s="25">
        <v>361.1</v>
      </c>
      <c r="C44" s="20" t="s">
        <v>51</v>
      </c>
      <c r="D44" s="46">
        <v>14188</v>
      </c>
      <c r="E44" s="46">
        <v>27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14215</v>
      </c>
      <c r="O44" s="47">
        <f t="shared" si="1"/>
        <v>1.6936732991778862</v>
      </c>
      <c r="P44" s="9"/>
    </row>
    <row r="45" spans="1:16" ht="15">
      <c r="A45" s="12"/>
      <c r="B45" s="25">
        <v>361.3</v>
      </c>
      <c r="C45" s="20" t="s">
        <v>52</v>
      </c>
      <c r="D45" s="46">
        <v>4232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2" ref="N45:N50">SUM(D45:M45)</f>
        <v>4232</v>
      </c>
      <c r="O45" s="47">
        <f t="shared" si="1"/>
        <v>0.5042297152388896</v>
      </c>
      <c r="P45" s="9"/>
    </row>
    <row r="46" spans="1:16" ht="15">
      <c r="A46" s="12"/>
      <c r="B46" s="25">
        <v>362</v>
      </c>
      <c r="C46" s="20" t="s">
        <v>53</v>
      </c>
      <c r="D46" s="46">
        <v>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50</v>
      </c>
      <c r="O46" s="47">
        <f t="shared" si="1"/>
        <v>0.005957345406886691</v>
      </c>
      <c r="P46" s="9"/>
    </row>
    <row r="47" spans="1:16" ht="15">
      <c r="A47" s="12"/>
      <c r="B47" s="25">
        <v>364</v>
      </c>
      <c r="C47" s="20" t="s">
        <v>94</v>
      </c>
      <c r="D47" s="46">
        <v>7185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7185</v>
      </c>
      <c r="O47" s="47">
        <f t="shared" si="1"/>
        <v>0.8560705349696175</v>
      </c>
      <c r="P47" s="9"/>
    </row>
    <row r="48" spans="1:16" ht="15">
      <c r="A48" s="12"/>
      <c r="B48" s="25">
        <v>365</v>
      </c>
      <c r="C48" s="20" t="s">
        <v>95</v>
      </c>
      <c r="D48" s="46">
        <v>1516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1516</v>
      </c>
      <c r="O48" s="47">
        <f t="shared" si="1"/>
        <v>0.18062671273680447</v>
      </c>
      <c r="P48" s="9"/>
    </row>
    <row r="49" spans="1:16" ht="15">
      <c r="A49" s="12"/>
      <c r="B49" s="25">
        <v>366</v>
      </c>
      <c r="C49" s="20" t="s">
        <v>56</v>
      </c>
      <c r="D49" s="46">
        <v>49169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49169</v>
      </c>
      <c r="O49" s="47">
        <f t="shared" si="1"/>
        <v>5.8583343262242344</v>
      </c>
      <c r="P49" s="9"/>
    </row>
    <row r="50" spans="1:16" ht="15.75" thickBot="1">
      <c r="A50" s="12"/>
      <c r="B50" s="25">
        <v>369.9</v>
      </c>
      <c r="C50" s="20" t="s">
        <v>57</v>
      </c>
      <c r="D50" s="46">
        <v>46914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46914</v>
      </c>
      <c r="O50" s="47">
        <f t="shared" si="1"/>
        <v>5.589658048373645</v>
      </c>
      <c r="P50" s="9"/>
    </row>
    <row r="51" spans="1:119" ht="16.5" thickBot="1">
      <c r="A51" s="14" t="s">
        <v>44</v>
      </c>
      <c r="B51" s="23"/>
      <c r="C51" s="22"/>
      <c r="D51" s="15">
        <f>SUM(D5,D13,D20,D30,D37,D43)</f>
        <v>6671981</v>
      </c>
      <c r="E51" s="15">
        <f aca="true" t="shared" si="13" ref="E51:M51">SUM(E5,E13,E20,E30,E37,E43)</f>
        <v>221486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0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>SUM(D51:M51)</f>
        <v>6893467</v>
      </c>
      <c r="O51" s="38">
        <f t="shared" si="1"/>
        <v>821.3352793994995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98</v>
      </c>
      <c r="M53" s="51"/>
      <c r="N53" s="51"/>
      <c r="O53" s="43">
        <v>8393</v>
      </c>
    </row>
    <row r="54" spans="1:15" ht="1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5" ht="15.75" customHeight="1" thickBot="1">
      <c r="A55" s="55" t="s">
        <v>72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4895211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4895211</v>
      </c>
      <c r="O5" s="33">
        <f aca="true" t="shared" si="1" ref="O5:O36">(N5/O$55)</f>
        <v>582.3472519628837</v>
      </c>
      <c r="P5" s="6"/>
    </row>
    <row r="6" spans="1:16" ht="15">
      <c r="A6" s="12"/>
      <c r="B6" s="25">
        <v>311</v>
      </c>
      <c r="C6" s="20" t="s">
        <v>2</v>
      </c>
      <c r="D6" s="46">
        <v>3591850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3591850</v>
      </c>
      <c r="O6" s="47">
        <f t="shared" si="1"/>
        <v>427.29597906257436</v>
      </c>
      <c r="P6" s="9"/>
    </row>
    <row r="7" spans="1:16" ht="15">
      <c r="A7" s="12"/>
      <c r="B7" s="25">
        <v>312.1</v>
      </c>
      <c r="C7" s="20" t="s">
        <v>10</v>
      </c>
      <c r="D7" s="46">
        <v>325823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325823</v>
      </c>
      <c r="O7" s="47">
        <f t="shared" si="1"/>
        <v>38.76076611943849</v>
      </c>
      <c r="P7" s="9"/>
    </row>
    <row r="8" spans="1:16" ht="15">
      <c r="A8" s="12"/>
      <c r="B8" s="25">
        <v>312.52</v>
      </c>
      <c r="C8" s="20" t="s">
        <v>85</v>
      </c>
      <c r="D8" s="46">
        <v>59753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59753</v>
      </c>
      <c r="O8" s="47">
        <f t="shared" si="1"/>
        <v>7.108374970259338</v>
      </c>
      <c r="P8" s="9"/>
    </row>
    <row r="9" spans="1:16" ht="15">
      <c r="A9" s="12"/>
      <c r="B9" s="25">
        <v>314.1</v>
      </c>
      <c r="C9" s="20" t="s">
        <v>11</v>
      </c>
      <c r="D9" s="46">
        <v>371323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371323</v>
      </c>
      <c r="O9" s="47">
        <f t="shared" si="1"/>
        <v>44.173566500118966</v>
      </c>
      <c r="P9" s="9"/>
    </row>
    <row r="10" spans="1:16" ht="15">
      <c r="A10" s="12"/>
      <c r="B10" s="25">
        <v>314.3</v>
      </c>
      <c r="C10" s="20" t="s">
        <v>12</v>
      </c>
      <c r="D10" s="46">
        <v>86911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86911</v>
      </c>
      <c r="O10" s="47">
        <f t="shared" si="1"/>
        <v>10.339162502974066</v>
      </c>
      <c r="P10" s="9"/>
    </row>
    <row r="11" spans="1:16" ht="15">
      <c r="A11" s="12"/>
      <c r="B11" s="25">
        <v>314.4</v>
      </c>
      <c r="C11" s="20" t="s">
        <v>13</v>
      </c>
      <c r="D11" s="46">
        <v>22870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22870</v>
      </c>
      <c r="O11" s="47">
        <f t="shared" si="1"/>
        <v>2.720675707827742</v>
      </c>
      <c r="P11" s="9"/>
    </row>
    <row r="12" spans="1:16" ht="15">
      <c r="A12" s="12"/>
      <c r="B12" s="25">
        <v>315</v>
      </c>
      <c r="C12" s="20" t="s">
        <v>86</v>
      </c>
      <c r="D12" s="46">
        <v>394851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394851</v>
      </c>
      <c r="O12" s="47">
        <f t="shared" si="1"/>
        <v>46.972519628836544</v>
      </c>
      <c r="P12" s="9"/>
    </row>
    <row r="13" spans="1:16" ht="15">
      <c r="A13" s="12"/>
      <c r="B13" s="25">
        <v>316</v>
      </c>
      <c r="C13" s="20" t="s">
        <v>87</v>
      </c>
      <c r="D13" s="46">
        <v>41830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41830</v>
      </c>
      <c r="O13" s="47">
        <f t="shared" si="1"/>
        <v>4.976207470854152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669281</v>
      </c>
      <c r="E14" s="32">
        <f t="shared" si="3"/>
        <v>216621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3">SUM(D14:M14)</f>
        <v>885902</v>
      </c>
      <c r="O14" s="45">
        <f t="shared" si="1"/>
        <v>105.38924577682607</v>
      </c>
      <c r="P14" s="10"/>
    </row>
    <row r="15" spans="1:16" ht="15">
      <c r="A15" s="12"/>
      <c r="B15" s="25">
        <v>322</v>
      </c>
      <c r="C15" s="20" t="s">
        <v>0</v>
      </c>
      <c r="D15" s="46">
        <v>74116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74116</v>
      </c>
      <c r="O15" s="47">
        <f t="shared" si="1"/>
        <v>8.817035450868428</v>
      </c>
      <c r="P15" s="9"/>
    </row>
    <row r="16" spans="1:16" ht="15">
      <c r="A16" s="12"/>
      <c r="B16" s="25">
        <v>323.1</v>
      </c>
      <c r="C16" s="20" t="s">
        <v>17</v>
      </c>
      <c r="D16" s="46">
        <v>442029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442029</v>
      </c>
      <c r="O16" s="47">
        <f t="shared" si="1"/>
        <v>52.58493932905068</v>
      </c>
      <c r="P16" s="9"/>
    </row>
    <row r="17" spans="1:16" ht="15">
      <c r="A17" s="12"/>
      <c r="B17" s="25">
        <v>323.4</v>
      </c>
      <c r="C17" s="20" t="s">
        <v>18</v>
      </c>
      <c r="D17" s="46">
        <v>31536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31536</v>
      </c>
      <c r="O17" s="47">
        <f t="shared" si="1"/>
        <v>3.7516059957173447</v>
      </c>
      <c r="P17" s="9"/>
    </row>
    <row r="18" spans="1:16" ht="15">
      <c r="A18" s="12"/>
      <c r="B18" s="25">
        <v>323.7</v>
      </c>
      <c r="C18" s="20" t="s">
        <v>19</v>
      </c>
      <c r="D18" s="46">
        <v>76727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76727</v>
      </c>
      <c r="O18" s="47">
        <f t="shared" si="1"/>
        <v>9.127646918867475</v>
      </c>
      <c r="P18" s="9"/>
    </row>
    <row r="19" spans="1:16" ht="15">
      <c r="A19" s="12"/>
      <c r="B19" s="25">
        <v>325.1</v>
      </c>
      <c r="C19" s="20" t="s">
        <v>20</v>
      </c>
      <c r="D19" s="46">
        <v>23364</v>
      </c>
      <c r="E19" s="46">
        <v>216621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239985</v>
      </c>
      <c r="O19" s="47">
        <f t="shared" si="1"/>
        <v>28.549250535331907</v>
      </c>
      <c r="P19" s="9"/>
    </row>
    <row r="20" spans="1:16" ht="15">
      <c r="A20" s="12"/>
      <c r="B20" s="25">
        <v>329</v>
      </c>
      <c r="C20" s="20" t="s">
        <v>22</v>
      </c>
      <c r="D20" s="46">
        <v>21509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21509</v>
      </c>
      <c r="O20" s="47">
        <f t="shared" si="1"/>
        <v>2.558767546990245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SUM(D22:D31)</f>
        <v>635259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635259</v>
      </c>
      <c r="O21" s="45">
        <f t="shared" si="1"/>
        <v>75.57209136331193</v>
      </c>
      <c r="P21" s="10"/>
    </row>
    <row r="22" spans="1:16" ht="15">
      <c r="A22" s="12"/>
      <c r="B22" s="25">
        <v>331.2</v>
      </c>
      <c r="C22" s="20" t="s">
        <v>68</v>
      </c>
      <c r="D22" s="46">
        <v>4849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4849</v>
      </c>
      <c r="O22" s="47">
        <f t="shared" si="1"/>
        <v>0.5768498691410897</v>
      </c>
      <c r="P22" s="9"/>
    </row>
    <row r="23" spans="1:16" ht="15">
      <c r="A23" s="12"/>
      <c r="B23" s="25">
        <v>334.2</v>
      </c>
      <c r="C23" s="20" t="s">
        <v>24</v>
      </c>
      <c r="D23" s="46">
        <v>1054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1054</v>
      </c>
      <c r="O23" s="47">
        <f t="shared" si="1"/>
        <v>0.12538662859862004</v>
      </c>
      <c r="P23" s="9"/>
    </row>
    <row r="24" spans="1:16" ht="15">
      <c r="A24" s="12"/>
      <c r="B24" s="25">
        <v>335.12</v>
      </c>
      <c r="C24" s="20" t="s">
        <v>88</v>
      </c>
      <c r="D24" s="46">
        <v>201873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201873</v>
      </c>
      <c r="O24" s="47">
        <f t="shared" si="1"/>
        <v>24.015346181299073</v>
      </c>
      <c r="P24" s="9"/>
    </row>
    <row r="25" spans="1:16" ht="15">
      <c r="A25" s="12"/>
      <c r="B25" s="25">
        <v>335.14</v>
      </c>
      <c r="C25" s="20" t="s">
        <v>89</v>
      </c>
      <c r="D25" s="46">
        <v>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500</v>
      </c>
      <c r="O25" s="47">
        <f t="shared" si="1"/>
        <v>0.05948132286462051</v>
      </c>
      <c r="P25" s="9"/>
    </row>
    <row r="26" spans="1:16" ht="15">
      <c r="A26" s="12"/>
      <c r="B26" s="25">
        <v>335.15</v>
      </c>
      <c r="C26" s="20" t="s">
        <v>90</v>
      </c>
      <c r="D26" s="46">
        <v>6029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6029</v>
      </c>
      <c r="O26" s="47">
        <f t="shared" si="1"/>
        <v>0.7172257911015941</v>
      </c>
      <c r="P26" s="9"/>
    </row>
    <row r="27" spans="1:16" ht="15">
      <c r="A27" s="12"/>
      <c r="B27" s="25">
        <v>335.18</v>
      </c>
      <c r="C27" s="20" t="s">
        <v>91</v>
      </c>
      <c r="D27" s="46">
        <v>400544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400544</v>
      </c>
      <c r="O27" s="47">
        <f t="shared" si="1"/>
        <v>47.649773970973115</v>
      </c>
      <c r="P27" s="9"/>
    </row>
    <row r="28" spans="1:16" ht="15">
      <c r="A28" s="12"/>
      <c r="B28" s="25">
        <v>335.29</v>
      </c>
      <c r="C28" s="20" t="s">
        <v>74</v>
      </c>
      <c r="D28" s="46">
        <v>350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350</v>
      </c>
      <c r="O28" s="47">
        <f t="shared" si="1"/>
        <v>0.04163692600523436</v>
      </c>
      <c r="P28" s="9"/>
    </row>
    <row r="29" spans="1:16" ht="15">
      <c r="A29" s="12"/>
      <c r="B29" s="25">
        <v>335.49</v>
      </c>
      <c r="C29" s="20" t="s">
        <v>29</v>
      </c>
      <c r="D29" s="46">
        <v>2982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2982</v>
      </c>
      <c r="O29" s="47">
        <f t="shared" si="1"/>
        <v>0.3547466095645967</v>
      </c>
      <c r="P29" s="9"/>
    </row>
    <row r="30" spans="1:16" ht="15">
      <c r="A30" s="12"/>
      <c r="B30" s="25">
        <v>337.2</v>
      </c>
      <c r="C30" s="20" t="s">
        <v>92</v>
      </c>
      <c r="D30" s="46">
        <v>1134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1134</v>
      </c>
      <c r="O30" s="47">
        <f t="shared" si="1"/>
        <v>0.1349036402569593</v>
      </c>
      <c r="P30" s="9"/>
    </row>
    <row r="31" spans="1:16" ht="15">
      <c r="A31" s="12"/>
      <c r="B31" s="25">
        <v>338</v>
      </c>
      <c r="C31" s="20" t="s">
        <v>30</v>
      </c>
      <c r="D31" s="46">
        <v>15944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15944</v>
      </c>
      <c r="O31" s="47">
        <f t="shared" si="1"/>
        <v>1.8967404235070189</v>
      </c>
      <c r="P31" s="9"/>
    </row>
    <row r="32" spans="1:16" ht="15.75">
      <c r="A32" s="29" t="s">
        <v>35</v>
      </c>
      <c r="B32" s="30"/>
      <c r="C32" s="31"/>
      <c r="D32" s="32">
        <f aca="true" t="shared" si="7" ref="D32:M32">SUM(D33:D38)</f>
        <v>217033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217033</v>
      </c>
      <c r="O32" s="45">
        <f t="shared" si="1"/>
        <v>25.818819890554366</v>
      </c>
      <c r="P32" s="10"/>
    </row>
    <row r="33" spans="1:16" ht="15">
      <c r="A33" s="12"/>
      <c r="B33" s="25">
        <v>342.1</v>
      </c>
      <c r="C33" s="20" t="s">
        <v>39</v>
      </c>
      <c r="D33" s="46">
        <v>1814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38">SUM(D33:M33)</f>
        <v>1814</v>
      </c>
      <c r="O33" s="47">
        <f t="shared" si="1"/>
        <v>0.2157982393528432</v>
      </c>
      <c r="P33" s="9"/>
    </row>
    <row r="34" spans="1:16" ht="15">
      <c r="A34" s="12"/>
      <c r="B34" s="25">
        <v>342.2</v>
      </c>
      <c r="C34" s="20" t="s">
        <v>40</v>
      </c>
      <c r="D34" s="46">
        <v>21370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21370</v>
      </c>
      <c r="O34" s="47">
        <f t="shared" si="1"/>
        <v>2.5422317392338805</v>
      </c>
      <c r="P34" s="9"/>
    </row>
    <row r="35" spans="1:16" ht="15">
      <c r="A35" s="12"/>
      <c r="B35" s="25">
        <v>343.9</v>
      </c>
      <c r="C35" s="20" t="s">
        <v>41</v>
      </c>
      <c r="D35" s="46">
        <v>10392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10392</v>
      </c>
      <c r="O35" s="47">
        <f t="shared" si="1"/>
        <v>1.2362598144182726</v>
      </c>
      <c r="P35" s="9"/>
    </row>
    <row r="36" spans="1:16" ht="15">
      <c r="A36" s="12"/>
      <c r="B36" s="25">
        <v>344.9</v>
      </c>
      <c r="C36" s="20" t="s">
        <v>93</v>
      </c>
      <c r="D36" s="46">
        <v>15407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15407</v>
      </c>
      <c r="O36" s="47">
        <f t="shared" si="1"/>
        <v>1.8328574827504163</v>
      </c>
      <c r="P36" s="9"/>
    </row>
    <row r="37" spans="1:16" ht="15">
      <c r="A37" s="12"/>
      <c r="B37" s="25">
        <v>347.2</v>
      </c>
      <c r="C37" s="20" t="s">
        <v>43</v>
      </c>
      <c r="D37" s="46">
        <v>167703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167703</v>
      </c>
      <c r="O37" s="47">
        <f aca="true" t="shared" si="9" ref="O37:O53">(N37/O$55)</f>
        <v>19.950392576730906</v>
      </c>
      <c r="P37" s="9"/>
    </row>
    <row r="38" spans="1:16" ht="15">
      <c r="A38" s="12"/>
      <c r="B38" s="25">
        <v>349</v>
      </c>
      <c r="C38" s="20" t="s">
        <v>75</v>
      </c>
      <c r="D38" s="46">
        <v>347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347</v>
      </c>
      <c r="O38" s="47">
        <f t="shared" si="9"/>
        <v>0.041280038068046636</v>
      </c>
      <c r="P38" s="9"/>
    </row>
    <row r="39" spans="1:16" ht="15.75">
      <c r="A39" s="29" t="s">
        <v>36</v>
      </c>
      <c r="B39" s="30"/>
      <c r="C39" s="31"/>
      <c r="D39" s="32">
        <f aca="true" t="shared" si="10" ref="D39:M39">SUM(D40:D44)</f>
        <v>20431</v>
      </c>
      <c r="E39" s="32">
        <f t="shared" si="10"/>
        <v>9454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aca="true" t="shared" si="11" ref="N39:N46">SUM(D39:M39)</f>
        <v>29885</v>
      </c>
      <c r="O39" s="45">
        <f t="shared" si="9"/>
        <v>3.555198667618368</v>
      </c>
      <c r="P39" s="10"/>
    </row>
    <row r="40" spans="1:16" ht="15">
      <c r="A40" s="13"/>
      <c r="B40" s="39">
        <v>351.1</v>
      </c>
      <c r="C40" s="21" t="s">
        <v>46</v>
      </c>
      <c r="D40" s="46">
        <v>3073</v>
      </c>
      <c r="E40" s="46">
        <v>72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3145</v>
      </c>
      <c r="O40" s="47">
        <f t="shared" si="9"/>
        <v>0.374137520818463</v>
      </c>
      <c r="P40" s="9"/>
    </row>
    <row r="41" spans="1:16" ht="15">
      <c r="A41" s="13"/>
      <c r="B41" s="39">
        <v>351.2</v>
      </c>
      <c r="C41" s="21" t="s">
        <v>47</v>
      </c>
      <c r="D41" s="46">
        <v>3020</v>
      </c>
      <c r="E41" s="46">
        <v>30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3050</v>
      </c>
      <c r="O41" s="47">
        <f t="shared" si="9"/>
        <v>0.3628360694741851</v>
      </c>
      <c r="P41" s="9"/>
    </row>
    <row r="42" spans="1:16" ht="15">
      <c r="A42" s="13"/>
      <c r="B42" s="39">
        <v>351.5</v>
      </c>
      <c r="C42" s="21" t="s">
        <v>48</v>
      </c>
      <c r="D42" s="46">
        <v>10677</v>
      </c>
      <c r="E42" s="46">
        <v>1115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11792</v>
      </c>
      <c r="O42" s="47">
        <f t="shared" si="9"/>
        <v>1.4028075184392101</v>
      </c>
      <c r="P42" s="9"/>
    </row>
    <row r="43" spans="1:16" ht="15">
      <c r="A43" s="13"/>
      <c r="B43" s="39">
        <v>354</v>
      </c>
      <c r="C43" s="21" t="s">
        <v>49</v>
      </c>
      <c r="D43" s="46">
        <v>1767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1767</v>
      </c>
      <c r="O43" s="47">
        <f t="shared" si="9"/>
        <v>0.21020699500356888</v>
      </c>
      <c r="P43" s="9"/>
    </row>
    <row r="44" spans="1:16" ht="15">
      <c r="A44" s="13"/>
      <c r="B44" s="39">
        <v>359</v>
      </c>
      <c r="C44" s="21" t="s">
        <v>50</v>
      </c>
      <c r="D44" s="46">
        <v>1894</v>
      </c>
      <c r="E44" s="46">
        <v>8237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10131</v>
      </c>
      <c r="O44" s="47">
        <f t="shared" si="9"/>
        <v>1.2052105638829407</v>
      </c>
      <c r="P44" s="9"/>
    </row>
    <row r="45" spans="1:16" ht="15.75">
      <c r="A45" s="29" t="s">
        <v>3</v>
      </c>
      <c r="B45" s="30"/>
      <c r="C45" s="31"/>
      <c r="D45" s="32">
        <f aca="true" t="shared" si="12" ref="D45:M45">SUM(D46:D52)</f>
        <v>76517</v>
      </c>
      <c r="E45" s="32">
        <f t="shared" si="12"/>
        <v>2012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0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1"/>
        <v>78529</v>
      </c>
      <c r="O45" s="45">
        <f t="shared" si="9"/>
        <v>9.342017606471568</v>
      </c>
      <c r="P45" s="10"/>
    </row>
    <row r="46" spans="1:16" ht="15">
      <c r="A46" s="12"/>
      <c r="B46" s="25">
        <v>361.1</v>
      </c>
      <c r="C46" s="20" t="s">
        <v>51</v>
      </c>
      <c r="D46" s="46">
        <v>14256</v>
      </c>
      <c r="E46" s="46">
        <v>12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14268</v>
      </c>
      <c r="O46" s="47">
        <f t="shared" si="9"/>
        <v>1.6973590292648109</v>
      </c>
      <c r="P46" s="9"/>
    </row>
    <row r="47" spans="1:16" ht="15">
      <c r="A47" s="12"/>
      <c r="B47" s="25">
        <v>361.3</v>
      </c>
      <c r="C47" s="20" t="s">
        <v>52</v>
      </c>
      <c r="D47" s="46">
        <v>10230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13" ref="N47:N52">SUM(D47:M47)</f>
        <v>10230</v>
      </c>
      <c r="O47" s="47">
        <f t="shared" si="9"/>
        <v>1.2169878658101356</v>
      </c>
      <c r="P47" s="9"/>
    </row>
    <row r="48" spans="1:16" ht="15">
      <c r="A48" s="12"/>
      <c r="B48" s="25">
        <v>362</v>
      </c>
      <c r="C48" s="20" t="s">
        <v>53</v>
      </c>
      <c r="D48" s="46">
        <v>3360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3360</v>
      </c>
      <c r="O48" s="47">
        <f t="shared" si="9"/>
        <v>0.3997144896502498</v>
      </c>
      <c r="P48" s="9"/>
    </row>
    <row r="49" spans="1:16" ht="15">
      <c r="A49" s="12"/>
      <c r="B49" s="25">
        <v>364</v>
      </c>
      <c r="C49" s="20" t="s">
        <v>94</v>
      </c>
      <c r="D49" s="46">
        <v>5550</v>
      </c>
      <c r="E49" s="46">
        <v>2000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7550</v>
      </c>
      <c r="O49" s="47">
        <f t="shared" si="9"/>
        <v>0.8981679752557696</v>
      </c>
      <c r="P49" s="9"/>
    </row>
    <row r="50" spans="1:16" ht="15">
      <c r="A50" s="12"/>
      <c r="B50" s="25">
        <v>365</v>
      </c>
      <c r="C50" s="20" t="s">
        <v>95</v>
      </c>
      <c r="D50" s="46">
        <v>1119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1119</v>
      </c>
      <c r="O50" s="47">
        <f t="shared" si="9"/>
        <v>0.1331192005710207</v>
      </c>
      <c r="P50" s="9"/>
    </row>
    <row r="51" spans="1:16" ht="15">
      <c r="A51" s="12"/>
      <c r="B51" s="25">
        <v>366</v>
      </c>
      <c r="C51" s="20" t="s">
        <v>56</v>
      </c>
      <c r="D51" s="46">
        <v>23047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23047</v>
      </c>
      <c r="O51" s="47">
        <f t="shared" si="9"/>
        <v>2.741732096121818</v>
      </c>
      <c r="P51" s="9"/>
    </row>
    <row r="52" spans="1:16" ht="15.75" thickBot="1">
      <c r="A52" s="12"/>
      <c r="B52" s="25">
        <v>369.9</v>
      </c>
      <c r="C52" s="20" t="s">
        <v>57</v>
      </c>
      <c r="D52" s="46">
        <v>18955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18955</v>
      </c>
      <c r="O52" s="47">
        <f t="shared" si="9"/>
        <v>2.2549369497977634</v>
      </c>
      <c r="P52" s="9"/>
    </row>
    <row r="53" spans="1:119" ht="16.5" thickBot="1">
      <c r="A53" s="14" t="s">
        <v>44</v>
      </c>
      <c r="B53" s="23"/>
      <c r="C53" s="22"/>
      <c r="D53" s="15">
        <f>SUM(D5,D14,D21,D32,D39,D45)</f>
        <v>6513732</v>
      </c>
      <c r="E53" s="15">
        <f aca="true" t="shared" si="14" ref="E53:M53">SUM(E5,E14,E21,E32,E39,E45)</f>
        <v>228087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0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>SUM(D53:M53)</f>
        <v>6741819</v>
      </c>
      <c r="O53" s="38">
        <f t="shared" si="9"/>
        <v>802.0246252676659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96</v>
      </c>
      <c r="M55" s="51"/>
      <c r="N55" s="51"/>
      <c r="O55" s="43">
        <v>8406</v>
      </c>
    </row>
    <row r="56" spans="1:15" ht="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5" ht="15.75" customHeight="1" thickBot="1">
      <c r="A57" s="55" t="s">
        <v>72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2022-05-27T20:37:49Z</cp:lastPrinted>
  <dcterms:created xsi:type="dcterms:W3CDTF">2000-08-31T21:26:31Z</dcterms:created>
  <dcterms:modified xsi:type="dcterms:W3CDTF">2022-05-27T20:37:54Z</dcterms:modified>
  <cp:category/>
  <cp:version/>
  <cp:contentType/>
  <cp:contentStatus/>
</cp:coreProperties>
</file>