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'2007'!$A$1:$O$26</definedName>
    <definedName name="_xlnm.Print_Area" localSheetId="14">'2008'!$A$1:$O$26</definedName>
    <definedName name="_xlnm.Print_Area" localSheetId="13">'2009'!$A$1:$O$27</definedName>
    <definedName name="_xlnm.Print_Area" localSheetId="12">'2010'!$A$1:$O$27</definedName>
    <definedName name="_xlnm.Print_Area" localSheetId="11">'2011'!$A$1:$O$27</definedName>
    <definedName name="_xlnm.Print_Area" localSheetId="10">'2012'!$A$1:$O$27</definedName>
    <definedName name="_xlnm.Print_Area" localSheetId="9">'2013'!$A$1:$O$26</definedName>
    <definedName name="_xlnm.Print_Area" localSheetId="8">'2014'!$A$1:$O$26</definedName>
    <definedName name="_xlnm.Print_Area" localSheetId="7">'2015'!$A$1:$O$28</definedName>
    <definedName name="_xlnm.Print_Area" localSheetId="6">'2016'!$A$1:$O$24</definedName>
    <definedName name="_xlnm.Print_Area" localSheetId="5">'2017'!$A$1:$O$24</definedName>
    <definedName name="_xlnm.Print_Area" localSheetId="4">'2018'!$A$1:$O$24</definedName>
    <definedName name="_xlnm.Print_Area" localSheetId="3">'2019'!$A$1:$O$24</definedName>
    <definedName name="_xlnm.Print_Area" localSheetId="2">'2020'!$A$1:$O$24</definedName>
    <definedName name="_xlnm.Print_Area" localSheetId="1">'2021'!$A$1:$P$24</definedName>
    <definedName name="_xlnm.Print_Area" localSheetId="0">'2022'!$A$1:$P$24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0" i="49" l="1"/>
  <c r="F20" i="49"/>
  <c r="G20" i="49"/>
  <c r="H20" i="49"/>
  <c r="I20" i="49"/>
  <c r="J20" i="49"/>
  <c r="K20" i="49"/>
  <c r="L20" i="49"/>
  <c r="M20" i="49"/>
  <c r="N20" i="49"/>
  <c r="D20" i="49"/>
  <c r="O19" i="49" l="1"/>
  <c r="P19" i="49" s="1"/>
  <c r="N18" i="49"/>
  <c r="M18" i="49"/>
  <c r="L18" i="49"/>
  <c r="K18" i="49"/>
  <c r="J18" i="49"/>
  <c r="I18" i="49"/>
  <c r="H18" i="49"/>
  <c r="G18" i="49"/>
  <c r="F18" i="49"/>
  <c r="E18" i="49"/>
  <c r="D18" i="49"/>
  <c r="O17" i="49"/>
  <c r="P17" i="49" s="1"/>
  <c r="N16" i="49"/>
  <c r="M16" i="49"/>
  <c r="L16" i="49"/>
  <c r="K16" i="49"/>
  <c r="J16" i="49"/>
  <c r="I16" i="49"/>
  <c r="H16" i="49"/>
  <c r="G16" i="49"/>
  <c r="F16" i="49"/>
  <c r="E16" i="49"/>
  <c r="D16" i="49"/>
  <c r="O15" i="49"/>
  <c r="P15" i="49" s="1"/>
  <c r="N14" i="49"/>
  <c r="M14" i="49"/>
  <c r="L14" i="49"/>
  <c r="K14" i="49"/>
  <c r="J14" i="49"/>
  <c r="I14" i="49"/>
  <c r="H14" i="49"/>
  <c r="G14" i="49"/>
  <c r="F14" i="49"/>
  <c r="E14" i="49"/>
  <c r="D14" i="49"/>
  <c r="O13" i="49"/>
  <c r="P13" i="49" s="1"/>
  <c r="O12" i="49"/>
  <c r="P12" i="49" s="1"/>
  <c r="N11" i="49"/>
  <c r="M11" i="49"/>
  <c r="L11" i="49"/>
  <c r="K11" i="49"/>
  <c r="J11" i="49"/>
  <c r="I11" i="49"/>
  <c r="H11" i="49"/>
  <c r="G11" i="49"/>
  <c r="F11" i="49"/>
  <c r="E11" i="49"/>
  <c r="D11" i="49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11" i="49" l="1"/>
  <c r="P11" i="49" s="1"/>
  <c r="O18" i="49"/>
  <c r="P18" i="49" s="1"/>
  <c r="O16" i="49"/>
  <c r="P16" i="49" s="1"/>
  <c r="O14" i="49"/>
  <c r="P14" i="49" s="1"/>
  <c r="O5" i="49"/>
  <c r="P5" i="49" s="1"/>
  <c r="M20" i="48"/>
  <c r="N20" i="48"/>
  <c r="O19" i="48"/>
  <c r="P19" i="48" s="1"/>
  <c r="N18" i="48"/>
  <c r="M18" i="48"/>
  <c r="L18" i="48"/>
  <c r="K18" i="48"/>
  <c r="J18" i="48"/>
  <c r="I18" i="48"/>
  <c r="H18" i="48"/>
  <c r="G18" i="48"/>
  <c r="O18" i="48" s="1"/>
  <c r="P18" i="48" s="1"/>
  <c r="F18" i="48"/>
  <c r="E18" i="48"/>
  <c r="D18" i="48"/>
  <c r="O17" i="48"/>
  <c r="P17" i="48" s="1"/>
  <c r="N16" i="48"/>
  <c r="M16" i="48"/>
  <c r="L16" i="48"/>
  <c r="K16" i="48"/>
  <c r="J16" i="48"/>
  <c r="I16" i="48"/>
  <c r="H16" i="48"/>
  <c r="O16" i="48" s="1"/>
  <c r="P16" i="48" s="1"/>
  <c r="G16" i="48"/>
  <c r="F16" i="48"/>
  <c r="E16" i="48"/>
  <c r="D16" i="48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N11" i="48"/>
  <c r="M11" i="48"/>
  <c r="L11" i="48"/>
  <c r="L20" i="48" s="1"/>
  <c r="K11" i="48"/>
  <c r="J11" i="48"/>
  <c r="I11" i="48"/>
  <c r="H11" i="48"/>
  <c r="G11" i="48"/>
  <c r="F11" i="48"/>
  <c r="E11" i="48"/>
  <c r="D11" i="48"/>
  <c r="D20" i="48" s="1"/>
  <c r="O10" i="48"/>
  <c r="P10" i="48" s="1"/>
  <c r="O9" i="48"/>
  <c r="P9" i="48"/>
  <c r="O8" i="48"/>
  <c r="P8" i="48"/>
  <c r="O7" i="48"/>
  <c r="P7" i="48" s="1"/>
  <c r="O6" i="48"/>
  <c r="P6" i="48" s="1"/>
  <c r="N5" i="48"/>
  <c r="M5" i="48"/>
  <c r="L5" i="48"/>
  <c r="K5" i="48"/>
  <c r="K20" i="48" s="1"/>
  <c r="J5" i="48"/>
  <c r="J20" i="48" s="1"/>
  <c r="I5" i="48"/>
  <c r="O5" i="48" s="1"/>
  <c r="P5" i="48" s="1"/>
  <c r="H5" i="48"/>
  <c r="H20" i="48" s="1"/>
  <c r="G5" i="48"/>
  <c r="G20" i="48" s="1"/>
  <c r="F5" i="48"/>
  <c r="F20" i="48" s="1"/>
  <c r="E5" i="48"/>
  <c r="E20" i="48" s="1"/>
  <c r="D5" i="48"/>
  <c r="K20" i="46"/>
  <c r="L20" i="46"/>
  <c r="N19" i="46"/>
  <c r="O19" i="46" s="1"/>
  <c r="M18" i="46"/>
  <c r="L18" i="46"/>
  <c r="K18" i="46"/>
  <c r="J18" i="46"/>
  <c r="I18" i="46"/>
  <c r="H18" i="46"/>
  <c r="G18" i="46"/>
  <c r="F18" i="46"/>
  <c r="E18" i="46"/>
  <c r="D18" i="46"/>
  <c r="N17" i="46"/>
  <c r="O17" i="46" s="1"/>
  <c r="M16" i="46"/>
  <c r="L16" i="46"/>
  <c r="K16" i="46"/>
  <c r="J16" i="46"/>
  <c r="I16" i="46"/>
  <c r="H16" i="46"/>
  <c r="G16" i="46"/>
  <c r="N16" i="46" s="1"/>
  <c r="O16" i="46" s="1"/>
  <c r="F16" i="46"/>
  <c r="E16" i="46"/>
  <c r="D16" i="46"/>
  <c r="N15" i="46"/>
  <c r="O15" i="46" s="1"/>
  <c r="M14" i="46"/>
  <c r="L14" i="46"/>
  <c r="K14" i="46"/>
  <c r="J14" i="46"/>
  <c r="I14" i="46"/>
  <c r="H14" i="46"/>
  <c r="G14" i="46"/>
  <c r="N14" i="46" s="1"/>
  <c r="O14" i="46" s="1"/>
  <c r="F14" i="46"/>
  <c r="E14" i="46"/>
  <c r="D14" i="46"/>
  <c r="D20" i="46" s="1"/>
  <c r="N13" i="46"/>
  <c r="O13" i="46" s="1"/>
  <c r="N12" i="46"/>
  <c r="O12" i="46" s="1"/>
  <c r="M11" i="46"/>
  <c r="M20" i="46" s="1"/>
  <c r="L11" i="46"/>
  <c r="K11" i="46"/>
  <c r="J11" i="46"/>
  <c r="J20" i="46" s="1"/>
  <c r="I11" i="46"/>
  <c r="N11" i="46" s="1"/>
  <c r="O11" i="46" s="1"/>
  <c r="H11" i="46"/>
  <c r="G11" i="46"/>
  <c r="G20" i="46" s="1"/>
  <c r="F11" i="46"/>
  <c r="E11" i="46"/>
  <c r="D11" i="46"/>
  <c r="N10" i="46"/>
  <c r="O10" i="46" s="1"/>
  <c r="N9" i="46"/>
  <c r="O9" i="46" s="1"/>
  <c r="N8" i="46"/>
  <c r="O8" i="46"/>
  <c r="N7" i="46"/>
  <c r="O7" i="46" s="1"/>
  <c r="N6" i="46"/>
  <c r="O6" i="46"/>
  <c r="M5" i="46"/>
  <c r="L5" i="46"/>
  <c r="K5" i="46"/>
  <c r="J5" i="46"/>
  <c r="I5" i="46"/>
  <c r="I20" i="46" s="1"/>
  <c r="H5" i="46"/>
  <c r="H20" i="46" s="1"/>
  <c r="G5" i="46"/>
  <c r="F5" i="46"/>
  <c r="F20" i="46" s="1"/>
  <c r="E5" i="46"/>
  <c r="E20" i="46" s="1"/>
  <c r="D5" i="46"/>
  <c r="D20" i="45"/>
  <c r="N19" i="45"/>
  <c r="O19" i="45" s="1"/>
  <c r="M18" i="45"/>
  <c r="L18" i="45"/>
  <c r="K18" i="45"/>
  <c r="J18" i="45"/>
  <c r="I18" i="45"/>
  <c r="H18" i="45"/>
  <c r="G18" i="45"/>
  <c r="F18" i="45"/>
  <c r="E18" i="45"/>
  <c r="D18" i="45"/>
  <c r="N17" i="45"/>
  <c r="O17" i="45" s="1"/>
  <c r="M16" i="45"/>
  <c r="L16" i="45"/>
  <c r="K16" i="45"/>
  <c r="J16" i="45"/>
  <c r="I16" i="45"/>
  <c r="H16" i="45"/>
  <c r="G16" i="45"/>
  <c r="F16" i="45"/>
  <c r="E16" i="45"/>
  <c r="D16" i="45"/>
  <c r="N16" i="45" s="1"/>
  <c r="O16" i="45" s="1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4" i="45" s="1"/>
  <c r="O14" i="45" s="1"/>
  <c r="N13" i="45"/>
  <c r="O13" i="45" s="1"/>
  <c r="N12" i="45"/>
  <c r="O12" i="45"/>
  <c r="M11" i="45"/>
  <c r="L11" i="45"/>
  <c r="K11" i="45"/>
  <c r="J11" i="45"/>
  <c r="I11" i="45"/>
  <c r="H11" i="45"/>
  <c r="G11" i="45"/>
  <c r="F11" i="45"/>
  <c r="F20" i="45" s="1"/>
  <c r="E11" i="45"/>
  <c r="N11" i="45" s="1"/>
  <c r="O11" i="45" s="1"/>
  <c r="D11" i="45"/>
  <c r="N10" i="45"/>
  <c r="O10" i="45"/>
  <c r="N9" i="45"/>
  <c r="O9" i="45" s="1"/>
  <c r="N8" i="45"/>
  <c r="O8" i="45" s="1"/>
  <c r="N7" i="45"/>
  <c r="O7" i="45" s="1"/>
  <c r="N6" i="45"/>
  <c r="O6" i="45"/>
  <c r="M5" i="45"/>
  <c r="N5" i="45" s="1"/>
  <c r="O5" i="45" s="1"/>
  <c r="L5" i="45"/>
  <c r="L20" i="45" s="1"/>
  <c r="K5" i="45"/>
  <c r="K20" i="45" s="1"/>
  <c r="J5" i="45"/>
  <c r="J20" i="45" s="1"/>
  <c r="I5" i="45"/>
  <c r="I20" i="45" s="1"/>
  <c r="H5" i="45"/>
  <c r="H20" i="45" s="1"/>
  <c r="G5" i="45"/>
  <c r="G20" i="45" s="1"/>
  <c r="F5" i="45"/>
  <c r="E5" i="45"/>
  <c r="E20" i="45" s="1"/>
  <c r="D5" i="45"/>
  <c r="F20" i="44"/>
  <c r="G20" i="44"/>
  <c r="N19" i="44"/>
  <c r="O19" i="44" s="1"/>
  <c r="M18" i="44"/>
  <c r="L18" i="44"/>
  <c r="K18" i="44"/>
  <c r="N18" i="44" s="1"/>
  <c r="O18" i="44" s="1"/>
  <c r="J18" i="44"/>
  <c r="I18" i="44"/>
  <c r="H18" i="44"/>
  <c r="G18" i="44"/>
  <c r="F18" i="44"/>
  <c r="E18" i="44"/>
  <c r="D18" i="44"/>
  <c r="N17" i="44"/>
  <c r="O17" i="44" s="1"/>
  <c r="M16" i="44"/>
  <c r="L16" i="44"/>
  <c r="K16" i="44"/>
  <c r="J16" i="44"/>
  <c r="I16" i="44"/>
  <c r="H16" i="44"/>
  <c r="G16" i="44"/>
  <c r="F16" i="44"/>
  <c r="E16" i="44"/>
  <c r="D16" i="44"/>
  <c r="N15" i="44"/>
  <c r="O15" i="44" s="1"/>
  <c r="M14" i="44"/>
  <c r="L14" i="44"/>
  <c r="K14" i="44"/>
  <c r="N14" i="44" s="1"/>
  <c r="O14" i="44" s="1"/>
  <c r="J14" i="44"/>
  <c r="I14" i="44"/>
  <c r="H14" i="44"/>
  <c r="G14" i="44"/>
  <c r="F14" i="44"/>
  <c r="E14" i="44"/>
  <c r="D14" i="44"/>
  <c r="N13" i="44"/>
  <c r="O13" i="44" s="1"/>
  <c r="N12" i="44"/>
  <c r="O12" i="44"/>
  <c r="M11" i="44"/>
  <c r="N11" i="44" s="1"/>
  <c r="O11" i="44" s="1"/>
  <c r="L11" i="44"/>
  <c r="K11" i="44"/>
  <c r="J11" i="44"/>
  <c r="I11" i="44"/>
  <c r="H11" i="44"/>
  <c r="G11" i="44"/>
  <c r="F11" i="44"/>
  <c r="E11" i="44"/>
  <c r="D11" i="44"/>
  <c r="N10" i="44"/>
  <c r="O10" i="44"/>
  <c r="N9" i="44"/>
  <c r="O9" i="44" s="1"/>
  <c r="N8" i="44"/>
  <c r="O8" i="44"/>
  <c r="N7" i="44"/>
  <c r="O7" i="44" s="1"/>
  <c r="N6" i="44"/>
  <c r="O6" i="44" s="1"/>
  <c r="M5" i="44"/>
  <c r="M20" i="44" s="1"/>
  <c r="L5" i="44"/>
  <c r="L20" i="44" s="1"/>
  <c r="K5" i="44"/>
  <c r="K20" i="44" s="1"/>
  <c r="J5" i="44"/>
  <c r="J20" i="44" s="1"/>
  <c r="I5" i="44"/>
  <c r="I20" i="44" s="1"/>
  <c r="H5" i="44"/>
  <c r="H20" i="44" s="1"/>
  <c r="G5" i="44"/>
  <c r="F5" i="44"/>
  <c r="E5" i="44"/>
  <c r="E20" i="44" s="1"/>
  <c r="D5" i="44"/>
  <c r="D20" i="44" s="1"/>
  <c r="J20" i="43"/>
  <c r="K20" i="43"/>
  <c r="N19" i="43"/>
  <c r="O19" i="43" s="1"/>
  <c r="M18" i="43"/>
  <c r="L18" i="43"/>
  <c r="K18" i="43"/>
  <c r="J18" i="43"/>
  <c r="I18" i="43"/>
  <c r="H18" i="43"/>
  <c r="G18" i="43"/>
  <c r="N18" i="43" s="1"/>
  <c r="O18" i="43" s="1"/>
  <c r="F18" i="43"/>
  <c r="E18" i="43"/>
  <c r="D18" i="43"/>
  <c r="N17" i="43"/>
  <c r="O17" i="43" s="1"/>
  <c r="M16" i="43"/>
  <c r="L16" i="43"/>
  <c r="K16" i="43"/>
  <c r="J16" i="43"/>
  <c r="I16" i="43"/>
  <c r="H16" i="43"/>
  <c r="G16" i="43"/>
  <c r="N16" i="43" s="1"/>
  <c r="O16" i="43" s="1"/>
  <c r="F16" i="43"/>
  <c r="E16" i="43"/>
  <c r="D16" i="43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D20" i="43" s="1"/>
  <c r="N13" i="43"/>
  <c r="O13" i="43" s="1"/>
  <c r="N12" i="43"/>
  <c r="O12" i="43" s="1"/>
  <c r="M11" i="43"/>
  <c r="M20" i="43" s="1"/>
  <c r="L11" i="43"/>
  <c r="K11" i="43"/>
  <c r="J11" i="43"/>
  <c r="I11" i="43"/>
  <c r="N11" i="43" s="1"/>
  <c r="O11" i="43" s="1"/>
  <c r="H11" i="43"/>
  <c r="G11" i="43"/>
  <c r="G20" i="43" s="1"/>
  <c r="F11" i="43"/>
  <c r="E11" i="43"/>
  <c r="D11" i="43"/>
  <c r="N10" i="43"/>
  <c r="O10" i="43" s="1"/>
  <c r="N9" i="43"/>
  <c r="O9" i="43" s="1"/>
  <c r="N8" i="43"/>
  <c r="O8" i="43"/>
  <c r="N7" i="43"/>
  <c r="O7" i="43" s="1"/>
  <c r="N6" i="43"/>
  <c r="O6" i="43"/>
  <c r="M5" i="43"/>
  <c r="L5" i="43"/>
  <c r="L20" i="43" s="1"/>
  <c r="K5" i="43"/>
  <c r="J5" i="43"/>
  <c r="I5" i="43"/>
  <c r="I20" i="43" s="1"/>
  <c r="H5" i="43"/>
  <c r="H20" i="43" s="1"/>
  <c r="G5" i="43"/>
  <c r="F5" i="43"/>
  <c r="F20" i="43" s="1"/>
  <c r="E5" i="43"/>
  <c r="N5" i="43" s="1"/>
  <c r="O5" i="43" s="1"/>
  <c r="D5" i="43"/>
  <c r="N19" i="42"/>
  <c r="O19" i="42" s="1"/>
  <c r="M18" i="42"/>
  <c r="L18" i="42"/>
  <c r="K18" i="42"/>
  <c r="J18" i="42"/>
  <c r="I18" i="42"/>
  <c r="H18" i="42"/>
  <c r="G18" i="42"/>
  <c r="F18" i="42"/>
  <c r="E18" i="42"/>
  <c r="D18" i="42"/>
  <c r="N17" i="42"/>
  <c r="O17" i="42" s="1"/>
  <c r="M16" i="42"/>
  <c r="L16" i="42"/>
  <c r="K16" i="42"/>
  <c r="J16" i="42"/>
  <c r="I16" i="42"/>
  <c r="H16" i="42"/>
  <c r="G16" i="42"/>
  <c r="F16" i="42"/>
  <c r="E16" i="42"/>
  <c r="D16" i="42"/>
  <c r="N16" i="42" s="1"/>
  <c r="O16" i="42" s="1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D20" i="42" s="1"/>
  <c r="N13" i="42"/>
  <c r="O13" i="42" s="1"/>
  <c r="N12" i="42"/>
  <c r="O12" i="42"/>
  <c r="M11" i="42"/>
  <c r="L11" i="42"/>
  <c r="K11" i="42"/>
  <c r="J11" i="42"/>
  <c r="I11" i="42"/>
  <c r="H11" i="42"/>
  <c r="G11" i="42"/>
  <c r="F11" i="42"/>
  <c r="F20" i="42" s="1"/>
  <c r="E11" i="42"/>
  <c r="N11" i="42" s="1"/>
  <c r="O11" i="42" s="1"/>
  <c r="D11" i="42"/>
  <c r="N10" i="42"/>
  <c r="O10" i="42"/>
  <c r="N9" i="42"/>
  <c r="O9" i="42"/>
  <c r="N8" i="42"/>
  <c r="O8" i="42" s="1"/>
  <c r="N7" i="42"/>
  <c r="O7" i="42" s="1"/>
  <c r="N6" i="42"/>
  <c r="O6" i="42"/>
  <c r="M5" i="42"/>
  <c r="N5" i="42" s="1"/>
  <c r="O5" i="42" s="1"/>
  <c r="L5" i="42"/>
  <c r="L20" i="42" s="1"/>
  <c r="K5" i="42"/>
  <c r="K20" i="42" s="1"/>
  <c r="J5" i="42"/>
  <c r="J20" i="42" s="1"/>
  <c r="I5" i="42"/>
  <c r="I20" i="42" s="1"/>
  <c r="H5" i="42"/>
  <c r="H20" i="42" s="1"/>
  <c r="G5" i="42"/>
  <c r="G20" i="42" s="1"/>
  <c r="F5" i="42"/>
  <c r="E5" i="42"/>
  <c r="E20" i="42" s="1"/>
  <c r="D5" i="42"/>
  <c r="F24" i="41"/>
  <c r="G24" i="41"/>
  <c r="N23" i="41"/>
  <c r="O23" i="41" s="1"/>
  <c r="M22" i="41"/>
  <c r="L22" i="41"/>
  <c r="K22" i="41"/>
  <c r="N22" i="41" s="1"/>
  <c r="O22" i="41" s="1"/>
  <c r="J22" i="41"/>
  <c r="I22" i="41"/>
  <c r="H22" i="41"/>
  <c r="G22" i="41"/>
  <c r="F22" i="41"/>
  <c r="E22" i="41"/>
  <c r="D22" i="41"/>
  <c r="N21" i="41"/>
  <c r="O21" i="41" s="1"/>
  <c r="M20" i="41"/>
  <c r="L20" i="41"/>
  <c r="K20" i="41"/>
  <c r="J20" i="41"/>
  <c r="I20" i="41"/>
  <c r="I24" i="41" s="1"/>
  <c r="H20" i="41"/>
  <c r="G20" i="41"/>
  <c r="F20" i="41"/>
  <c r="E20" i="41"/>
  <c r="D20" i="41"/>
  <c r="N19" i="41"/>
  <c r="O19" i="41" s="1"/>
  <c r="N18" i="41"/>
  <c r="O18" i="41"/>
  <c r="M17" i="41"/>
  <c r="N17" i="41" s="1"/>
  <c r="O17" i="41" s="1"/>
  <c r="L17" i="41"/>
  <c r="K17" i="41"/>
  <c r="J17" i="41"/>
  <c r="I17" i="41"/>
  <c r="H17" i="41"/>
  <c r="G17" i="41"/>
  <c r="F17" i="41"/>
  <c r="E17" i="41"/>
  <c r="D17" i="41"/>
  <c r="N16" i="41"/>
  <c r="O16" i="41"/>
  <c r="M15" i="41"/>
  <c r="N15" i="41" s="1"/>
  <c r="O15" i="41" s="1"/>
  <c r="L15" i="41"/>
  <c r="K15" i="41"/>
  <c r="J15" i="41"/>
  <c r="I15" i="41"/>
  <c r="H15" i="41"/>
  <c r="G15" i="41"/>
  <c r="F15" i="41"/>
  <c r="E15" i="41"/>
  <c r="D15" i="41"/>
  <c r="N14" i="41"/>
  <c r="O14" i="41"/>
  <c r="N13" i="41"/>
  <c r="O13" i="41" s="1"/>
  <c r="M12" i="41"/>
  <c r="L12" i="41"/>
  <c r="K12" i="41"/>
  <c r="J12" i="41"/>
  <c r="I12" i="41"/>
  <c r="H12" i="41"/>
  <c r="G12" i="41"/>
  <c r="F12" i="41"/>
  <c r="E12" i="41"/>
  <c r="D12" i="41"/>
  <c r="N12" i="41" s="1"/>
  <c r="O12" i="41" s="1"/>
  <c r="N11" i="41"/>
  <c r="O11" i="41" s="1"/>
  <c r="N10" i="41"/>
  <c r="O10" i="41"/>
  <c r="N9" i="41"/>
  <c r="O9" i="41" s="1"/>
  <c r="N8" i="41"/>
  <c r="O8" i="41" s="1"/>
  <c r="N7" i="41"/>
  <c r="O7" i="41" s="1"/>
  <c r="N6" i="41"/>
  <c r="O6" i="41"/>
  <c r="M5" i="41"/>
  <c r="N5" i="41" s="1"/>
  <c r="O5" i="41" s="1"/>
  <c r="L5" i="41"/>
  <c r="L24" i="41" s="1"/>
  <c r="K5" i="41"/>
  <c r="K24" i="41" s="1"/>
  <c r="J5" i="41"/>
  <c r="J24" i="41" s="1"/>
  <c r="I5" i="41"/>
  <c r="H5" i="41"/>
  <c r="H24" i="41" s="1"/>
  <c r="G5" i="41"/>
  <c r="F5" i="41"/>
  <c r="E5" i="41"/>
  <c r="E24" i="41" s="1"/>
  <c r="D5" i="41"/>
  <c r="D24" i="41" s="1"/>
  <c r="N21" i="40"/>
  <c r="O21" i="40"/>
  <c r="M20" i="40"/>
  <c r="M22" i="40" s="1"/>
  <c r="L20" i="40"/>
  <c r="K20" i="40"/>
  <c r="J20" i="40"/>
  <c r="J22" i="40" s="1"/>
  <c r="I20" i="40"/>
  <c r="H20" i="40"/>
  <c r="G20" i="40"/>
  <c r="F20" i="40"/>
  <c r="E20" i="40"/>
  <c r="N20" i="40" s="1"/>
  <c r="O20" i="40" s="1"/>
  <c r="D20" i="40"/>
  <c r="N19" i="40"/>
  <c r="O19" i="40" s="1"/>
  <c r="M18" i="40"/>
  <c r="L18" i="40"/>
  <c r="K18" i="40"/>
  <c r="J18" i="40"/>
  <c r="I18" i="40"/>
  <c r="H18" i="40"/>
  <c r="G18" i="40"/>
  <c r="F18" i="40"/>
  <c r="E18" i="40"/>
  <c r="D18" i="40"/>
  <c r="D22" i="40" s="1"/>
  <c r="N18" i="40"/>
  <c r="O18" i="40" s="1"/>
  <c r="N17" i="40"/>
  <c r="O17" i="40"/>
  <c r="N16" i="40"/>
  <c r="O16" i="40" s="1"/>
  <c r="M15" i="40"/>
  <c r="L15" i="40"/>
  <c r="K15" i="40"/>
  <c r="J15" i="40"/>
  <c r="I15" i="40"/>
  <c r="H15" i="40"/>
  <c r="G15" i="40"/>
  <c r="G22" i="40" s="1"/>
  <c r="F15" i="40"/>
  <c r="E15" i="40"/>
  <c r="D15" i="40"/>
  <c r="N14" i="40"/>
  <c r="O14" i="40" s="1"/>
  <c r="N13" i="40"/>
  <c r="O13" i="40" s="1"/>
  <c r="M12" i="40"/>
  <c r="L12" i="40"/>
  <c r="K12" i="40"/>
  <c r="K22" i="40" s="1"/>
  <c r="J12" i="40"/>
  <c r="I12" i="40"/>
  <c r="H12" i="40"/>
  <c r="N12" i="40" s="1"/>
  <c r="O12" i="40" s="1"/>
  <c r="G12" i="40"/>
  <c r="F12" i="40"/>
  <c r="E12" i="40"/>
  <c r="D12" i="40"/>
  <c r="N11" i="40"/>
  <c r="O11" i="40"/>
  <c r="N10" i="40"/>
  <c r="O10" i="40" s="1"/>
  <c r="N9" i="40"/>
  <c r="O9" i="40"/>
  <c r="N8" i="40"/>
  <c r="O8" i="40" s="1"/>
  <c r="N7" i="40"/>
  <c r="O7" i="40" s="1"/>
  <c r="N6" i="40"/>
  <c r="O6" i="40" s="1"/>
  <c r="M5" i="40"/>
  <c r="L5" i="40"/>
  <c r="L22" i="40" s="1"/>
  <c r="K5" i="40"/>
  <c r="J5" i="40"/>
  <c r="I5" i="40"/>
  <c r="I22" i="40" s="1"/>
  <c r="H5" i="40"/>
  <c r="H22" i="40" s="1"/>
  <c r="G5" i="40"/>
  <c r="F5" i="40"/>
  <c r="F22" i="40" s="1"/>
  <c r="E5" i="40"/>
  <c r="E22" i="40" s="1"/>
  <c r="D5" i="40"/>
  <c r="N5" i="40" s="1"/>
  <c r="O5" i="40" s="1"/>
  <c r="N21" i="39"/>
  <c r="O21" i="39" s="1"/>
  <c r="M20" i="39"/>
  <c r="L20" i="39"/>
  <c r="K20" i="39"/>
  <c r="J20" i="39"/>
  <c r="I20" i="39"/>
  <c r="I22" i="39" s="1"/>
  <c r="H20" i="39"/>
  <c r="G20" i="39"/>
  <c r="F20" i="39"/>
  <c r="N20" i="39" s="1"/>
  <c r="O20" i="39" s="1"/>
  <c r="E20" i="39"/>
  <c r="D20" i="39"/>
  <c r="N19" i="39"/>
  <c r="O19" i="39" s="1"/>
  <c r="M18" i="39"/>
  <c r="L18" i="39"/>
  <c r="K18" i="39"/>
  <c r="K22" i="39" s="1"/>
  <c r="J18" i="39"/>
  <c r="I18" i="39"/>
  <c r="H18" i="39"/>
  <c r="N18" i="39" s="1"/>
  <c r="O18" i="39" s="1"/>
  <c r="G18" i="39"/>
  <c r="F18" i="39"/>
  <c r="E18" i="39"/>
  <c r="D18" i="39"/>
  <c r="N17" i="39"/>
  <c r="O17" i="39"/>
  <c r="N16" i="39"/>
  <c r="O16" i="39" s="1"/>
  <c r="M15" i="39"/>
  <c r="L15" i="39"/>
  <c r="K15" i="39"/>
  <c r="J15" i="39"/>
  <c r="I15" i="39"/>
  <c r="H15" i="39"/>
  <c r="G15" i="39"/>
  <c r="F15" i="39"/>
  <c r="E15" i="39"/>
  <c r="D15" i="39"/>
  <c r="N15" i="39" s="1"/>
  <c r="O15" i="39" s="1"/>
  <c r="N14" i="39"/>
  <c r="O14" i="39"/>
  <c r="N13" i="39"/>
  <c r="O13" i="39" s="1"/>
  <c r="M12" i="39"/>
  <c r="L12" i="39"/>
  <c r="K12" i="39"/>
  <c r="J12" i="39"/>
  <c r="I12" i="39"/>
  <c r="H12" i="39"/>
  <c r="G12" i="39"/>
  <c r="F12" i="39"/>
  <c r="E12" i="39"/>
  <c r="D12" i="39"/>
  <c r="N12" i="39" s="1"/>
  <c r="O12" i="39" s="1"/>
  <c r="N11" i="39"/>
  <c r="O11" i="39" s="1"/>
  <c r="N10" i="39"/>
  <c r="O10" i="39" s="1"/>
  <c r="N9" i="39"/>
  <c r="O9" i="39"/>
  <c r="N8" i="39"/>
  <c r="O8" i="39" s="1"/>
  <c r="N7" i="39"/>
  <c r="O7" i="39"/>
  <c r="N6" i="39"/>
  <c r="O6" i="39" s="1"/>
  <c r="M5" i="39"/>
  <c r="M22" i="39" s="1"/>
  <c r="L5" i="39"/>
  <c r="L22" i="39" s="1"/>
  <c r="K5" i="39"/>
  <c r="J5" i="39"/>
  <c r="J22" i="39" s="1"/>
  <c r="I5" i="39"/>
  <c r="H5" i="39"/>
  <c r="H22" i="39" s="1"/>
  <c r="G5" i="39"/>
  <c r="G22" i="39" s="1"/>
  <c r="F5" i="39"/>
  <c r="E5" i="39"/>
  <c r="E22" i="39"/>
  <c r="D5" i="39"/>
  <c r="N5" i="39" s="1"/>
  <c r="O5" i="39" s="1"/>
  <c r="N21" i="38"/>
  <c r="O21" i="38"/>
  <c r="M20" i="38"/>
  <c r="L20" i="38"/>
  <c r="K20" i="38"/>
  <c r="J20" i="38"/>
  <c r="I20" i="38"/>
  <c r="H20" i="38"/>
  <c r="G20" i="38"/>
  <c r="F20" i="38"/>
  <c r="E20" i="38"/>
  <c r="N20" i="38" s="1"/>
  <c r="O20" i="38" s="1"/>
  <c r="D20" i="38"/>
  <c r="N19" i="38"/>
  <c r="O19" i="38" s="1"/>
  <c r="M18" i="38"/>
  <c r="L18" i="38"/>
  <c r="K18" i="38"/>
  <c r="J18" i="38"/>
  <c r="I18" i="38"/>
  <c r="H18" i="38"/>
  <c r="G18" i="38"/>
  <c r="F18" i="38"/>
  <c r="E18" i="38"/>
  <c r="D18" i="38"/>
  <c r="N18" i="38" s="1"/>
  <c r="O18" i="38" s="1"/>
  <c r="N17" i="38"/>
  <c r="O17" i="38" s="1"/>
  <c r="N16" i="38"/>
  <c r="O16" i="38" s="1"/>
  <c r="M15" i="38"/>
  <c r="L15" i="38"/>
  <c r="K15" i="38"/>
  <c r="J15" i="38"/>
  <c r="I15" i="38"/>
  <c r="H15" i="38"/>
  <c r="G15" i="38"/>
  <c r="F15" i="38"/>
  <c r="E15" i="38"/>
  <c r="D15" i="38"/>
  <c r="N15" i="38" s="1"/>
  <c r="O15" i="38" s="1"/>
  <c r="N14" i="38"/>
  <c r="O14" i="38"/>
  <c r="N13" i="38"/>
  <c r="O13" i="38"/>
  <c r="M12" i="38"/>
  <c r="L12" i="38"/>
  <c r="K12" i="38"/>
  <c r="J12" i="38"/>
  <c r="I12" i="38"/>
  <c r="H12" i="38"/>
  <c r="G12" i="38"/>
  <c r="F12" i="38"/>
  <c r="E12" i="38"/>
  <c r="N12" i="38" s="1"/>
  <c r="O12" i="38" s="1"/>
  <c r="D12" i="38"/>
  <c r="N11" i="38"/>
  <c r="O11" i="38" s="1"/>
  <c r="N10" i="38"/>
  <c r="O10" i="38" s="1"/>
  <c r="N9" i="38"/>
  <c r="O9" i="38" s="1"/>
  <c r="N8" i="38"/>
  <c r="O8" i="38"/>
  <c r="N7" i="38"/>
  <c r="O7" i="38" s="1"/>
  <c r="N6" i="38"/>
  <c r="O6" i="38" s="1"/>
  <c r="M5" i="38"/>
  <c r="M22" i="38" s="1"/>
  <c r="L5" i="38"/>
  <c r="L22" i="38" s="1"/>
  <c r="K5" i="38"/>
  <c r="K22" i="38" s="1"/>
  <c r="J5" i="38"/>
  <c r="J22" i="38" s="1"/>
  <c r="I5" i="38"/>
  <c r="I22" i="38"/>
  <c r="H5" i="38"/>
  <c r="H22" i="38" s="1"/>
  <c r="G5" i="38"/>
  <c r="G22" i="38" s="1"/>
  <c r="F5" i="38"/>
  <c r="F22" i="38" s="1"/>
  <c r="E5" i="38"/>
  <c r="E22" i="38" s="1"/>
  <c r="D5" i="38"/>
  <c r="N21" i="37"/>
  <c r="O21" i="37" s="1"/>
  <c r="M20" i="37"/>
  <c r="L20" i="37"/>
  <c r="K20" i="37"/>
  <c r="J20" i="37"/>
  <c r="I20" i="37"/>
  <c r="H20" i="37"/>
  <c r="G20" i="37"/>
  <c r="F20" i="37"/>
  <c r="E20" i="37"/>
  <c r="D20" i="37"/>
  <c r="N20" i="37" s="1"/>
  <c r="O20" i="37" s="1"/>
  <c r="N19" i="37"/>
  <c r="O19" i="37"/>
  <c r="M18" i="37"/>
  <c r="L18" i="37"/>
  <c r="K18" i="37"/>
  <c r="J18" i="37"/>
  <c r="I18" i="37"/>
  <c r="H18" i="37"/>
  <c r="G18" i="37"/>
  <c r="F18" i="37"/>
  <c r="E18" i="37"/>
  <c r="D18" i="37"/>
  <c r="D22" i="37" s="1"/>
  <c r="N17" i="37"/>
  <c r="O17" i="37" s="1"/>
  <c r="N16" i="37"/>
  <c r="O16" i="37" s="1"/>
  <c r="M15" i="37"/>
  <c r="L15" i="37"/>
  <c r="K15" i="37"/>
  <c r="J15" i="37"/>
  <c r="I15" i="37"/>
  <c r="H15" i="37"/>
  <c r="G15" i="37"/>
  <c r="G22" i="37" s="1"/>
  <c r="F15" i="37"/>
  <c r="N15" i="37" s="1"/>
  <c r="O15" i="37" s="1"/>
  <c r="E15" i="37"/>
  <c r="D15" i="37"/>
  <c r="N14" i="37"/>
  <c r="O14" i="37" s="1"/>
  <c r="N13" i="37"/>
  <c r="O13" i="37" s="1"/>
  <c r="M12" i="37"/>
  <c r="L12" i="37"/>
  <c r="K12" i="37"/>
  <c r="J12" i="37"/>
  <c r="I12" i="37"/>
  <c r="H12" i="37"/>
  <c r="G12" i="37"/>
  <c r="F12" i="37"/>
  <c r="E12" i="37"/>
  <c r="D12" i="37"/>
  <c r="N12" i="37" s="1"/>
  <c r="O12" i="37" s="1"/>
  <c r="N11" i="37"/>
  <c r="O11" i="37"/>
  <c r="N10" i="37"/>
  <c r="O10" i="37" s="1"/>
  <c r="N9" i="37"/>
  <c r="O9" i="37" s="1"/>
  <c r="N8" i="37"/>
  <c r="O8" i="37" s="1"/>
  <c r="N7" i="37"/>
  <c r="O7" i="37" s="1"/>
  <c r="N6" i="37"/>
  <c r="O6" i="37" s="1"/>
  <c r="M5" i="37"/>
  <c r="M22" i="37"/>
  <c r="L5" i="37"/>
  <c r="L22" i="37" s="1"/>
  <c r="K5" i="37"/>
  <c r="K22" i="37" s="1"/>
  <c r="J5" i="37"/>
  <c r="J22" i="37" s="1"/>
  <c r="I5" i="37"/>
  <c r="I22" i="37"/>
  <c r="H5" i="37"/>
  <c r="H22" i="37"/>
  <c r="G5" i="37"/>
  <c r="F5" i="37"/>
  <c r="F22" i="37" s="1"/>
  <c r="E5" i="37"/>
  <c r="E22" i="37" s="1"/>
  <c r="D5" i="37"/>
  <c r="N5" i="37" s="1"/>
  <c r="O5" i="37" s="1"/>
  <c r="N22" i="36"/>
  <c r="O22" i="36" s="1"/>
  <c r="N21" i="36"/>
  <c r="O21" i="36" s="1"/>
  <c r="M20" i="36"/>
  <c r="L20" i="36"/>
  <c r="K20" i="36"/>
  <c r="K23" i="36" s="1"/>
  <c r="J20" i="36"/>
  <c r="I20" i="36"/>
  <c r="H20" i="36"/>
  <c r="G20" i="36"/>
  <c r="F20" i="36"/>
  <c r="E20" i="36"/>
  <c r="D20" i="36"/>
  <c r="N20" i="36" s="1"/>
  <c r="O20" i="36" s="1"/>
  <c r="N19" i="36"/>
  <c r="O19" i="36"/>
  <c r="M18" i="36"/>
  <c r="N18" i="36" s="1"/>
  <c r="O18" i="36" s="1"/>
  <c r="L18" i="36"/>
  <c r="K18" i="36"/>
  <c r="J18" i="36"/>
  <c r="I18" i="36"/>
  <c r="H18" i="36"/>
  <c r="G18" i="36"/>
  <c r="F18" i="36"/>
  <c r="E18" i="36"/>
  <c r="D18" i="36"/>
  <c r="N17" i="36"/>
  <c r="O17" i="36" s="1"/>
  <c r="N16" i="36"/>
  <c r="O16" i="36" s="1"/>
  <c r="M15" i="36"/>
  <c r="L15" i="36"/>
  <c r="K15" i="36"/>
  <c r="J15" i="36"/>
  <c r="I15" i="36"/>
  <c r="H15" i="36"/>
  <c r="G15" i="36"/>
  <c r="F15" i="36"/>
  <c r="F23" i="36" s="1"/>
  <c r="E15" i="36"/>
  <c r="D15" i="36"/>
  <c r="N15" i="36" s="1"/>
  <c r="O15" i="36" s="1"/>
  <c r="N14" i="36"/>
  <c r="O14" i="36"/>
  <c r="N13" i="36"/>
  <c r="O13" i="36" s="1"/>
  <c r="M12" i="36"/>
  <c r="L12" i="36"/>
  <c r="K12" i="36"/>
  <c r="J12" i="36"/>
  <c r="I12" i="36"/>
  <c r="I23" i="36" s="1"/>
  <c r="H12" i="36"/>
  <c r="G12" i="36"/>
  <c r="F12" i="36"/>
  <c r="E12" i="36"/>
  <c r="D12" i="36"/>
  <c r="N12" i="36" s="1"/>
  <c r="O12" i="36" s="1"/>
  <c r="N11" i="36"/>
  <c r="O11" i="36"/>
  <c r="N10" i="36"/>
  <c r="O10" i="36"/>
  <c r="N9" i="36"/>
  <c r="O9" i="36"/>
  <c r="N8" i="36"/>
  <c r="O8" i="36" s="1"/>
  <c r="N7" i="36"/>
  <c r="O7" i="36" s="1"/>
  <c r="N6" i="36"/>
  <c r="O6" i="36" s="1"/>
  <c r="M5" i="36"/>
  <c r="L5" i="36"/>
  <c r="L23" i="36"/>
  <c r="K5" i="36"/>
  <c r="J5" i="36"/>
  <c r="J23" i="36" s="1"/>
  <c r="I5" i="36"/>
  <c r="H5" i="36"/>
  <c r="H23" i="36" s="1"/>
  <c r="G5" i="36"/>
  <c r="G23" i="36" s="1"/>
  <c r="F5" i="36"/>
  <c r="E5" i="36"/>
  <c r="N5" i="36" s="1"/>
  <c r="O5" i="36" s="1"/>
  <c r="E23" i="36"/>
  <c r="D5" i="36"/>
  <c r="N22" i="35"/>
  <c r="O22" i="35" s="1"/>
  <c r="N21" i="35"/>
  <c r="O21" i="35" s="1"/>
  <c r="M20" i="35"/>
  <c r="L20" i="35"/>
  <c r="K20" i="35"/>
  <c r="J20" i="35"/>
  <c r="I20" i="35"/>
  <c r="H20" i="35"/>
  <c r="G20" i="35"/>
  <c r="F20" i="35"/>
  <c r="E20" i="35"/>
  <c r="D20" i="35"/>
  <c r="N20" i="35" s="1"/>
  <c r="O20" i="35" s="1"/>
  <c r="N19" i="35"/>
  <c r="O19" i="35" s="1"/>
  <c r="M18" i="35"/>
  <c r="L18" i="35"/>
  <c r="K18" i="35"/>
  <c r="J18" i="35"/>
  <c r="I18" i="35"/>
  <c r="H18" i="35"/>
  <c r="G18" i="35"/>
  <c r="F18" i="35"/>
  <c r="E18" i="35"/>
  <c r="N18" i="35" s="1"/>
  <c r="O18" i="35" s="1"/>
  <c r="D18" i="35"/>
  <c r="N17" i="35"/>
  <c r="O17" i="35" s="1"/>
  <c r="N16" i="35"/>
  <c r="O16" i="35"/>
  <c r="M15" i="35"/>
  <c r="L15" i="35"/>
  <c r="K15" i="35"/>
  <c r="J15" i="35"/>
  <c r="I15" i="35"/>
  <c r="H15" i="35"/>
  <c r="G15" i="35"/>
  <c r="F15" i="35"/>
  <c r="E15" i="35"/>
  <c r="D15" i="35"/>
  <c r="N15" i="35" s="1"/>
  <c r="O15" i="35" s="1"/>
  <c r="N14" i="35"/>
  <c r="O14" i="35" s="1"/>
  <c r="N13" i="35"/>
  <c r="O13" i="35" s="1"/>
  <c r="M12" i="35"/>
  <c r="L12" i="35"/>
  <c r="K12" i="35"/>
  <c r="J12" i="35"/>
  <c r="I12" i="35"/>
  <c r="H12" i="35"/>
  <c r="G12" i="35"/>
  <c r="F12" i="35"/>
  <c r="E12" i="35"/>
  <c r="D12" i="35"/>
  <c r="N12" i="35" s="1"/>
  <c r="O12" i="35" s="1"/>
  <c r="N11" i="35"/>
  <c r="O11" i="35" s="1"/>
  <c r="N10" i="35"/>
  <c r="O10" i="35" s="1"/>
  <c r="N9" i="35"/>
  <c r="O9" i="35" s="1"/>
  <c r="N8" i="35"/>
  <c r="O8" i="35"/>
  <c r="N7" i="35"/>
  <c r="O7" i="35" s="1"/>
  <c r="N6" i="35"/>
  <c r="O6" i="35" s="1"/>
  <c r="M5" i="35"/>
  <c r="M23" i="35" s="1"/>
  <c r="L5" i="35"/>
  <c r="L23" i="35" s="1"/>
  <c r="K5" i="35"/>
  <c r="K23" i="35" s="1"/>
  <c r="J5" i="35"/>
  <c r="J23" i="35"/>
  <c r="I5" i="35"/>
  <c r="N5" i="35" s="1"/>
  <c r="O5" i="35" s="1"/>
  <c r="H5" i="35"/>
  <c r="H23" i="35" s="1"/>
  <c r="G5" i="35"/>
  <c r="G23" i="35" s="1"/>
  <c r="F5" i="35"/>
  <c r="F23" i="35" s="1"/>
  <c r="E5" i="35"/>
  <c r="E23" i="35" s="1"/>
  <c r="D5" i="35"/>
  <c r="N22" i="34"/>
  <c r="O22" i="34" s="1"/>
  <c r="N21" i="34"/>
  <c r="O21" i="34" s="1"/>
  <c r="M20" i="34"/>
  <c r="L20" i="34"/>
  <c r="K20" i="34"/>
  <c r="J20" i="34"/>
  <c r="I20" i="34"/>
  <c r="H20" i="34"/>
  <c r="G20" i="34"/>
  <c r="N20" i="34" s="1"/>
  <c r="O20" i="34" s="1"/>
  <c r="F20" i="34"/>
  <c r="E20" i="34"/>
  <c r="D20" i="34"/>
  <c r="N19" i="34"/>
  <c r="O19" i="34" s="1"/>
  <c r="M18" i="34"/>
  <c r="L18" i="34"/>
  <c r="K18" i="34"/>
  <c r="J18" i="34"/>
  <c r="I18" i="34"/>
  <c r="I23" i="34" s="1"/>
  <c r="H18" i="34"/>
  <c r="G18" i="34"/>
  <c r="F18" i="34"/>
  <c r="E18" i="34"/>
  <c r="D18" i="34"/>
  <c r="N18" i="34" s="1"/>
  <c r="O18" i="34" s="1"/>
  <c r="N17" i="34"/>
  <c r="O17" i="34" s="1"/>
  <c r="N16" i="34"/>
  <c r="O16" i="34"/>
  <c r="M15" i="34"/>
  <c r="N15" i="34" s="1"/>
  <c r="O15" i="34" s="1"/>
  <c r="L15" i="34"/>
  <c r="K15" i="34"/>
  <c r="J15" i="34"/>
  <c r="I15" i="34"/>
  <c r="H15" i="34"/>
  <c r="G15" i="34"/>
  <c r="F15" i="34"/>
  <c r="E15" i="34"/>
  <c r="D15" i="34"/>
  <c r="N14" i="34"/>
  <c r="O14" i="34"/>
  <c r="N13" i="34"/>
  <c r="O13" i="34" s="1"/>
  <c r="M12" i="34"/>
  <c r="L12" i="34"/>
  <c r="K12" i="34"/>
  <c r="J12" i="34"/>
  <c r="I12" i="34"/>
  <c r="H12" i="34"/>
  <c r="G12" i="34"/>
  <c r="F12" i="34"/>
  <c r="N12" i="34" s="1"/>
  <c r="O12" i="34" s="1"/>
  <c r="E12" i="34"/>
  <c r="D12" i="34"/>
  <c r="N11" i="34"/>
  <c r="O11" i="34" s="1"/>
  <c r="N10" i="34"/>
  <c r="O10" i="34" s="1"/>
  <c r="N9" i="34"/>
  <c r="O9" i="34" s="1"/>
  <c r="N8" i="34"/>
  <c r="O8" i="34"/>
  <c r="N7" i="34"/>
  <c r="O7" i="34" s="1"/>
  <c r="N6" i="34"/>
  <c r="O6" i="34" s="1"/>
  <c r="M5" i="34"/>
  <c r="M23" i="34" s="1"/>
  <c r="L5" i="34"/>
  <c r="L23" i="34"/>
  <c r="K5" i="34"/>
  <c r="K23" i="34"/>
  <c r="J5" i="34"/>
  <c r="J23" i="34" s="1"/>
  <c r="I5" i="34"/>
  <c r="H5" i="34"/>
  <c r="H23" i="34"/>
  <c r="G5" i="34"/>
  <c r="F5" i="34"/>
  <c r="F23" i="34" s="1"/>
  <c r="E5" i="34"/>
  <c r="E23" i="34" s="1"/>
  <c r="D5" i="34"/>
  <c r="E20" i="33"/>
  <c r="N20" i="33" s="1"/>
  <c r="O20" i="33" s="1"/>
  <c r="F20" i="33"/>
  <c r="G20" i="33"/>
  <c r="H20" i="33"/>
  <c r="I20" i="33"/>
  <c r="J20" i="33"/>
  <c r="K20" i="33"/>
  <c r="L20" i="33"/>
  <c r="M20" i="33"/>
  <c r="D20" i="33"/>
  <c r="E18" i="33"/>
  <c r="F18" i="33"/>
  <c r="G18" i="33"/>
  <c r="H18" i="33"/>
  <c r="I18" i="33"/>
  <c r="N18" i="33"/>
  <c r="O18" i="33" s="1"/>
  <c r="J18" i="33"/>
  <c r="K18" i="33"/>
  <c r="L18" i="33"/>
  <c r="M18" i="33"/>
  <c r="E15" i="33"/>
  <c r="F15" i="33"/>
  <c r="G15" i="33"/>
  <c r="H15" i="33"/>
  <c r="I15" i="33"/>
  <c r="I23" i="33" s="1"/>
  <c r="J15" i="33"/>
  <c r="K15" i="33"/>
  <c r="L15" i="33"/>
  <c r="M15" i="33"/>
  <c r="E12" i="33"/>
  <c r="F12" i="33"/>
  <c r="G12" i="33"/>
  <c r="H12" i="33"/>
  <c r="I12" i="33"/>
  <c r="J12" i="33"/>
  <c r="N12" i="33" s="1"/>
  <c r="O12" i="33" s="1"/>
  <c r="J23" i="33"/>
  <c r="K12" i="33"/>
  <c r="L12" i="33"/>
  <c r="M12" i="33"/>
  <c r="E5" i="33"/>
  <c r="E23" i="33" s="1"/>
  <c r="F5" i="33"/>
  <c r="F23" i="33" s="1"/>
  <c r="G5" i="33"/>
  <c r="G23" i="33" s="1"/>
  <c r="H5" i="33"/>
  <c r="I5" i="33"/>
  <c r="J5" i="33"/>
  <c r="K5" i="33"/>
  <c r="K23" i="33" s="1"/>
  <c r="L5" i="33"/>
  <c r="M5" i="33"/>
  <c r="M23" i="33"/>
  <c r="D18" i="33"/>
  <c r="D15" i="33"/>
  <c r="N15" i="33" s="1"/>
  <c r="O15" i="33" s="1"/>
  <c r="D12" i="33"/>
  <c r="D5" i="33"/>
  <c r="N5" i="33" s="1"/>
  <c r="O5" i="33" s="1"/>
  <c r="N22" i="33"/>
  <c r="O22" i="33"/>
  <c r="N21" i="33"/>
  <c r="O21" i="33"/>
  <c r="N19" i="33"/>
  <c r="N17" i="33"/>
  <c r="O17" i="33" s="1"/>
  <c r="N16" i="33"/>
  <c r="O16" i="33" s="1"/>
  <c r="O19" i="33"/>
  <c r="N14" i="33"/>
  <c r="O14" i="33"/>
  <c r="N7" i="33"/>
  <c r="O7" i="33"/>
  <c r="N8" i="33"/>
  <c r="O8" i="33"/>
  <c r="N9" i="33"/>
  <c r="O9" i="33"/>
  <c r="N10" i="33"/>
  <c r="O10" i="33"/>
  <c r="N11" i="33"/>
  <c r="O11" i="33"/>
  <c r="N6" i="33"/>
  <c r="O6" i="33"/>
  <c r="N13" i="33"/>
  <c r="O13" i="33"/>
  <c r="L23" i="33"/>
  <c r="D23" i="34"/>
  <c r="D22" i="39"/>
  <c r="D23" i="36"/>
  <c r="D22" i="38"/>
  <c r="D23" i="33"/>
  <c r="F22" i="39"/>
  <c r="N5" i="34"/>
  <c r="O5" i="34"/>
  <c r="H23" i="33"/>
  <c r="N20" i="41"/>
  <c r="O20" i="41" s="1"/>
  <c r="N18" i="42"/>
  <c r="O18" i="42" s="1"/>
  <c r="N14" i="43"/>
  <c r="O14" i="43" s="1"/>
  <c r="N16" i="44"/>
  <c r="O16" i="44" s="1"/>
  <c r="N18" i="45"/>
  <c r="O18" i="45" s="1"/>
  <c r="N18" i="46"/>
  <c r="O18" i="46" s="1"/>
  <c r="O14" i="48"/>
  <c r="P14" i="48" s="1"/>
  <c r="O20" i="49" l="1"/>
  <c r="P20" i="49" s="1"/>
  <c r="N22" i="40"/>
  <c r="O22" i="40" s="1"/>
  <c r="N23" i="33"/>
  <c r="O23" i="33" s="1"/>
  <c r="N22" i="37"/>
  <c r="O22" i="37" s="1"/>
  <c r="N22" i="38"/>
  <c r="O22" i="38" s="1"/>
  <c r="N20" i="44"/>
  <c r="O20" i="44" s="1"/>
  <c r="N20" i="46"/>
  <c r="O20" i="46" s="1"/>
  <c r="N23" i="34"/>
  <c r="O23" i="34" s="1"/>
  <c r="N22" i="39"/>
  <c r="O22" i="39" s="1"/>
  <c r="O20" i="48"/>
  <c r="P20" i="48" s="1"/>
  <c r="N5" i="46"/>
  <c r="O5" i="46" s="1"/>
  <c r="N5" i="44"/>
  <c r="O5" i="44" s="1"/>
  <c r="O11" i="48"/>
  <c r="P11" i="48" s="1"/>
  <c r="N5" i="38"/>
  <c r="O5" i="38" s="1"/>
  <c r="N15" i="40"/>
  <c r="O15" i="40" s="1"/>
  <c r="G23" i="34"/>
  <c r="I23" i="35"/>
  <c r="M23" i="36"/>
  <c r="N23" i="36" s="1"/>
  <c r="O23" i="36" s="1"/>
  <c r="M20" i="42"/>
  <c r="N20" i="42" s="1"/>
  <c r="O20" i="42" s="1"/>
  <c r="M20" i="45"/>
  <c r="N20" i="45" s="1"/>
  <c r="O20" i="45" s="1"/>
  <c r="D23" i="35"/>
  <c r="N14" i="42"/>
  <c r="O14" i="42" s="1"/>
  <c r="N18" i="37"/>
  <c r="O18" i="37" s="1"/>
  <c r="I20" i="48"/>
  <c r="M24" i="41"/>
  <c r="N24" i="41" s="1"/>
  <c r="O24" i="41" s="1"/>
  <c r="E20" i="43"/>
  <c r="N20" i="43" s="1"/>
  <c r="O20" i="43" s="1"/>
  <c r="N23" i="35" l="1"/>
  <c r="O23" i="35" s="1"/>
</calcChain>
</file>

<file path=xl/sharedStrings.xml><?xml version="1.0" encoding="utf-8"?>
<sst xmlns="http://schemas.openxmlformats.org/spreadsheetml/2006/main" count="602" uniqueCount="80">
  <si>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</si>
  <si>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</si>
  <si>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</si>
  <si>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</si>
  <si>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</si>
  <si>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</si>
  <si>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</si>
  <si>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</si>
  <si>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</si>
  <si>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</si>
  <si>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</si>
  <si>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</si>
  <si>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</si>
  <si>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</si>
  <si>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</si>
  <si>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</si>
  <si>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</si>
  <si>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</si>
  <si>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</si>
  <si>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</si>
  <si>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</si>
  <si>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</si>
  <si>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Debt Service Payments</t>
  </si>
  <si>
    <t>Pension Benefits</t>
  </si>
  <si>
    <t>Other General Government Services</t>
  </si>
  <si>
    <t>Public Safety</t>
  </si>
  <si>
    <t>Law Enforcement</t>
  </si>
  <si>
    <t>Protective Inspections</t>
  </si>
  <si>
    <t>Transportation</t>
  </si>
  <si>
    <t>Road and Street Facilities</t>
  </si>
  <si>
    <t>Parking Facilities</t>
  </si>
  <si>
    <t>Culture / Recreation</t>
  </si>
  <si>
    <t>Libraries</t>
  </si>
  <si>
    <t>Inter-Fund Group Transfers Out</t>
  </si>
  <si>
    <t>Proprietary - Other Non-Operating Disbursements</t>
  </si>
  <si>
    <t>Other Uses and Non-Operating</t>
  </si>
  <si>
    <t>2009 Municipal Population:</t>
  </si>
  <si>
    <t>Indian Shores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</si>
  <si>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</si>
  <si>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</si>
  <si>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</si>
  <si>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</si>
  <si>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</si>
  <si>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</si>
  <si>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</si>
  <si>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</si>
  <si>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</si>
  <si>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</si>
  <si>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</si>
  <si>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</si>
  <si>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</si>
  <si>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Road / Street Facilities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</si>
  <si>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</si>
  <si>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</si>
  <si>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</si>
  <si>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</si>
  <si>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</si>
  <si>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</si>
  <si>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Physical Environment</t>
  </si>
  <si>
    <t>Other Physical Environment</t>
  </si>
  <si>
    <t>2015 Municipal Population:</t>
  </si>
  <si>
    <t>Local Fiscal Year Ended September 30, 2016</t>
  </si>
  <si>
    <t>Cultural Services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</si>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</sst>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74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75</v>
      </c>
      <c r="N4" s="32" t="s">
        <v>5</v>
      </c>
      <c r="O4" s="32" t="s">
        <v>76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SUM(D6:D10)</f>
        <v>1172443</v>
      </c>
      <c r="E5" s="24">
        <f>SUM(E6:E10)</f>
        <v>0</v>
      </c>
      <c r="F5" s="24">
        <f>SUM(F6:F10)</f>
        <v>0</v>
      </c>
      <c r="G5" s="24">
        <f>SUM(G6:G10)</f>
        <v>459937</v>
      </c>
      <c r="H5" s="24">
        <f>SUM(H6:H10)</f>
        <v>0</v>
      </c>
      <c r="I5" s="24">
        <f>SUM(I6:I10)</f>
        <v>0</v>
      </c>
      <c r="J5" s="24">
        <f>SUM(J6:J10)</f>
        <v>0</v>
      </c>
      <c r="K5" s="24">
        <f>SUM(K6:K10)</f>
        <v>283127</v>
      </c>
      <c r="L5" s="24">
        <f>SUM(L6:L10)</f>
        <v>0</v>
      </c>
      <c r="M5" s="24">
        <f>SUM(M6:M10)</f>
        <v>0</v>
      </c>
      <c r="N5" s="24">
        <f>SUM(N6:N10)</f>
        <v>0</v>
      </c>
      <c r="O5" s="25">
        <f>SUM(D5:N5)</f>
        <v>1915507</v>
      </c>
      <c r="P5" s="30">
        <f>(O5/P$22)</f>
        <v>1586.9983429991714</v>
      </c>
      <c r="Q5" s="6"/>
    </row>
    <row r="6" spans="1:134">
      <c r="A6" s="12"/>
      <c r="B6" s="42">
        <v>511</v>
      </c>
      <c r="C6" s="19" t="s">
        <v>19</v>
      </c>
      <c r="D6" s="43">
        <v>67895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67895</v>
      </c>
      <c r="P6" s="44">
        <f>(O6/P$22)</f>
        <v>56.251035625517815</v>
      </c>
      <c r="Q6" s="9"/>
    </row>
    <row r="7" spans="1:134">
      <c r="A7" s="12"/>
      <c r="B7" s="42">
        <v>513</v>
      </c>
      <c r="C7" s="19" t="s">
        <v>21</v>
      </c>
      <c r="D7" s="43">
        <v>943647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0" si="0">SUM(D7:N7)</f>
        <v>943647</v>
      </c>
      <c r="P7" s="44">
        <f>(O7/P$22)</f>
        <v>781.8119304059652</v>
      </c>
      <c r="Q7" s="9"/>
    </row>
    <row r="8" spans="1:134">
      <c r="A8" s="12"/>
      <c r="B8" s="42">
        <v>517</v>
      </c>
      <c r="C8" s="19" t="s">
        <v>22</v>
      </c>
      <c r="D8" s="43">
        <v>0</v>
      </c>
      <c r="E8" s="43">
        <v>0</v>
      </c>
      <c r="F8" s="43">
        <v>0</v>
      </c>
      <c r="G8" s="43">
        <v>459937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459937</v>
      </c>
      <c r="P8" s="44">
        <f>(O8/P$22)</f>
        <v>381.05799502899754</v>
      </c>
      <c r="Q8" s="9"/>
    </row>
    <row r="9" spans="1:134">
      <c r="A9" s="12"/>
      <c r="B9" s="42">
        <v>518</v>
      </c>
      <c r="C9" s="19" t="s">
        <v>23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283127</v>
      </c>
      <c r="L9" s="43">
        <v>0</v>
      </c>
      <c r="M9" s="43">
        <v>0</v>
      </c>
      <c r="N9" s="43">
        <v>0</v>
      </c>
      <c r="O9" s="43">
        <f t="shared" si="0"/>
        <v>283127</v>
      </c>
      <c r="P9" s="44">
        <f>(O9/P$22)</f>
        <v>234.57083678541838</v>
      </c>
      <c r="Q9" s="9"/>
    </row>
    <row r="10" spans="1:134">
      <c r="A10" s="12"/>
      <c r="B10" s="42">
        <v>519</v>
      </c>
      <c r="C10" s="19" t="s">
        <v>24</v>
      </c>
      <c r="D10" s="43">
        <v>160901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160901</v>
      </c>
      <c r="P10" s="44">
        <f>(O10/P$22)</f>
        <v>133.30654515327257</v>
      </c>
      <c r="Q10" s="9"/>
    </row>
    <row r="11" spans="1:134" ht="15.75">
      <c r="A11" s="26" t="s">
        <v>25</v>
      </c>
      <c r="B11" s="27"/>
      <c r="C11" s="28"/>
      <c r="D11" s="29">
        <f>SUM(D12:D13)</f>
        <v>1965932</v>
      </c>
      <c r="E11" s="29">
        <f>SUM(E12:E13)</f>
        <v>0</v>
      </c>
      <c r="F11" s="29">
        <f>SUM(F12:F13)</f>
        <v>0</v>
      </c>
      <c r="G11" s="29">
        <f>SUM(G12:G13)</f>
        <v>0</v>
      </c>
      <c r="H11" s="29">
        <f>SUM(H12:H13)</f>
        <v>0</v>
      </c>
      <c r="I11" s="29">
        <f>SUM(I12:I13)</f>
        <v>0</v>
      </c>
      <c r="J11" s="29">
        <f>SUM(J12:J13)</f>
        <v>0</v>
      </c>
      <c r="K11" s="29">
        <f>SUM(K12:K13)</f>
        <v>0</v>
      </c>
      <c r="L11" s="29">
        <f>SUM(L12:L13)</f>
        <v>0</v>
      </c>
      <c r="M11" s="29">
        <f>SUM(M12:M13)</f>
        <v>0</v>
      </c>
      <c r="N11" s="29">
        <f>SUM(N12:N13)</f>
        <v>0</v>
      </c>
      <c r="O11" s="40">
        <f>SUM(D11:N11)</f>
        <v>1965932</v>
      </c>
      <c r="P11" s="41">
        <f>(O11/P$22)</f>
        <v>1628.7754763877381</v>
      </c>
      <c r="Q11" s="10"/>
    </row>
    <row r="12" spans="1:134">
      <c r="A12" s="12"/>
      <c r="B12" s="42">
        <v>521</v>
      </c>
      <c r="C12" s="19" t="s">
        <v>26</v>
      </c>
      <c r="D12" s="43">
        <v>1655402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1655402</v>
      </c>
      <c r="P12" s="44">
        <f>(O12/P$22)</f>
        <v>1371.5012427506215</v>
      </c>
      <c r="Q12" s="9"/>
    </row>
    <row r="13" spans="1:134">
      <c r="A13" s="12"/>
      <c r="B13" s="42">
        <v>524</v>
      </c>
      <c r="C13" s="19" t="s">
        <v>27</v>
      </c>
      <c r="D13" s="43">
        <v>310530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" si="1">SUM(D13:N13)</f>
        <v>310530</v>
      </c>
      <c r="P13" s="44">
        <f>(O13/P$22)</f>
        <v>257.27423363711682</v>
      </c>
      <c r="Q13" s="9"/>
    </row>
    <row r="14" spans="1:134" ht="15.75">
      <c r="A14" s="26" t="s">
        <v>58</v>
      </c>
      <c r="B14" s="27"/>
      <c r="C14" s="28"/>
      <c r="D14" s="29">
        <f>SUM(D15:D15)</f>
        <v>391397</v>
      </c>
      <c r="E14" s="29">
        <f>SUM(E15:E15)</f>
        <v>84327</v>
      </c>
      <c r="F14" s="29">
        <f>SUM(F15:F15)</f>
        <v>0</v>
      </c>
      <c r="G14" s="29">
        <f>SUM(G15:G15)</f>
        <v>960289</v>
      </c>
      <c r="H14" s="29">
        <f>SUM(H15:H15)</f>
        <v>0</v>
      </c>
      <c r="I14" s="29">
        <f>SUM(I15:I15)</f>
        <v>0</v>
      </c>
      <c r="J14" s="29">
        <f>SUM(J15:J15)</f>
        <v>0</v>
      </c>
      <c r="K14" s="29">
        <f>SUM(K15:K15)</f>
        <v>0</v>
      </c>
      <c r="L14" s="29">
        <f>SUM(L15:L15)</f>
        <v>0</v>
      </c>
      <c r="M14" s="29">
        <f>SUM(M15:M15)</f>
        <v>0</v>
      </c>
      <c r="N14" s="29">
        <f>SUM(N15:N15)</f>
        <v>0</v>
      </c>
      <c r="O14" s="40">
        <f>SUM(D14:N14)</f>
        <v>1436013</v>
      </c>
      <c r="P14" s="41">
        <f>(O14/P$22)</f>
        <v>1189.7373653686827</v>
      </c>
      <c r="Q14" s="10"/>
    </row>
    <row r="15" spans="1:134">
      <c r="A15" s="12"/>
      <c r="B15" s="42">
        <v>539</v>
      </c>
      <c r="C15" s="19" t="s">
        <v>59</v>
      </c>
      <c r="D15" s="43">
        <v>391397</v>
      </c>
      <c r="E15" s="43">
        <v>84327</v>
      </c>
      <c r="F15" s="43">
        <v>0</v>
      </c>
      <c r="G15" s="43">
        <v>960289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17" si="2">SUM(D15:N15)</f>
        <v>1436013</v>
      </c>
      <c r="P15" s="44">
        <f>(O15/P$22)</f>
        <v>1189.7373653686827</v>
      </c>
      <c r="Q15" s="9"/>
    </row>
    <row r="16" spans="1:134" ht="15.75">
      <c r="A16" s="26" t="s">
        <v>31</v>
      </c>
      <c r="B16" s="27"/>
      <c r="C16" s="28"/>
      <c r="D16" s="29">
        <f>SUM(D17:D17)</f>
        <v>4276</v>
      </c>
      <c r="E16" s="29">
        <f>SUM(E17:E17)</f>
        <v>0</v>
      </c>
      <c r="F16" s="29">
        <f>SUM(F17:F17)</f>
        <v>0</v>
      </c>
      <c r="G16" s="29">
        <f>SUM(G17:G17)</f>
        <v>0</v>
      </c>
      <c r="H16" s="29">
        <f>SUM(H17:H17)</f>
        <v>0</v>
      </c>
      <c r="I16" s="29">
        <f>SUM(I17:I17)</f>
        <v>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29">
        <f>SUM(D16:N16)</f>
        <v>4276</v>
      </c>
      <c r="P16" s="41">
        <f>(O16/P$22)</f>
        <v>3.5426677713338859</v>
      </c>
      <c r="Q16" s="9"/>
    </row>
    <row r="17" spans="1:120">
      <c r="A17" s="12"/>
      <c r="B17" s="42">
        <v>573</v>
      </c>
      <c r="C17" s="19" t="s">
        <v>62</v>
      </c>
      <c r="D17" s="43">
        <v>4276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4276</v>
      </c>
      <c r="P17" s="44">
        <f>(O17/P$22)</f>
        <v>3.5426677713338859</v>
      </c>
      <c r="Q17" s="9"/>
    </row>
    <row r="18" spans="1:120" ht="15.75">
      <c r="A18" s="26" t="s">
        <v>35</v>
      </c>
      <c r="B18" s="27"/>
      <c r="C18" s="28"/>
      <c r="D18" s="29">
        <f>SUM(D19:D19)</f>
        <v>647247</v>
      </c>
      <c r="E18" s="29">
        <f>SUM(E19:E19)</f>
        <v>0</v>
      </c>
      <c r="F18" s="29">
        <f>SUM(F19:F19)</f>
        <v>0</v>
      </c>
      <c r="G18" s="29">
        <f>SUM(G19:G19)</f>
        <v>0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>SUM(D18:N18)</f>
        <v>647247</v>
      </c>
      <c r="P18" s="41">
        <f>(O18/P$22)</f>
        <v>536.24440762220377</v>
      </c>
      <c r="Q18" s="9"/>
    </row>
    <row r="19" spans="1:120" ht="15.75" thickBot="1">
      <c r="A19" s="12"/>
      <c r="B19" s="42">
        <v>581</v>
      </c>
      <c r="C19" s="19" t="s">
        <v>77</v>
      </c>
      <c r="D19" s="43">
        <v>647247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647247</v>
      </c>
      <c r="P19" s="44">
        <f>(O19/P$22)</f>
        <v>536.24440762220377</v>
      </c>
      <c r="Q19" s="9"/>
    </row>
    <row r="20" spans="1:120" ht="16.5" thickBot="1">
      <c r="A20" s="13" t="s">
        <v>10</v>
      </c>
      <c r="B20" s="21"/>
      <c r="C20" s="20"/>
      <c r="D20" s="14">
        <f>SUM(D5,D11,D14,D16,D18)</f>
        <v>4181295</v>
      </c>
      <c r="E20" s="14">
        <f t="shared" ref="E20:N20" si="3">SUM(E5,E11,E14,E16,E18)</f>
        <v>84327</v>
      </c>
      <c r="F20" s="14">
        <f t="shared" si="3"/>
        <v>0</v>
      </c>
      <c r="G20" s="14">
        <f t="shared" si="3"/>
        <v>1420226</v>
      </c>
      <c r="H20" s="14">
        <f t="shared" si="3"/>
        <v>0</v>
      </c>
      <c r="I20" s="14">
        <f t="shared" si="3"/>
        <v>0</v>
      </c>
      <c r="J20" s="14">
        <f t="shared" si="3"/>
        <v>0</v>
      </c>
      <c r="K20" s="14">
        <f t="shared" si="3"/>
        <v>283127</v>
      </c>
      <c r="L20" s="14">
        <f t="shared" si="3"/>
        <v>0</v>
      </c>
      <c r="M20" s="14">
        <f t="shared" si="3"/>
        <v>0</v>
      </c>
      <c r="N20" s="14">
        <f t="shared" si="3"/>
        <v>0</v>
      </c>
      <c r="O20" s="14">
        <f>SUM(D20:N20)</f>
        <v>5968975</v>
      </c>
      <c r="P20" s="35">
        <f>(O20/P$22)</f>
        <v>4945.2982601491303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</row>
    <row r="22" spans="1:120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90" t="s">
        <v>79</v>
      </c>
      <c r="N22" s="90"/>
      <c r="O22" s="90"/>
      <c r="P22" s="39">
        <v>1207</v>
      </c>
    </row>
    <row r="23" spans="1:120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3"/>
    </row>
    <row r="24" spans="1:120" ht="15.75" customHeight="1" thickBot="1">
      <c r="A24" s="94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</sheetData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803221</v>
      </c>
      <c r="E5" s="24">
        <f t="shared" si="0"/>
        <v>0</v>
      </c>
      <c r="F5" s="24">
        <f t="shared" si="0"/>
        <v>0</v>
      </c>
      <c r="G5" s="24">
        <f t="shared" si="0"/>
        <v>578280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68394</v>
      </c>
      <c r="L5" s="24">
        <f t="shared" si="0"/>
        <v>0</v>
      </c>
      <c r="M5" s="24">
        <f t="shared" si="0"/>
        <v>0</v>
      </c>
      <c r="N5" s="25">
        <f t="shared" ref="N5:N22" si="1">SUM(D5:M5)</f>
        <v>1449895</v>
      </c>
      <c r="O5" s="30">
        <f t="shared" ref="O5:O22" si="2">(N5/O$24)</f>
        <v>1018.9002108222066</v>
      </c>
      <c r="P5" s="6"/>
    </row>
    <row r="6" spans="1:133">
      <c r="A6" s="12"/>
      <c r="B6" s="42">
        <v>511</v>
      </c>
      <c r="C6" s="19" t="s">
        <v>19</v>
      </c>
      <c r="D6" s="43">
        <v>54199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54199</v>
      </c>
      <c r="O6" s="44">
        <f t="shared" si="2"/>
        <v>38.087842586085735</v>
      </c>
      <c r="P6" s="9"/>
    </row>
    <row r="7" spans="1:133">
      <c r="A7" s="12"/>
      <c r="B7" s="42">
        <v>512</v>
      </c>
      <c r="C7" s="19" t="s">
        <v>20</v>
      </c>
      <c r="D7" s="43">
        <v>456853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456853</v>
      </c>
      <c r="O7" s="44">
        <f t="shared" si="2"/>
        <v>321.04919184820801</v>
      </c>
      <c r="P7" s="9"/>
    </row>
    <row r="8" spans="1:133">
      <c r="A8" s="12"/>
      <c r="B8" s="42">
        <v>513</v>
      </c>
      <c r="C8" s="19" t="s">
        <v>21</v>
      </c>
      <c r="D8" s="43">
        <v>198562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198562</v>
      </c>
      <c r="O8" s="44">
        <f t="shared" si="2"/>
        <v>139.5375966268447</v>
      </c>
      <c r="P8" s="9"/>
    </row>
    <row r="9" spans="1:133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0</v>
      </c>
      <c r="G9" s="43">
        <v>550084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550084</v>
      </c>
      <c r="O9" s="44">
        <f t="shared" si="2"/>
        <v>386.56640899508079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68394</v>
      </c>
      <c r="L10" s="43">
        <v>0</v>
      </c>
      <c r="M10" s="43">
        <v>0</v>
      </c>
      <c r="N10" s="43">
        <f t="shared" si="1"/>
        <v>68394</v>
      </c>
      <c r="O10" s="44">
        <f t="shared" si="2"/>
        <v>48.063246661981729</v>
      </c>
      <c r="P10" s="9"/>
    </row>
    <row r="11" spans="1:133">
      <c r="A11" s="12"/>
      <c r="B11" s="42">
        <v>519</v>
      </c>
      <c r="C11" s="19" t="s">
        <v>24</v>
      </c>
      <c r="D11" s="43">
        <v>93607</v>
      </c>
      <c r="E11" s="43">
        <v>0</v>
      </c>
      <c r="F11" s="43">
        <v>0</v>
      </c>
      <c r="G11" s="43">
        <v>28196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121803</v>
      </c>
      <c r="O11" s="44">
        <f t="shared" si="2"/>
        <v>85.595924104005618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1298867</v>
      </c>
      <c r="E12" s="29">
        <f t="shared" si="3"/>
        <v>0</v>
      </c>
      <c r="F12" s="29">
        <f t="shared" si="3"/>
        <v>0</v>
      </c>
      <c r="G12" s="29">
        <f t="shared" si="3"/>
        <v>37428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20081</v>
      </c>
      <c r="L12" s="29">
        <f t="shared" si="3"/>
        <v>0</v>
      </c>
      <c r="M12" s="29">
        <f t="shared" si="3"/>
        <v>0</v>
      </c>
      <c r="N12" s="40">
        <f t="shared" si="1"/>
        <v>1356376</v>
      </c>
      <c r="O12" s="41">
        <f t="shared" si="2"/>
        <v>953.18060435699226</v>
      </c>
      <c r="P12" s="10"/>
    </row>
    <row r="13" spans="1:133">
      <c r="A13" s="12"/>
      <c r="B13" s="42">
        <v>521</v>
      </c>
      <c r="C13" s="19" t="s">
        <v>26</v>
      </c>
      <c r="D13" s="43">
        <v>1188505</v>
      </c>
      <c r="E13" s="43">
        <v>0</v>
      </c>
      <c r="F13" s="43">
        <v>0</v>
      </c>
      <c r="G13" s="43">
        <v>37428</v>
      </c>
      <c r="H13" s="43">
        <v>0</v>
      </c>
      <c r="I13" s="43">
        <v>0</v>
      </c>
      <c r="J13" s="43">
        <v>0</v>
      </c>
      <c r="K13" s="43">
        <v>20081</v>
      </c>
      <c r="L13" s="43">
        <v>0</v>
      </c>
      <c r="M13" s="43">
        <v>0</v>
      </c>
      <c r="N13" s="43">
        <f t="shared" si="1"/>
        <v>1246014</v>
      </c>
      <c r="O13" s="44">
        <f t="shared" si="2"/>
        <v>875.62473647224169</v>
      </c>
      <c r="P13" s="9"/>
    </row>
    <row r="14" spans="1:133">
      <c r="A14" s="12"/>
      <c r="B14" s="42">
        <v>524</v>
      </c>
      <c r="C14" s="19" t="s">
        <v>27</v>
      </c>
      <c r="D14" s="43">
        <v>110362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110362</v>
      </c>
      <c r="O14" s="44">
        <f t="shared" si="2"/>
        <v>77.555867884750526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SUM(D16:D17)</f>
        <v>132804</v>
      </c>
      <c r="E15" s="29">
        <f t="shared" si="4"/>
        <v>112538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245342</v>
      </c>
      <c r="O15" s="41">
        <f t="shared" si="2"/>
        <v>172.41180604356992</v>
      </c>
      <c r="P15" s="10"/>
    </row>
    <row r="16" spans="1:133">
      <c r="A16" s="12"/>
      <c r="B16" s="42">
        <v>541</v>
      </c>
      <c r="C16" s="19" t="s">
        <v>29</v>
      </c>
      <c r="D16" s="43">
        <v>129508</v>
      </c>
      <c r="E16" s="43">
        <v>112538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242046</v>
      </c>
      <c r="O16" s="44">
        <f t="shared" si="2"/>
        <v>170.09557273366127</v>
      </c>
      <c r="P16" s="9"/>
    </row>
    <row r="17" spans="1:119">
      <c r="A17" s="12"/>
      <c r="B17" s="42">
        <v>545</v>
      </c>
      <c r="C17" s="19" t="s">
        <v>30</v>
      </c>
      <c r="D17" s="43">
        <v>3296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3296</v>
      </c>
      <c r="O17" s="44">
        <f t="shared" si="2"/>
        <v>2.3162333099086436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3912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3912</v>
      </c>
      <c r="O18" s="41">
        <f t="shared" si="2"/>
        <v>2.7491215741391426</v>
      </c>
      <c r="P18" s="9"/>
    </row>
    <row r="19" spans="1:119">
      <c r="A19" s="12"/>
      <c r="B19" s="42">
        <v>571</v>
      </c>
      <c r="C19" s="19" t="s">
        <v>32</v>
      </c>
      <c r="D19" s="43">
        <v>3912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3912</v>
      </c>
      <c r="O19" s="44">
        <f t="shared" si="2"/>
        <v>2.7491215741391426</v>
      </c>
      <c r="P19" s="9"/>
    </row>
    <row r="20" spans="1:119" ht="15.75">
      <c r="A20" s="26" t="s">
        <v>35</v>
      </c>
      <c r="B20" s="27"/>
      <c r="C20" s="28"/>
      <c r="D20" s="29">
        <f t="shared" ref="D20:M20" si="6">SUM(D21:D21)</f>
        <v>401432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401432</v>
      </c>
      <c r="O20" s="41">
        <f t="shared" si="2"/>
        <v>282.10260014054813</v>
      </c>
      <c r="P20" s="9"/>
    </row>
    <row r="21" spans="1:119" ht="15.75" thickBot="1">
      <c r="A21" s="12"/>
      <c r="B21" s="42">
        <v>581</v>
      </c>
      <c r="C21" s="19" t="s">
        <v>33</v>
      </c>
      <c r="D21" s="43">
        <v>401432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401432</v>
      </c>
      <c r="O21" s="44">
        <f t="shared" si="2"/>
        <v>282.10260014054813</v>
      </c>
      <c r="P21" s="9"/>
    </row>
    <row r="22" spans="1:119" ht="16.5" thickBot="1">
      <c r="A22" s="13" t="s">
        <v>10</v>
      </c>
      <c r="B22" s="21"/>
      <c r="C22" s="20"/>
      <c r="D22" s="14">
        <f>SUM(D5,D12,D15,D18,D20)</f>
        <v>2640236</v>
      </c>
      <c r="E22" s="14">
        <f t="shared" ref="E22:M22" si="7">SUM(E5,E12,E15,E18,E20)</f>
        <v>112538</v>
      </c>
      <c r="F22" s="14">
        <f t="shared" si="7"/>
        <v>0</v>
      </c>
      <c r="G22" s="14">
        <f t="shared" si="7"/>
        <v>615708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88475</v>
      </c>
      <c r="L22" s="14">
        <f t="shared" si="7"/>
        <v>0</v>
      </c>
      <c r="M22" s="14">
        <f t="shared" si="7"/>
        <v>0</v>
      </c>
      <c r="N22" s="14">
        <f t="shared" si="1"/>
        <v>3456957</v>
      </c>
      <c r="O22" s="35">
        <f t="shared" si="2"/>
        <v>2429.3443429374561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48</v>
      </c>
      <c r="M24" s="90"/>
      <c r="N24" s="90"/>
      <c r="O24" s="39">
        <v>1423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746785</v>
      </c>
      <c r="E5" s="24">
        <f t="shared" si="0"/>
        <v>0</v>
      </c>
      <c r="F5" s="24">
        <f t="shared" si="0"/>
        <v>0</v>
      </c>
      <c r="G5" s="24">
        <f t="shared" si="0"/>
        <v>2913347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61499</v>
      </c>
      <c r="L5" s="24">
        <f t="shared" si="0"/>
        <v>0</v>
      </c>
      <c r="M5" s="24">
        <f t="shared" si="0"/>
        <v>0</v>
      </c>
      <c r="N5" s="25">
        <f t="shared" ref="N5:N23" si="1">SUM(D5:M5)</f>
        <v>3721631</v>
      </c>
      <c r="O5" s="30">
        <f t="shared" ref="O5:O23" si="2">(N5/O$25)</f>
        <v>2620.8669014084508</v>
      </c>
      <c r="P5" s="6"/>
    </row>
    <row r="6" spans="1:133">
      <c r="A6" s="12"/>
      <c r="B6" s="42">
        <v>511</v>
      </c>
      <c r="C6" s="19" t="s">
        <v>19</v>
      </c>
      <c r="D6" s="43">
        <v>45416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45416</v>
      </c>
      <c r="O6" s="44">
        <f t="shared" si="2"/>
        <v>31.983098591549297</v>
      </c>
      <c r="P6" s="9"/>
    </row>
    <row r="7" spans="1:133">
      <c r="A7" s="12"/>
      <c r="B7" s="42">
        <v>512</v>
      </c>
      <c r="C7" s="19" t="s">
        <v>20</v>
      </c>
      <c r="D7" s="43">
        <v>489554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489554</v>
      </c>
      <c r="O7" s="44">
        <f t="shared" si="2"/>
        <v>344.75633802816901</v>
      </c>
      <c r="P7" s="9"/>
    </row>
    <row r="8" spans="1:133">
      <c r="A8" s="12"/>
      <c r="B8" s="42">
        <v>513</v>
      </c>
      <c r="C8" s="19" t="s">
        <v>21</v>
      </c>
      <c r="D8" s="43">
        <v>167951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167951</v>
      </c>
      <c r="O8" s="44">
        <f t="shared" si="2"/>
        <v>118.27535211267606</v>
      </c>
      <c r="P8" s="9"/>
    </row>
    <row r="9" spans="1:133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0</v>
      </c>
      <c r="G9" s="43">
        <v>2387341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2387341</v>
      </c>
      <c r="O9" s="44">
        <f t="shared" si="2"/>
        <v>1681.2260563380282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61499</v>
      </c>
      <c r="L10" s="43">
        <v>0</v>
      </c>
      <c r="M10" s="43">
        <v>0</v>
      </c>
      <c r="N10" s="43">
        <f t="shared" si="1"/>
        <v>61499</v>
      </c>
      <c r="O10" s="44">
        <f t="shared" si="2"/>
        <v>43.309154929577467</v>
      </c>
      <c r="P10" s="9"/>
    </row>
    <row r="11" spans="1:133">
      <c r="A11" s="12"/>
      <c r="B11" s="42">
        <v>519</v>
      </c>
      <c r="C11" s="19" t="s">
        <v>24</v>
      </c>
      <c r="D11" s="43">
        <v>43864</v>
      </c>
      <c r="E11" s="43">
        <v>0</v>
      </c>
      <c r="F11" s="43">
        <v>0</v>
      </c>
      <c r="G11" s="43">
        <v>526006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569870</v>
      </c>
      <c r="O11" s="44">
        <f t="shared" si="2"/>
        <v>401.31690140845069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1299188</v>
      </c>
      <c r="E12" s="29">
        <f t="shared" si="3"/>
        <v>0</v>
      </c>
      <c r="F12" s="29">
        <f t="shared" si="3"/>
        <v>0</v>
      </c>
      <c r="G12" s="29">
        <f t="shared" si="3"/>
        <v>27261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21114</v>
      </c>
      <c r="L12" s="29">
        <f t="shared" si="3"/>
        <v>0</v>
      </c>
      <c r="M12" s="29">
        <f t="shared" si="3"/>
        <v>0</v>
      </c>
      <c r="N12" s="40">
        <f t="shared" si="1"/>
        <v>1347563</v>
      </c>
      <c r="O12" s="41">
        <f t="shared" si="2"/>
        <v>948.98802816901411</v>
      </c>
      <c r="P12" s="10"/>
    </row>
    <row r="13" spans="1:133">
      <c r="A13" s="12"/>
      <c r="B13" s="42">
        <v>521</v>
      </c>
      <c r="C13" s="19" t="s">
        <v>26</v>
      </c>
      <c r="D13" s="43">
        <v>1151541</v>
      </c>
      <c r="E13" s="43">
        <v>0</v>
      </c>
      <c r="F13" s="43">
        <v>0</v>
      </c>
      <c r="G13" s="43">
        <v>27261</v>
      </c>
      <c r="H13" s="43">
        <v>0</v>
      </c>
      <c r="I13" s="43">
        <v>0</v>
      </c>
      <c r="J13" s="43">
        <v>0</v>
      </c>
      <c r="K13" s="43">
        <v>21114</v>
      </c>
      <c r="L13" s="43">
        <v>0</v>
      </c>
      <c r="M13" s="43">
        <v>0</v>
      </c>
      <c r="N13" s="43">
        <f t="shared" si="1"/>
        <v>1199916</v>
      </c>
      <c r="O13" s="44">
        <f t="shared" si="2"/>
        <v>845.01126760563375</v>
      </c>
      <c r="P13" s="9"/>
    </row>
    <row r="14" spans="1:133">
      <c r="A14" s="12"/>
      <c r="B14" s="42">
        <v>524</v>
      </c>
      <c r="C14" s="19" t="s">
        <v>27</v>
      </c>
      <c r="D14" s="43">
        <v>147647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147647</v>
      </c>
      <c r="O14" s="44">
        <f t="shared" si="2"/>
        <v>103.97676056338028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SUM(D16:D17)</f>
        <v>159527</v>
      </c>
      <c r="E15" s="29">
        <f t="shared" si="4"/>
        <v>142787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302314</v>
      </c>
      <c r="O15" s="41">
        <f t="shared" si="2"/>
        <v>212.89718309859154</v>
      </c>
      <c r="P15" s="10"/>
    </row>
    <row r="16" spans="1:133">
      <c r="A16" s="12"/>
      <c r="B16" s="42">
        <v>541</v>
      </c>
      <c r="C16" s="19" t="s">
        <v>29</v>
      </c>
      <c r="D16" s="43">
        <v>156633</v>
      </c>
      <c r="E16" s="43">
        <v>142787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299420</v>
      </c>
      <c r="O16" s="44">
        <f t="shared" si="2"/>
        <v>210.85915492957747</v>
      </c>
      <c r="P16" s="9"/>
    </row>
    <row r="17" spans="1:119">
      <c r="A17" s="12"/>
      <c r="B17" s="42">
        <v>545</v>
      </c>
      <c r="C17" s="19" t="s">
        <v>30</v>
      </c>
      <c r="D17" s="43">
        <v>2894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2894</v>
      </c>
      <c r="O17" s="44">
        <f t="shared" si="2"/>
        <v>2.0380281690140847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3849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3849</v>
      </c>
      <c r="O18" s="41">
        <f t="shared" si="2"/>
        <v>2.7105633802816902</v>
      </c>
      <c r="P18" s="9"/>
    </row>
    <row r="19" spans="1:119">
      <c r="A19" s="12"/>
      <c r="B19" s="42">
        <v>571</v>
      </c>
      <c r="C19" s="19" t="s">
        <v>32</v>
      </c>
      <c r="D19" s="43">
        <v>3849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3849</v>
      </c>
      <c r="O19" s="44">
        <f t="shared" si="2"/>
        <v>2.7105633802816902</v>
      </c>
      <c r="P19" s="9"/>
    </row>
    <row r="20" spans="1:119" ht="15.75">
      <c r="A20" s="26" t="s">
        <v>35</v>
      </c>
      <c r="B20" s="27"/>
      <c r="C20" s="28"/>
      <c r="D20" s="29">
        <f t="shared" ref="D20:M20" si="6">SUM(D21:D22)</f>
        <v>404937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2188</v>
      </c>
      <c r="L20" s="29">
        <f t="shared" si="6"/>
        <v>0</v>
      </c>
      <c r="M20" s="29">
        <f t="shared" si="6"/>
        <v>0</v>
      </c>
      <c r="N20" s="29">
        <f t="shared" si="1"/>
        <v>407125</v>
      </c>
      <c r="O20" s="41">
        <f t="shared" si="2"/>
        <v>286.70774647887322</v>
      </c>
      <c r="P20" s="9"/>
    </row>
    <row r="21" spans="1:119">
      <c r="A21" s="12"/>
      <c r="B21" s="42">
        <v>581</v>
      </c>
      <c r="C21" s="19" t="s">
        <v>33</v>
      </c>
      <c r="D21" s="43">
        <v>404937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404937</v>
      </c>
      <c r="O21" s="44">
        <f t="shared" si="2"/>
        <v>285.16690140845071</v>
      </c>
      <c r="P21" s="9"/>
    </row>
    <row r="22" spans="1:119" ht="15.75" thickBot="1">
      <c r="A22" s="12"/>
      <c r="B22" s="42">
        <v>590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2188</v>
      </c>
      <c r="L22" s="43">
        <v>0</v>
      </c>
      <c r="M22" s="43">
        <v>0</v>
      </c>
      <c r="N22" s="43">
        <f t="shared" si="1"/>
        <v>2188</v>
      </c>
      <c r="O22" s="44">
        <f t="shared" si="2"/>
        <v>1.5408450704225352</v>
      </c>
      <c r="P22" s="9"/>
    </row>
    <row r="23" spans="1:119" ht="16.5" thickBot="1">
      <c r="A23" s="13" t="s">
        <v>10</v>
      </c>
      <c r="B23" s="21"/>
      <c r="C23" s="20"/>
      <c r="D23" s="14">
        <f>SUM(D5,D12,D15,D18,D20)</f>
        <v>2614286</v>
      </c>
      <c r="E23" s="14">
        <f t="shared" ref="E23:M23" si="7">SUM(E5,E12,E15,E18,E20)</f>
        <v>142787</v>
      </c>
      <c r="F23" s="14">
        <f t="shared" si="7"/>
        <v>0</v>
      </c>
      <c r="G23" s="14">
        <f t="shared" si="7"/>
        <v>2940608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84801</v>
      </c>
      <c r="L23" s="14">
        <f t="shared" si="7"/>
        <v>0</v>
      </c>
      <c r="M23" s="14">
        <f t="shared" si="7"/>
        <v>0</v>
      </c>
      <c r="N23" s="14">
        <f t="shared" si="1"/>
        <v>5782482</v>
      </c>
      <c r="O23" s="35">
        <f t="shared" si="2"/>
        <v>4072.1704225352114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44</v>
      </c>
      <c r="M25" s="90"/>
      <c r="N25" s="90"/>
      <c r="O25" s="39">
        <v>1420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696940</v>
      </c>
      <c r="E5" s="24">
        <f t="shared" si="0"/>
        <v>0</v>
      </c>
      <c r="F5" s="24">
        <f t="shared" si="0"/>
        <v>0</v>
      </c>
      <c r="G5" s="24">
        <f t="shared" si="0"/>
        <v>3554607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27020</v>
      </c>
      <c r="L5" s="24">
        <f t="shared" si="0"/>
        <v>0</v>
      </c>
      <c r="M5" s="24">
        <f t="shared" si="0"/>
        <v>0</v>
      </c>
      <c r="N5" s="25">
        <f t="shared" ref="N5:N23" si="1">SUM(D5:M5)</f>
        <v>4278567</v>
      </c>
      <c r="O5" s="30">
        <f t="shared" ref="O5:O23" si="2">(N5/O$25)</f>
        <v>3010.9549612948626</v>
      </c>
      <c r="P5" s="6"/>
    </row>
    <row r="6" spans="1:133">
      <c r="A6" s="12"/>
      <c r="B6" s="42">
        <v>511</v>
      </c>
      <c r="C6" s="19" t="s">
        <v>19</v>
      </c>
      <c r="D6" s="43">
        <v>48468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48468</v>
      </c>
      <c r="O6" s="44">
        <f t="shared" si="2"/>
        <v>34.108374384236456</v>
      </c>
      <c r="P6" s="9"/>
    </row>
    <row r="7" spans="1:133">
      <c r="A7" s="12"/>
      <c r="B7" s="42">
        <v>512</v>
      </c>
      <c r="C7" s="19" t="s">
        <v>20</v>
      </c>
      <c r="D7" s="43">
        <v>434402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434402</v>
      </c>
      <c r="O7" s="44">
        <f t="shared" si="2"/>
        <v>305.70161857846585</v>
      </c>
      <c r="P7" s="9"/>
    </row>
    <row r="8" spans="1:133">
      <c r="A8" s="12"/>
      <c r="B8" s="42">
        <v>513</v>
      </c>
      <c r="C8" s="19" t="s">
        <v>21</v>
      </c>
      <c r="D8" s="43">
        <v>176526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176526</v>
      </c>
      <c r="O8" s="44">
        <f t="shared" si="2"/>
        <v>124.22660098522168</v>
      </c>
      <c r="P8" s="9"/>
    </row>
    <row r="9" spans="1:133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0</v>
      </c>
      <c r="G9" s="43">
        <v>516882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516882</v>
      </c>
      <c r="O9" s="44">
        <f t="shared" si="2"/>
        <v>363.74524982406757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27020</v>
      </c>
      <c r="L10" s="43">
        <v>0</v>
      </c>
      <c r="M10" s="43">
        <v>0</v>
      </c>
      <c r="N10" s="43">
        <f t="shared" si="1"/>
        <v>27020</v>
      </c>
      <c r="O10" s="44">
        <f t="shared" si="2"/>
        <v>19.014778325123153</v>
      </c>
      <c r="P10" s="9"/>
    </row>
    <row r="11" spans="1:133">
      <c r="A11" s="12"/>
      <c r="B11" s="42">
        <v>519</v>
      </c>
      <c r="C11" s="19" t="s">
        <v>24</v>
      </c>
      <c r="D11" s="43">
        <v>37544</v>
      </c>
      <c r="E11" s="43">
        <v>0</v>
      </c>
      <c r="F11" s="43">
        <v>0</v>
      </c>
      <c r="G11" s="43">
        <v>3037725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3075269</v>
      </c>
      <c r="O11" s="44">
        <f t="shared" si="2"/>
        <v>2164.1583391977479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1300105</v>
      </c>
      <c r="E12" s="29">
        <f t="shared" si="3"/>
        <v>0</v>
      </c>
      <c r="F12" s="29">
        <f t="shared" si="3"/>
        <v>0</v>
      </c>
      <c r="G12" s="29">
        <f t="shared" si="3"/>
        <v>36237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30870</v>
      </c>
      <c r="L12" s="29">
        <f t="shared" si="3"/>
        <v>0</v>
      </c>
      <c r="M12" s="29">
        <f t="shared" si="3"/>
        <v>0</v>
      </c>
      <c r="N12" s="40">
        <f t="shared" si="1"/>
        <v>1367212</v>
      </c>
      <c r="O12" s="41">
        <f t="shared" si="2"/>
        <v>962.14778325123154</v>
      </c>
      <c r="P12" s="10"/>
    </row>
    <row r="13" spans="1:133">
      <c r="A13" s="12"/>
      <c r="B13" s="42">
        <v>521</v>
      </c>
      <c r="C13" s="19" t="s">
        <v>26</v>
      </c>
      <c r="D13" s="43">
        <v>1131876</v>
      </c>
      <c r="E13" s="43">
        <v>0</v>
      </c>
      <c r="F13" s="43">
        <v>0</v>
      </c>
      <c r="G13" s="43">
        <v>36237</v>
      </c>
      <c r="H13" s="43">
        <v>0</v>
      </c>
      <c r="I13" s="43">
        <v>0</v>
      </c>
      <c r="J13" s="43">
        <v>0</v>
      </c>
      <c r="K13" s="43">
        <v>30870</v>
      </c>
      <c r="L13" s="43">
        <v>0</v>
      </c>
      <c r="M13" s="43">
        <v>0</v>
      </c>
      <c r="N13" s="43">
        <f t="shared" si="1"/>
        <v>1198983</v>
      </c>
      <c r="O13" s="44">
        <f t="shared" si="2"/>
        <v>843.7600281491907</v>
      </c>
      <c r="P13" s="9"/>
    </row>
    <row r="14" spans="1:133">
      <c r="A14" s="12"/>
      <c r="B14" s="42">
        <v>524</v>
      </c>
      <c r="C14" s="19" t="s">
        <v>27</v>
      </c>
      <c r="D14" s="43">
        <v>168229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168229</v>
      </c>
      <c r="O14" s="44">
        <f t="shared" si="2"/>
        <v>118.38775510204081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SUM(D16:D17)</f>
        <v>152328</v>
      </c>
      <c r="E15" s="29">
        <f t="shared" si="4"/>
        <v>111462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263790</v>
      </c>
      <c r="O15" s="41">
        <f t="shared" si="2"/>
        <v>185.6368754398311</v>
      </c>
      <c r="P15" s="10"/>
    </row>
    <row r="16" spans="1:133">
      <c r="A16" s="12"/>
      <c r="B16" s="42">
        <v>541</v>
      </c>
      <c r="C16" s="19" t="s">
        <v>29</v>
      </c>
      <c r="D16" s="43">
        <v>149728</v>
      </c>
      <c r="E16" s="43">
        <v>111462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261190</v>
      </c>
      <c r="O16" s="44">
        <f t="shared" si="2"/>
        <v>183.80717804363124</v>
      </c>
      <c r="P16" s="9"/>
    </row>
    <row r="17" spans="1:119">
      <c r="A17" s="12"/>
      <c r="B17" s="42">
        <v>545</v>
      </c>
      <c r="C17" s="19" t="s">
        <v>30</v>
      </c>
      <c r="D17" s="43">
        <v>2600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2600</v>
      </c>
      <c r="O17" s="44">
        <f t="shared" si="2"/>
        <v>1.8296973961998593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4054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4054</v>
      </c>
      <c r="O18" s="41">
        <f t="shared" si="2"/>
        <v>2.8529204785362419</v>
      </c>
      <c r="P18" s="9"/>
    </row>
    <row r="19" spans="1:119">
      <c r="A19" s="12"/>
      <c r="B19" s="42">
        <v>571</v>
      </c>
      <c r="C19" s="19" t="s">
        <v>32</v>
      </c>
      <c r="D19" s="43">
        <v>4054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4054</v>
      </c>
      <c r="O19" s="44">
        <f t="shared" si="2"/>
        <v>2.8529204785362419</v>
      </c>
      <c r="P19" s="9"/>
    </row>
    <row r="20" spans="1:119" ht="15.75">
      <c r="A20" s="26" t="s">
        <v>35</v>
      </c>
      <c r="B20" s="27"/>
      <c r="C20" s="28"/>
      <c r="D20" s="29">
        <f t="shared" ref="D20:M20" si="6">SUM(D21:D22)</f>
        <v>416673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11044</v>
      </c>
      <c r="L20" s="29">
        <f t="shared" si="6"/>
        <v>0</v>
      </c>
      <c r="M20" s="29">
        <f t="shared" si="6"/>
        <v>0</v>
      </c>
      <c r="N20" s="29">
        <f t="shared" si="1"/>
        <v>427717</v>
      </c>
      <c r="O20" s="41">
        <f t="shared" si="2"/>
        <v>300.99718508092894</v>
      </c>
      <c r="P20" s="9"/>
    </row>
    <row r="21" spans="1:119">
      <c r="A21" s="12"/>
      <c r="B21" s="42">
        <v>581</v>
      </c>
      <c r="C21" s="19" t="s">
        <v>33</v>
      </c>
      <c r="D21" s="43">
        <v>416673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416673</v>
      </c>
      <c r="O21" s="44">
        <f t="shared" si="2"/>
        <v>293.22519352568611</v>
      </c>
      <c r="P21" s="9"/>
    </row>
    <row r="22" spans="1:119" ht="15.75" thickBot="1">
      <c r="A22" s="12"/>
      <c r="B22" s="42">
        <v>590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11044</v>
      </c>
      <c r="L22" s="43">
        <v>0</v>
      </c>
      <c r="M22" s="43">
        <v>0</v>
      </c>
      <c r="N22" s="43">
        <f t="shared" si="1"/>
        <v>11044</v>
      </c>
      <c r="O22" s="44">
        <f t="shared" si="2"/>
        <v>7.7719915552427867</v>
      </c>
      <c r="P22" s="9"/>
    </row>
    <row r="23" spans="1:119" ht="16.5" thickBot="1">
      <c r="A23" s="13" t="s">
        <v>10</v>
      </c>
      <c r="B23" s="21"/>
      <c r="C23" s="20"/>
      <c r="D23" s="14">
        <f>SUM(D5,D12,D15,D18,D20)</f>
        <v>2570100</v>
      </c>
      <c r="E23" s="14">
        <f t="shared" ref="E23:M23" si="7">SUM(E5,E12,E15,E18,E20)</f>
        <v>111462</v>
      </c>
      <c r="F23" s="14">
        <f t="shared" si="7"/>
        <v>0</v>
      </c>
      <c r="G23" s="14">
        <f t="shared" si="7"/>
        <v>3590844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68934</v>
      </c>
      <c r="L23" s="14">
        <f t="shared" si="7"/>
        <v>0</v>
      </c>
      <c r="M23" s="14">
        <f t="shared" si="7"/>
        <v>0</v>
      </c>
      <c r="N23" s="14">
        <f t="shared" si="1"/>
        <v>6341340</v>
      </c>
      <c r="O23" s="35">
        <f t="shared" si="2"/>
        <v>4462.5897255453901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42</v>
      </c>
      <c r="M25" s="90"/>
      <c r="N25" s="90"/>
      <c r="O25" s="39">
        <v>1421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SUM(D6:D11)</f>
        <v>664793</v>
      </c>
      <c r="E5" s="24">
        <f t="shared" ref="E5:M5" si="0">SUM(E6:E11)</f>
        <v>0</v>
      </c>
      <c r="F5" s="24">
        <f t="shared" si="0"/>
        <v>0</v>
      </c>
      <c r="G5" s="24">
        <f t="shared" si="0"/>
        <v>1573447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27020</v>
      </c>
      <c r="L5" s="24">
        <f t="shared" si="0"/>
        <v>0</v>
      </c>
      <c r="M5" s="24">
        <f t="shared" si="0"/>
        <v>0</v>
      </c>
      <c r="N5" s="25">
        <f t="shared" ref="N5:N23" si="1">SUM(D5:M5)</f>
        <v>2265260</v>
      </c>
      <c r="O5" s="30">
        <f t="shared" ref="O5:O23" si="2">(N5/O$25)</f>
        <v>1595.2535211267605</v>
      </c>
      <c r="P5" s="6"/>
    </row>
    <row r="6" spans="1:133">
      <c r="A6" s="12"/>
      <c r="B6" s="42">
        <v>511</v>
      </c>
      <c r="C6" s="19" t="s">
        <v>19</v>
      </c>
      <c r="D6" s="43">
        <v>51458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51458</v>
      </c>
      <c r="O6" s="44">
        <f t="shared" si="2"/>
        <v>36.238028169014086</v>
      </c>
      <c r="P6" s="9"/>
    </row>
    <row r="7" spans="1:133">
      <c r="A7" s="12"/>
      <c r="B7" s="42">
        <v>512</v>
      </c>
      <c r="C7" s="19" t="s">
        <v>20</v>
      </c>
      <c r="D7" s="43">
        <v>412502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412502</v>
      </c>
      <c r="O7" s="44">
        <f t="shared" si="2"/>
        <v>290.49436619718313</v>
      </c>
      <c r="P7" s="9"/>
    </row>
    <row r="8" spans="1:133">
      <c r="A8" s="12"/>
      <c r="B8" s="42">
        <v>513</v>
      </c>
      <c r="C8" s="19" t="s">
        <v>21</v>
      </c>
      <c r="D8" s="43">
        <v>170852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170852</v>
      </c>
      <c r="O8" s="44">
        <f t="shared" si="2"/>
        <v>120.31830985915492</v>
      </c>
      <c r="P8" s="9"/>
    </row>
    <row r="9" spans="1:133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0</v>
      </c>
      <c r="G9" s="43">
        <v>379771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379771</v>
      </c>
      <c r="O9" s="44">
        <f t="shared" si="2"/>
        <v>267.44436619718311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27020</v>
      </c>
      <c r="L10" s="43">
        <v>0</v>
      </c>
      <c r="M10" s="43">
        <v>0</v>
      </c>
      <c r="N10" s="43">
        <f t="shared" si="1"/>
        <v>27020</v>
      </c>
      <c r="O10" s="44">
        <f t="shared" si="2"/>
        <v>19.028169014084508</v>
      </c>
      <c r="P10" s="9"/>
    </row>
    <row r="11" spans="1:133">
      <c r="A11" s="12"/>
      <c r="B11" s="42">
        <v>519</v>
      </c>
      <c r="C11" s="19" t="s">
        <v>24</v>
      </c>
      <c r="D11" s="43">
        <v>29981</v>
      </c>
      <c r="E11" s="43">
        <v>0</v>
      </c>
      <c r="F11" s="43">
        <v>0</v>
      </c>
      <c r="G11" s="43">
        <v>1193676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1223657</v>
      </c>
      <c r="O11" s="44">
        <f t="shared" si="2"/>
        <v>861.73028169014083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1330918</v>
      </c>
      <c r="E12" s="29">
        <f t="shared" si="3"/>
        <v>0</v>
      </c>
      <c r="F12" s="29">
        <f t="shared" si="3"/>
        <v>0</v>
      </c>
      <c r="G12" s="29">
        <f t="shared" si="3"/>
        <v>87612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34343</v>
      </c>
      <c r="L12" s="29">
        <f t="shared" si="3"/>
        <v>0</v>
      </c>
      <c r="M12" s="29">
        <f t="shared" si="3"/>
        <v>0</v>
      </c>
      <c r="N12" s="40">
        <f t="shared" si="1"/>
        <v>1452873</v>
      </c>
      <c r="O12" s="41">
        <f t="shared" si="2"/>
        <v>1023.15</v>
      </c>
      <c r="P12" s="10"/>
    </row>
    <row r="13" spans="1:133">
      <c r="A13" s="12"/>
      <c r="B13" s="42">
        <v>521</v>
      </c>
      <c r="C13" s="19" t="s">
        <v>26</v>
      </c>
      <c r="D13" s="43">
        <v>1135716</v>
      </c>
      <c r="E13" s="43">
        <v>0</v>
      </c>
      <c r="F13" s="43">
        <v>0</v>
      </c>
      <c r="G13" s="43">
        <v>87612</v>
      </c>
      <c r="H13" s="43">
        <v>0</v>
      </c>
      <c r="I13" s="43">
        <v>0</v>
      </c>
      <c r="J13" s="43">
        <v>0</v>
      </c>
      <c r="K13" s="43">
        <v>34343</v>
      </c>
      <c r="L13" s="43">
        <v>0</v>
      </c>
      <c r="M13" s="43">
        <v>0</v>
      </c>
      <c r="N13" s="43">
        <f t="shared" si="1"/>
        <v>1257671</v>
      </c>
      <c r="O13" s="44">
        <f t="shared" si="2"/>
        <v>885.68380281690145</v>
      </c>
      <c r="P13" s="9"/>
    </row>
    <row r="14" spans="1:133">
      <c r="A14" s="12"/>
      <c r="B14" s="42">
        <v>524</v>
      </c>
      <c r="C14" s="19" t="s">
        <v>27</v>
      </c>
      <c r="D14" s="43">
        <v>195202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195202</v>
      </c>
      <c r="O14" s="44">
        <f t="shared" si="2"/>
        <v>137.46619718309859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SUM(D16:D17)</f>
        <v>178333</v>
      </c>
      <c r="E15" s="29">
        <f t="shared" si="4"/>
        <v>114790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33829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326952</v>
      </c>
      <c r="O15" s="41">
        <f t="shared" si="2"/>
        <v>230.24788732394367</v>
      </c>
      <c r="P15" s="10"/>
    </row>
    <row r="16" spans="1:133">
      <c r="A16" s="12"/>
      <c r="B16" s="42">
        <v>541</v>
      </c>
      <c r="C16" s="19" t="s">
        <v>29</v>
      </c>
      <c r="D16" s="43">
        <v>178333</v>
      </c>
      <c r="E16" s="43">
        <v>114790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293123</v>
      </c>
      <c r="O16" s="44">
        <f t="shared" si="2"/>
        <v>206.42464788732394</v>
      </c>
      <c r="P16" s="9"/>
    </row>
    <row r="17" spans="1:119">
      <c r="A17" s="12"/>
      <c r="B17" s="42">
        <v>545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33829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33829</v>
      </c>
      <c r="O17" s="44">
        <f t="shared" si="2"/>
        <v>23.823239436619719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4837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4837</v>
      </c>
      <c r="O18" s="41">
        <f t="shared" si="2"/>
        <v>3.4063380281690141</v>
      </c>
      <c r="P18" s="9"/>
    </row>
    <row r="19" spans="1:119">
      <c r="A19" s="12"/>
      <c r="B19" s="42">
        <v>571</v>
      </c>
      <c r="C19" s="19" t="s">
        <v>32</v>
      </c>
      <c r="D19" s="43">
        <v>4837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4837</v>
      </c>
      <c r="O19" s="44">
        <f t="shared" si="2"/>
        <v>3.4063380281690141</v>
      </c>
      <c r="P19" s="9"/>
    </row>
    <row r="20" spans="1:119" ht="15.75">
      <c r="A20" s="26" t="s">
        <v>35</v>
      </c>
      <c r="B20" s="27"/>
      <c r="C20" s="28"/>
      <c r="D20" s="29">
        <f t="shared" ref="D20:M20" si="6">SUM(D21:D22)</f>
        <v>1725200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7547</v>
      </c>
      <c r="J20" s="29">
        <f t="shared" si="6"/>
        <v>0</v>
      </c>
      <c r="K20" s="29">
        <f t="shared" si="6"/>
        <v>15020</v>
      </c>
      <c r="L20" s="29">
        <f t="shared" si="6"/>
        <v>0</v>
      </c>
      <c r="M20" s="29">
        <f t="shared" si="6"/>
        <v>0</v>
      </c>
      <c r="N20" s="29">
        <f t="shared" si="1"/>
        <v>1747767</v>
      </c>
      <c r="O20" s="41">
        <f t="shared" si="2"/>
        <v>1230.8218309859155</v>
      </c>
      <c r="P20" s="9"/>
    </row>
    <row r="21" spans="1:119">
      <c r="A21" s="12"/>
      <c r="B21" s="42">
        <v>581</v>
      </c>
      <c r="C21" s="19" t="s">
        <v>33</v>
      </c>
      <c r="D21" s="43">
        <v>1725200</v>
      </c>
      <c r="E21" s="43">
        <v>0</v>
      </c>
      <c r="F21" s="43">
        <v>0</v>
      </c>
      <c r="G21" s="43">
        <v>0</v>
      </c>
      <c r="H21" s="43">
        <v>0</v>
      </c>
      <c r="I21" s="43">
        <v>7547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1732747</v>
      </c>
      <c r="O21" s="44">
        <f t="shared" si="2"/>
        <v>1220.2443661971831</v>
      </c>
      <c r="P21" s="9"/>
    </row>
    <row r="22" spans="1:119" ht="15.75" thickBot="1">
      <c r="A22" s="12"/>
      <c r="B22" s="42">
        <v>590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15020</v>
      </c>
      <c r="L22" s="43">
        <v>0</v>
      </c>
      <c r="M22" s="43">
        <v>0</v>
      </c>
      <c r="N22" s="43">
        <f t="shared" si="1"/>
        <v>15020</v>
      </c>
      <c r="O22" s="44">
        <f t="shared" si="2"/>
        <v>10.577464788732394</v>
      </c>
      <c r="P22" s="9"/>
    </row>
    <row r="23" spans="1:119" ht="16.5" thickBot="1">
      <c r="A23" s="13" t="s">
        <v>10</v>
      </c>
      <c r="B23" s="21"/>
      <c r="C23" s="20"/>
      <c r="D23" s="14">
        <f>SUM(D5,D12,D15,D18,D20)</f>
        <v>3904081</v>
      </c>
      <c r="E23" s="14">
        <f t="shared" ref="E23:M23" si="7">SUM(E5,E12,E15,E18,E20)</f>
        <v>114790</v>
      </c>
      <c r="F23" s="14">
        <f t="shared" si="7"/>
        <v>0</v>
      </c>
      <c r="G23" s="14">
        <f t="shared" si="7"/>
        <v>1661059</v>
      </c>
      <c r="H23" s="14">
        <f t="shared" si="7"/>
        <v>0</v>
      </c>
      <c r="I23" s="14">
        <f t="shared" si="7"/>
        <v>41376</v>
      </c>
      <c r="J23" s="14">
        <f t="shared" si="7"/>
        <v>0</v>
      </c>
      <c r="K23" s="14">
        <f t="shared" si="7"/>
        <v>76383</v>
      </c>
      <c r="L23" s="14">
        <f t="shared" si="7"/>
        <v>0</v>
      </c>
      <c r="M23" s="14">
        <f t="shared" si="7"/>
        <v>0</v>
      </c>
      <c r="N23" s="14">
        <f t="shared" si="1"/>
        <v>5797689</v>
      </c>
      <c r="O23" s="35">
        <f t="shared" si="2"/>
        <v>4082.8795774647888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39</v>
      </c>
      <c r="M25" s="90"/>
      <c r="N25" s="90"/>
      <c r="O25" s="39">
        <v>1420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thickBot="1">
      <c r="A27" s="94" t="s">
        <v>40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A27:O27"/>
    <mergeCell ref="L25:N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SUM(D6:D11)</f>
        <v>696310</v>
      </c>
      <c r="E5" s="24">
        <f t="shared" ref="E5:M5" si="0">SUM(E6:E11)</f>
        <v>0</v>
      </c>
      <c r="F5" s="24">
        <f t="shared" si="0"/>
        <v>379099</v>
      </c>
      <c r="G5" s="24">
        <f t="shared" si="0"/>
        <v>42482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27020</v>
      </c>
      <c r="L5" s="24">
        <f t="shared" si="0"/>
        <v>0</v>
      </c>
      <c r="M5" s="24">
        <f t="shared" si="0"/>
        <v>0</v>
      </c>
      <c r="N5" s="25">
        <f t="shared" ref="N5:N23" si="1">SUM(D5:M5)</f>
        <v>1144911</v>
      </c>
      <c r="O5" s="30">
        <f t="shared" ref="O5:O23" si="2">(N5/O$25)</f>
        <v>640.68886401790712</v>
      </c>
      <c r="P5" s="6"/>
    </row>
    <row r="6" spans="1:133">
      <c r="A6" s="12"/>
      <c r="B6" s="42">
        <v>511</v>
      </c>
      <c r="C6" s="19" t="s">
        <v>19</v>
      </c>
      <c r="D6" s="43">
        <v>50421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50421</v>
      </c>
      <c r="O6" s="44">
        <f t="shared" si="2"/>
        <v>28.215444879686626</v>
      </c>
      <c r="P6" s="9"/>
    </row>
    <row r="7" spans="1:133">
      <c r="A7" s="12"/>
      <c r="B7" s="42">
        <v>512</v>
      </c>
      <c r="C7" s="19" t="s">
        <v>20</v>
      </c>
      <c r="D7" s="43">
        <v>425144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425144</v>
      </c>
      <c r="O7" s="44">
        <f t="shared" si="2"/>
        <v>237.90934527140459</v>
      </c>
      <c r="P7" s="9"/>
    </row>
    <row r="8" spans="1:133">
      <c r="A8" s="12"/>
      <c r="B8" s="42">
        <v>513</v>
      </c>
      <c r="C8" s="19" t="s">
        <v>21</v>
      </c>
      <c r="D8" s="43">
        <v>178236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178236</v>
      </c>
      <c r="O8" s="44">
        <f t="shared" si="2"/>
        <v>99.740346950195857</v>
      </c>
      <c r="P8" s="9"/>
    </row>
    <row r="9" spans="1:133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379099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379099</v>
      </c>
      <c r="O9" s="44">
        <f t="shared" si="2"/>
        <v>212.14269725797425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27020</v>
      </c>
      <c r="L10" s="43">
        <v>0</v>
      </c>
      <c r="M10" s="43">
        <v>0</v>
      </c>
      <c r="N10" s="43">
        <f t="shared" si="1"/>
        <v>27020</v>
      </c>
      <c r="O10" s="44">
        <f t="shared" si="2"/>
        <v>15.120313374370454</v>
      </c>
      <c r="P10" s="9"/>
    </row>
    <row r="11" spans="1:133">
      <c r="A11" s="12"/>
      <c r="B11" s="42">
        <v>519</v>
      </c>
      <c r="C11" s="19" t="s">
        <v>24</v>
      </c>
      <c r="D11" s="43">
        <v>42509</v>
      </c>
      <c r="E11" s="43">
        <v>0</v>
      </c>
      <c r="F11" s="43">
        <v>0</v>
      </c>
      <c r="G11" s="43">
        <v>42482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84991</v>
      </c>
      <c r="O11" s="44">
        <f t="shared" si="2"/>
        <v>47.560716284275323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1220155</v>
      </c>
      <c r="E12" s="29">
        <f t="shared" si="3"/>
        <v>0</v>
      </c>
      <c r="F12" s="29">
        <f t="shared" si="3"/>
        <v>0</v>
      </c>
      <c r="G12" s="29">
        <f t="shared" si="3"/>
        <v>21845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17718</v>
      </c>
      <c r="L12" s="29">
        <f t="shared" si="3"/>
        <v>0</v>
      </c>
      <c r="M12" s="29">
        <f t="shared" si="3"/>
        <v>0</v>
      </c>
      <c r="N12" s="40">
        <f t="shared" si="1"/>
        <v>1259718</v>
      </c>
      <c r="O12" s="41">
        <f t="shared" si="2"/>
        <v>704.93452714045884</v>
      </c>
      <c r="P12" s="10"/>
    </row>
    <row r="13" spans="1:133">
      <c r="A13" s="12"/>
      <c r="B13" s="42">
        <v>521</v>
      </c>
      <c r="C13" s="19" t="s">
        <v>26</v>
      </c>
      <c r="D13" s="43">
        <v>1034559</v>
      </c>
      <c r="E13" s="43">
        <v>0</v>
      </c>
      <c r="F13" s="43">
        <v>0</v>
      </c>
      <c r="G13" s="43">
        <v>21845</v>
      </c>
      <c r="H13" s="43">
        <v>0</v>
      </c>
      <c r="I13" s="43">
        <v>0</v>
      </c>
      <c r="J13" s="43">
        <v>0</v>
      </c>
      <c r="K13" s="43">
        <v>17718</v>
      </c>
      <c r="L13" s="43">
        <v>0</v>
      </c>
      <c r="M13" s="43">
        <v>0</v>
      </c>
      <c r="N13" s="43">
        <f t="shared" si="1"/>
        <v>1074122</v>
      </c>
      <c r="O13" s="44">
        <f t="shared" si="2"/>
        <v>601.07554560716289</v>
      </c>
      <c r="P13" s="9"/>
    </row>
    <row r="14" spans="1:133">
      <c r="A14" s="12"/>
      <c r="B14" s="42">
        <v>524</v>
      </c>
      <c r="C14" s="19" t="s">
        <v>27</v>
      </c>
      <c r="D14" s="43">
        <v>185596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185596</v>
      </c>
      <c r="O14" s="44">
        <f t="shared" si="2"/>
        <v>103.85898153329603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SUM(D16:D17)</f>
        <v>225022</v>
      </c>
      <c r="E15" s="29">
        <f t="shared" si="4"/>
        <v>155711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9467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390200</v>
      </c>
      <c r="O15" s="41">
        <f t="shared" si="2"/>
        <v>218.35478455512032</v>
      </c>
      <c r="P15" s="10"/>
    </row>
    <row r="16" spans="1:133">
      <c r="A16" s="12"/>
      <c r="B16" s="42">
        <v>541</v>
      </c>
      <c r="C16" s="19" t="s">
        <v>29</v>
      </c>
      <c r="D16" s="43">
        <v>225022</v>
      </c>
      <c r="E16" s="43">
        <v>155711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380733</v>
      </c>
      <c r="O16" s="44">
        <f t="shared" si="2"/>
        <v>213.0570789031897</v>
      </c>
      <c r="P16" s="9"/>
    </row>
    <row r="17" spans="1:119">
      <c r="A17" s="12"/>
      <c r="B17" s="42">
        <v>545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9467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9467</v>
      </c>
      <c r="O17" s="44">
        <f t="shared" si="2"/>
        <v>5.2977056519306096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4602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4602</v>
      </c>
      <c r="O18" s="41">
        <f t="shared" si="2"/>
        <v>2.5752658086177953</v>
      </c>
      <c r="P18" s="9"/>
    </row>
    <row r="19" spans="1:119">
      <c r="A19" s="12"/>
      <c r="B19" s="42">
        <v>571</v>
      </c>
      <c r="C19" s="19" t="s">
        <v>32</v>
      </c>
      <c r="D19" s="43">
        <v>4602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4602</v>
      </c>
      <c r="O19" s="44">
        <f t="shared" si="2"/>
        <v>2.5752658086177953</v>
      </c>
      <c r="P19" s="9"/>
    </row>
    <row r="20" spans="1:119" ht="15.75">
      <c r="A20" s="26" t="s">
        <v>35</v>
      </c>
      <c r="B20" s="27"/>
      <c r="C20" s="28"/>
      <c r="D20" s="29">
        <f t="shared" ref="D20:M20" si="6">SUM(D21:D22)</f>
        <v>404729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12085</v>
      </c>
      <c r="J20" s="29">
        <f t="shared" si="6"/>
        <v>0</v>
      </c>
      <c r="K20" s="29">
        <f t="shared" si="6"/>
        <v>1572</v>
      </c>
      <c r="L20" s="29">
        <f t="shared" si="6"/>
        <v>0</v>
      </c>
      <c r="M20" s="29">
        <f t="shared" si="6"/>
        <v>0</v>
      </c>
      <c r="N20" s="29">
        <f t="shared" si="1"/>
        <v>418386</v>
      </c>
      <c r="O20" s="41">
        <f t="shared" si="2"/>
        <v>234.1275881365417</v>
      </c>
      <c r="P20" s="9"/>
    </row>
    <row r="21" spans="1:119">
      <c r="A21" s="12"/>
      <c r="B21" s="42">
        <v>581</v>
      </c>
      <c r="C21" s="19" t="s">
        <v>33</v>
      </c>
      <c r="D21" s="43">
        <v>404729</v>
      </c>
      <c r="E21" s="43">
        <v>0</v>
      </c>
      <c r="F21" s="43">
        <v>0</v>
      </c>
      <c r="G21" s="43">
        <v>0</v>
      </c>
      <c r="H21" s="43">
        <v>0</v>
      </c>
      <c r="I21" s="43">
        <v>12085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416814</v>
      </c>
      <c r="O21" s="44">
        <f t="shared" si="2"/>
        <v>233.24790151091213</v>
      </c>
      <c r="P21" s="9"/>
    </row>
    <row r="22" spans="1:119" ht="15.75" thickBot="1">
      <c r="A22" s="12"/>
      <c r="B22" s="42">
        <v>590</v>
      </c>
      <c r="C22" s="19" t="s">
        <v>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1572</v>
      </c>
      <c r="L22" s="43">
        <v>0</v>
      </c>
      <c r="M22" s="43">
        <v>0</v>
      </c>
      <c r="N22" s="43">
        <f t="shared" si="1"/>
        <v>1572</v>
      </c>
      <c r="O22" s="44">
        <f t="shared" si="2"/>
        <v>0.87968662562954669</v>
      </c>
      <c r="P22" s="9"/>
    </row>
    <row r="23" spans="1:119" ht="16.5" thickBot="1">
      <c r="A23" s="13" t="s">
        <v>10</v>
      </c>
      <c r="B23" s="21"/>
      <c r="C23" s="20"/>
      <c r="D23" s="14">
        <f>SUM(D5,D12,D15,D18,D20)</f>
        <v>2550818</v>
      </c>
      <c r="E23" s="14">
        <f t="shared" ref="E23:M23" si="7">SUM(E5,E12,E15,E18,E20)</f>
        <v>155711</v>
      </c>
      <c r="F23" s="14">
        <f t="shared" si="7"/>
        <v>379099</v>
      </c>
      <c r="G23" s="14">
        <f t="shared" si="7"/>
        <v>64327</v>
      </c>
      <c r="H23" s="14">
        <f t="shared" si="7"/>
        <v>0</v>
      </c>
      <c r="I23" s="14">
        <f t="shared" si="7"/>
        <v>21552</v>
      </c>
      <c r="J23" s="14">
        <f t="shared" si="7"/>
        <v>0</v>
      </c>
      <c r="K23" s="14">
        <f t="shared" si="7"/>
        <v>46310</v>
      </c>
      <c r="L23" s="14">
        <f t="shared" si="7"/>
        <v>0</v>
      </c>
      <c r="M23" s="14">
        <f t="shared" si="7"/>
        <v>0</v>
      </c>
      <c r="N23" s="14">
        <f t="shared" si="1"/>
        <v>3217817</v>
      </c>
      <c r="O23" s="35">
        <f t="shared" si="2"/>
        <v>1800.6810296586457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36</v>
      </c>
      <c r="M25" s="90"/>
      <c r="N25" s="90"/>
      <c r="O25" s="39">
        <v>1787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thickBot="1">
      <c r="A27" s="94" t="s">
        <v>40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A27:O27"/>
    <mergeCell ref="A26:O26"/>
    <mergeCell ref="L25:N2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1836419</v>
      </c>
      <c r="E5" s="24">
        <f t="shared" si="0"/>
        <v>0</v>
      </c>
      <c r="F5" s="24">
        <f t="shared" si="0"/>
        <v>0</v>
      </c>
      <c r="G5" s="24">
        <f t="shared" si="0"/>
        <v>2478100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21738</v>
      </c>
      <c r="L5" s="24">
        <f t="shared" si="0"/>
        <v>0</v>
      </c>
      <c r="M5" s="24">
        <f t="shared" si="0"/>
        <v>0</v>
      </c>
      <c r="N5" s="25">
        <f t="shared" ref="N5:N22" si="1">SUM(D5:M5)</f>
        <v>4336257</v>
      </c>
      <c r="O5" s="30">
        <f t="shared" ref="O5:O22" si="2">(N5/O$24)</f>
        <v>2401.0282392026579</v>
      </c>
      <c r="P5" s="6"/>
    </row>
    <row r="6" spans="1:133">
      <c r="A6" s="12"/>
      <c r="B6" s="42">
        <v>511</v>
      </c>
      <c r="C6" s="19" t="s">
        <v>19</v>
      </c>
      <c r="D6" s="43">
        <v>50433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50433</v>
      </c>
      <c r="O6" s="44">
        <f t="shared" si="2"/>
        <v>27.925249169435215</v>
      </c>
      <c r="P6" s="9"/>
    </row>
    <row r="7" spans="1:133">
      <c r="A7" s="12"/>
      <c r="B7" s="42">
        <v>512</v>
      </c>
      <c r="C7" s="19" t="s">
        <v>20</v>
      </c>
      <c r="D7" s="43">
        <v>435638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435638</v>
      </c>
      <c r="O7" s="44">
        <f t="shared" si="2"/>
        <v>241.2170542635659</v>
      </c>
      <c r="P7" s="9"/>
    </row>
    <row r="8" spans="1:133">
      <c r="A8" s="12"/>
      <c r="B8" s="42">
        <v>513</v>
      </c>
      <c r="C8" s="19" t="s">
        <v>21</v>
      </c>
      <c r="D8" s="43">
        <v>158053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158053</v>
      </c>
      <c r="O8" s="44">
        <f t="shared" si="2"/>
        <v>87.515503875968989</v>
      </c>
      <c r="P8" s="9"/>
    </row>
    <row r="9" spans="1:133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0</v>
      </c>
      <c r="G9" s="43">
        <v>377172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377172</v>
      </c>
      <c r="O9" s="44">
        <f t="shared" si="2"/>
        <v>208.84385382059801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21738</v>
      </c>
      <c r="L10" s="43">
        <v>0</v>
      </c>
      <c r="M10" s="43">
        <v>0</v>
      </c>
      <c r="N10" s="43">
        <f t="shared" si="1"/>
        <v>21738</v>
      </c>
      <c r="O10" s="44">
        <f t="shared" si="2"/>
        <v>12.036544850498339</v>
      </c>
      <c r="P10" s="9"/>
    </row>
    <row r="11" spans="1:133">
      <c r="A11" s="12"/>
      <c r="B11" s="42">
        <v>519</v>
      </c>
      <c r="C11" s="19" t="s">
        <v>24</v>
      </c>
      <c r="D11" s="43">
        <v>1192295</v>
      </c>
      <c r="E11" s="43">
        <v>0</v>
      </c>
      <c r="F11" s="43">
        <v>0</v>
      </c>
      <c r="G11" s="43">
        <v>2100928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3293223</v>
      </c>
      <c r="O11" s="44">
        <f t="shared" si="2"/>
        <v>1823.4900332225914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1201713</v>
      </c>
      <c r="E12" s="29">
        <f t="shared" si="3"/>
        <v>0</v>
      </c>
      <c r="F12" s="29">
        <f t="shared" si="3"/>
        <v>0</v>
      </c>
      <c r="G12" s="29">
        <f t="shared" si="3"/>
        <v>82525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13063</v>
      </c>
      <c r="L12" s="29">
        <f t="shared" si="3"/>
        <v>0</v>
      </c>
      <c r="M12" s="29">
        <f t="shared" si="3"/>
        <v>0</v>
      </c>
      <c r="N12" s="40">
        <f t="shared" si="1"/>
        <v>1297301</v>
      </c>
      <c r="O12" s="41">
        <f t="shared" si="2"/>
        <v>718.32834994462905</v>
      </c>
      <c r="P12" s="10"/>
    </row>
    <row r="13" spans="1:133">
      <c r="A13" s="12"/>
      <c r="B13" s="42">
        <v>521</v>
      </c>
      <c r="C13" s="19" t="s">
        <v>26</v>
      </c>
      <c r="D13" s="43">
        <v>1001568</v>
      </c>
      <c r="E13" s="43">
        <v>0</v>
      </c>
      <c r="F13" s="43">
        <v>0</v>
      </c>
      <c r="G13" s="43">
        <v>82525</v>
      </c>
      <c r="H13" s="43">
        <v>0</v>
      </c>
      <c r="I13" s="43">
        <v>0</v>
      </c>
      <c r="J13" s="43">
        <v>0</v>
      </c>
      <c r="K13" s="43">
        <v>13063</v>
      </c>
      <c r="L13" s="43">
        <v>0</v>
      </c>
      <c r="M13" s="43">
        <v>0</v>
      </c>
      <c r="N13" s="43">
        <f t="shared" si="1"/>
        <v>1097156</v>
      </c>
      <c r="O13" s="44">
        <f t="shared" si="2"/>
        <v>607.50609080841639</v>
      </c>
      <c r="P13" s="9"/>
    </row>
    <row r="14" spans="1:133">
      <c r="A14" s="12"/>
      <c r="B14" s="42">
        <v>524</v>
      </c>
      <c r="C14" s="19" t="s">
        <v>27</v>
      </c>
      <c r="D14" s="43">
        <v>200145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200145</v>
      </c>
      <c r="O14" s="44">
        <f t="shared" si="2"/>
        <v>110.82225913621262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SUM(D16:D17)</f>
        <v>0</v>
      </c>
      <c r="E15" s="29">
        <f t="shared" si="4"/>
        <v>77486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12119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89605</v>
      </c>
      <c r="O15" s="41">
        <f t="shared" si="2"/>
        <v>49.615171650055373</v>
      </c>
      <c r="P15" s="10"/>
    </row>
    <row r="16" spans="1:133">
      <c r="A16" s="12"/>
      <c r="B16" s="42">
        <v>541</v>
      </c>
      <c r="C16" s="19" t="s">
        <v>29</v>
      </c>
      <c r="D16" s="43">
        <v>0</v>
      </c>
      <c r="E16" s="43">
        <v>77486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77486</v>
      </c>
      <c r="O16" s="44">
        <f t="shared" si="2"/>
        <v>42.904761904761905</v>
      </c>
      <c r="P16" s="9"/>
    </row>
    <row r="17" spans="1:119">
      <c r="A17" s="12"/>
      <c r="B17" s="42">
        <v>545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12119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12119</v>
      </c>
      <c r="O17" s="44">
        <f t="shared" si="2"/>
        <v>6.7104097452934663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4850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4850</v>
      </c>
      <c r="O18" s="41">
        <f t="shared" si="2"/>
        <v>2.6854928017718716</v>
      </c>
      <c r="P18" s="9"/>
    </row>
    <row r="19" spans="1:119">
      <c r="A19" s="12"/>
      <c r="B19" s="42">
        <v>571</v>
      </c>
      <c r="C19" s="19" t="s">
        <v>32</v>
      </c>
      <c r="D19" s="43">
        <v>4850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4850</v>
      </c>
      <c r="O19" s="44">
        <f t="shared" si="2"/>
        <v>2.6854928017718716</v>
      </c>
      <c r="P19" s="9"/>
    </row>
    <row r="20" spans="1:119" ht="15.75">
      <c r="A20" s="26" t="s">
        <v>35</v>
      </c>
      <c r="B20" s="27"/>
      <c r="C20" s="28"/>
      <c r="D20" s="29">
        <f t="shared" ref="D20:M20" si="6">SUM(D21:D21)</f>
        <v>917474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12320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929794</v>
      </c>
      <c r="O20" s="41">
        <f t="shared" si="2"/>
        <v>514.83610188261355</v>
      </c>
      <c r="P20" s="9"/>
    </row>
    <row r="21" spans="1:119" ht="15.75" thickBot="1">
      <c r="A21" s="12"/>
      <c r="B21" s="42">
        <v>581</v>
      </c>
      <c r="C21" s="19" t="s">
        <v>33</v>
      </c>
      <c r="D21" s="43">
        <v>917474</v>
      </c>
      <c r="E21" s="43">
        <v>0</v>
      </c>
      <c r="F21" s="43">
        <v>0</v>
      </c>
      <c r="G21" s="43">
        <v>0</v>
      </c>
      <c r="H21" s="43">
        <v>0</v>
      </c>
      <c r="I21" s="43">
        <v>12320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929794</v>
      </c>
      <c r="O21" s="44">
        <f t="shared" si="2"/>
        <v>514.83610188261355</v>
      </c>
      <c r="P21" s="9"/>
    </row>
    <row r="22" spans="1:119" ht="16.5" thickBot="1">
      <c r="A22" s="13" t="s">
        <v>10</v>
      </c>
      <c r="B22" s="21"/>
      <c r="C22" s="20"/>
      <c r="D22" s="14">
        <f>SUM(D5,D12,D15,D18,D20)</f>
        <v>3960456</v>
      </c>
      <c r="E22" s="14">
        <f t="shared" ref="E22:M22" si="7">SUM(E5,E12,E15,E18,E20)</f>
        <v>77486</v>
      </c>
      <c r="F22" s="14">
        <f t="shared" si="7"/>
        <v>0</v>
      </c>
      <c r="G22" s="14">
        <f t="shared" si="7"/>
        <v>2560625</v>
      </c>
      <c r="H22" s="14">
        <f t="shared" si="7"/>
        <v>0</v>
      </c>
      <c r="I22" s="14">
        <f t="shared" si="7"/>
        <v>24439</v>
      </c>
      <c r="J22" s="14">
        <f t="shared" si="7"/>
        <v>0</v>
      </c>
      <c r="K22" s="14">
        <f t="shared" si="7"/>
        <v>34801</v>
      </c>
      <c r="L22" s="14">
        <f t="shared" si="7"/>
        <v>0</v>
      </c>
      <c r="M22" s="14">
        <f t="shared" si="7"/>
        <v>0</v>
      </c>
      <c r="N22" s="14">
        <f t="shared" si="1"/>
        <v>6657807</v>
      </c>
      <c r="O22" s="35">
        <f t="shared" si="2"/>
        <v>3686.4933554817276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46</v>
      </c>
      <c r="M24" s="90"/>
      <c r="N24" s="90"/>
      <c r="O24" s="39">
        <v>1806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884100</v>
      </c>
      <c r="E5" s="24">
        <f t="shared" si="0"/>
        <v>0</v>
      </c>
      <c r="F5" s="24">
        <f t="shared" si="0"/>
        <v>0</v>
      </c>
      <c r="G5" s="24">
        <f t="shared" si="0"/>
        <v>1156036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51474</v>
      </c>
      <c r="L5" s="24">
        <f t="shared" si="0"/>
        <v>0</v>
      </c>
      <c r="M5" s="24">
        <f t="shared" si="0"/>
        <v>0</v>
      </c>
      <c r="N5" s="25">
        <f t="shared" ref="N5:N22" si="1">SUM(D5:M5)</f>
        <v>2091610</v>
      </c>
      <c r="O5" s="30">
        <f t="shared" ref="O5:O22" si="2">(N5/O$24)</f>
        <v>1159.429046563193</v>
      </c>
      <c r="P5" s="6"/>
    </row>
    <row r="6" spans="1:133">
      <c r="A6" s="12"/>
      <c r="B6" s="42">
        <v>511</v>
      </c>
      <c r="C6" s="19" t="s">
        <v>19</v>
      </c>
      <c r="D6" s="43">
        <v>46151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46151</v>
      </c>
      <c r="O6" s="44">
        <f t="shared" si="2"/>
        <v>25.582594235033259</v>
      </c>
      <c r="P6" s="9"/>
    </row>
    <row r="7" spans="1:133">
      <c r="A7" s="12"/>
      <c r="B7" s="42">
        <v>512</v>
      </c>
      <c r="C7" s="19" t="s">
        <v>20</v>
      </c>
      <c r="D7" s="43">
        <v>414885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414885</v>
      </c>
      <c r="O7" s="44">
        <f t="shared" si="2"/>
        <v>229.98059866962305</v>
      </c>
      <c r="P7" s="9"/>
    </row>
    <row r="8" spans="1:133">
      <c r="A8" s="12"/>
      <c r="B8" s="42">
        <v>513</v>
      </c>
      <c r="C8" s="19" t="s">
        <v>21</v>
      </c>
      <c r="D8" s="43">
        <v>161789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161789</v>
      </c>
      <c r="O8" s="44">
        <f t="shared" si="2"/>
        <v>89.683481152993352</v>
      </c>
      <c r="P8" s="9"/>
    </row>
    <row r="9" spans="1:133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0</v>
      </c>
      <c r="G9" s="43">
        <v>376001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376001</v>
      </c>
      <c r="O9" s="44">
        <f t="shared" si="2"/>
        <v>208.42627494456764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51474</v>
      </c>
      <c r="L10" s="43">
        <v>0</v>
      </c>
      <c r="M10" s="43">
        <v>0</v>
      </c>
      <c r="N10" s="43">
        <f t="shared" si="1"/>
        <v>51474</v>
      </c>
      <c r="O10" s="44">
        <f t="shared" si="2"/>
        <v>28.533259423503328</v>
      </c>
      <c r="P10" s="9"/>
    </row>
    <row r="11" spans="1:133">
      <c r="A11" s="12"/>
      <c r="B11" s="42">
        <v>519</v>
      </c>
      <c r="C11" s="19" t="s">
        <v>24</v>
      </c>
      <c r="D11" s="43">
        <v>261275</v>
      </c>
      <c r="E11" s="43">
        <v>0</v>
      </c>
      <c r="F11" s="43">
        <v>0</v>
      </c>
      <c r="G11" s="43">
        <v>780035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1041310</v>
      </c>
      <c r="O11" s="44">
        <f t="shared" si="2"/>
        <v>577.22283813747231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1197106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13780</v>
      </c>
      <c r="L12" s="29">
        <f t="shared" si="3"/>
        <v>0</v>
      </c>
      <c r="M12" s="29">
        <f t="shared" si="3"/>
        <v>0</v>
      </c>
      <c r="N12" s="40">
        <f t="shared" si="1"/>
        <v>1210886</v>
      </c>
      <c r="O12" s="41">
        <f t="shared" si="2"/>
        <v>671.22283813747231</v>
      </c>
      <c r="P12" s="10"/>
    </row>
    <row r="13" spans="1:133">
      <c r="A13" s="12"/>
      <c r="B13" s="42">
        <v>521</v>
      </c>
      <c r="C13" s="19" t="s">
        <v>26</v>
      </c>
      <c r="D13" s="43">
        <v>1019107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13780</v>
      </c>
      <c r="L13" s="43">
        <v>0</v>
      </c>
      <c r="M13" s="43">
        <v>0</v>
      </c>
      <c r="N13" s="43">
        <f t="shared" si="1"/>
        <v>1032887</v>
      </c>
      <c r="O13" s="44">
        <f t="shared" si="2"/>
        <v>572.55376940133033</v>
      </c>
      <c r="P13" s="9"/>
    </row>
    <row r="14" spans="1:133">
      <c r="A14" s="12"/>
      <c r="B14" s="42">
        <v>524</v>
      </c>
      <c r="C14" s="19" t="s">
        <v>27</v>
      </c>
      <c r="D14" s="43">
        <v>177999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177999</v>
      </c>
      <c r="O14" s="44">
        <f t="shared" si="2"/>
        <v>98.669068736141909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SUM(D16:D17)</f>
        <v>0</v>
      </c>
      <c r="E15" s="29">
        <f t="shared" si="4"/>
        <v>27201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15704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42905</v>
      </c>
      <c r="O15" s="41">
        <f t="shared" si="2"/>
        <v>23.783259423503328</v>
      </c>
      <c r="P15" s="10"/>
    </row>
    <row r="16" spans="1:133">
      <c r="A16" s="12"/>
      <c r="B16" s="42">
        <v>541</v>
      </c>
      <c r="C16" s="19" t="s">
        <v>29</v>
      </c>
      <c r="D16" s="43">
        <v>0</v>
      </c>
      <c r="E16" s="43">
        <v>27201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27201</v>
      </c>
      <c r="O16" s="44">
        <f t="shared" si="2"/>
        <v>15.078159645232816</v>
      </c>
      <c r="P16" s="9"/>
    </row>
    <row r="17" spans="1:119">
      <c r="A17" s="12"/>
      <c r="B17" s="42">
        <v>545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15704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15704</v>
      </c>
      <c r="O17" s="44">
        <f t="shared" si="2"/>
        <v>8.70509977827051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4910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4910</v>
      </c>
      <c r="O18" s="41">
        <f t="shared" si="2"/>
        <v>2.7217294900221729</v>
      </c>
      <c r="P18" s="9"/>
    </row>
    <row r="19" spans="1:119">
      <c r="A19" s="12"/>
      <c r="B19" s="42">
        <v>571</v>
      </c>
      <c r="C19" s="19" t="s">
        <v>32</v>
      </c>
      <c r="D19" s="43">
        <v>4910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4910</v>
      </c>
      <c r="O19" s="44">
        <f t="shared" si="2"/>
        <v>2.7217294900221729</v>
      </c>
      <c r="P19" s="9"/>
    </row>
    <row r="20" spans="1:119" ht="15.75">
      <c r="A20" s="26" t="s">
        <v>35</v>
      </c>
      <c r="B20" s="27"/>
      <c r="C20" s="28"/>
      <c r="D20" s="29">
        <f t="shared" ref="D20:M20" si="6">SUM(D21:D21)</f>
        <v>948975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18937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967912</v>
      </c>
      <c r="O20" s="41">
        <f t="shared" si="2"/>
        <v>536.53658536585363</v>
      </c>
      <c r="P20" s="9"/>
    </row>
    <row r="21" spans="1:119" ht="15.75" thickBot="1">
      <c r="A21" s="12"/>
      <c r="B21" s="42">
        <v>581</v>
      </c>
      <c r="C21" s="19" t="s">
        <v>33</v>
      </c>
      <c r="D21" s="43">
        <v>948975</v>
      </c>
      <c r="E21" s="43">
        <v>0</v>
      </c>
      <c r="F21" s="43">
        <v>0</v>
      </c>
      <c r="G21" s="43">
        <v>0</v>
      </c>
      <c r="H21" s="43">
        <v>0</v>
      </c>
      <c r="I21" s="43">
        <v>18937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967912</v>
      </c>
      <c r="O21" s="44">
        <f t="shared" si="2"/>
        <v>536.53658536585363</v>
      </c>
      <c r="P21" s="9"/>
    </row>
    <row r="22" spans="1:119" ht="16.5" thickBot="1">
      <c r="A22" s="13" t="s">
        <v>10</v>
      </c>
      <c r="B22" s="21"/>
      <c r="C22" s="20"/>
      <c r="D22" s="14">
        <f>SUM(D5,D12,D15,D18,D20)</f>
        <v>3035091</v>
      </c>
      <c r="E22" s="14">
        <f t="shared" ref="E22:M22" si="7">SUM(E5,E12,E15,E18,E20)</f>
        <v>27201</v>
      </c>
      <c r="F22" s="14">
        <f t="shared" si="7"/>
        <v>0</v>
      </c>
      <c r="G22" s="14">
        <f t="shared" si="7"/>
        <v>1156036</v>
      </c>
      <c r="H22" s="14">
        <f t="shared" si="7"/>
        <v>0</v>
      </c>
      <c r="I22" s="14">
        <f t="shared" si="7"/>
        <v>34641</v>
      </c>
      <c r="J22" s="14">
        <f t="shared" si="7"/>
        <v>0</v>
      </c>
      <c r="K22" s="14">
        <f t="shared" si="7"/>
        <v>65254</v>
      </c>
      <c r="L22" s="14">
        <f t="shared" si="7"/>
        <v>0</v>
      </c>
      <c r="M22" s="14">
        <f t="shared" si="7"/>
        <v>0</v>
      </c>
      <c r="N22" s="14">
        <f t="shared" si="1"/>
        <v>4318223</v>
      </c>
      <c r="O22" s="35">
        <f t="shared" si="2"/>
        <v>2393.6934589800444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56</v>
      </c>
      <c r="M24" s="90"/>
      <c r="N24" s="90"/>
      <c r="O24" s="39">
        <v>1804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74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75</v>
      </c>
      <c r="N4" s="32" t="s">
        <v>5</v>
      </c>
      <c r="O4" s="32" t="s">
        <v>76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SUM(D6:D10)</f>
        <v>1070553</v>
      </c>
      <c r="E5" s="24">
        <f t="shared" si="0"/>
        <v>0</v>
      </c>
      <c r="F5" s="24">
        <f t="shared" si="0"/>
        <v>0</v>
      </c>
      <c r="G5" s="24">
        <f t="shared" si="0"/>
        <v>4364847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254884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0" si="1">SUM(D5:N5)</f>
        <v>5690284</v>
      </c>
      <c r="P5" s="30">
        <f t="shared" ref="P5:P20" si="2">(O5/P$22)</f>
        <v>4769.7267393126567</v>
      </c>
      <c r="Q5" s="6"/>
    </row>
    <row r="6" spans="1:134">
      <c r="A6" s="12"/>
      <c r="B6" s="42">
        <v>511</v>
      </c>
      <c r="C6" s="19" t="s">
        <v>19</v>
      </c>
      <c r="D6" s="43">
        <v>51161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51161</v>
      </c>
      <c r="P6" s="44">
        <f t="shared" si="2"/>
        <v>42.884325230511315</v>
      </c>
      <c r="Q6" s="9"/>
    </row>
    <row r="7" spans="1:134">
      <c r="A7" s="12"/>
      <c r="B7" s="42">
        <v>513</v>
      </c>
      <c r="C7" s="19" t="s">
        <v>21</v>
      </c>
      <c r="D7" s="43">
        <v>882676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882676</v>
      </c>
      <c r="P7" s="44">
        <f t="shared" si="2"/>
        <v>739.87929589270743</v>
      </c>
      <c r="Q7" s="9"/>
    </row>
    <row r="8" spans="1:134">
      <c r="A8" s="12"/>
      <c r="B8" s="42">
        <v>517</v>
      </c>
      <c r="C8" s="19" t="s">
        <v>22</v>
      </c>
      <c r="D8" s="43">
        <v>0</v>
      </c>
      <c r="E8" s="43">
        <v>0</v>
      </c>
      <c r="F8" s="43">
        <v>0</v>
      </c>
      <c r="G8" s="43">
        <v>4364847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4364847</v>
      </c>
      <c r="P8" s="44">
        <f t="shared" si="2"/>
        <v>3658.715004191115</v>
      </c>
      <c r="Q8" s="9"/>
    </row>
    <row r="9" spans="1:134">
      <c r="A9" s="12"/>
      <c r="B9" s="42">
        <v>518</v>
      </c>
      <c r="C9" s="19" t="s">
        <v>23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254884</v>
      </c>
      <c r="L9" s="43">
        <v>0</v>
      </c>
      <c r="M9" s="43">
        <v>0</v>
      </c>
      <c r="N9" s="43">
        <v>0</v>
      </c>
      <c r="O9" s="43">
        <f t="shared" si="1"/>
        <v>254884</v>
      </c>
      <c r="P9" s="44">
        <f t="shared" si="2"/>
        <v>213.64962279966471</v>
      </c>
      <c r="Q9" s="9"/>
    </row>
    <row r="10" spans="1:134">
      <c r="A10" s="12"/>
      <c r="B10" s="42">
        <v>519</v>
      </c>
      <c r="C10" s="19" t="s">
        <v>24</v>
      </c>
      <c r="D10" s="43">
        <v>136716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136716</v>
      </c>
      <c r="P10" s="44">
        <f t="shared" si="2"/>
        <v>114.59849119865885</v>
      </c>
      <c r="Q10" s="9"/>
    </row>
    <row r="11" spans="1:134" ht="15.75">
      <c r="A11" s="26" t="s">
        <v>25</v>
      </c>
      <c r="B11" s="27"/>
      <c r="C11" s="28"/>
      <c r="D11" s="29">
        <f t="shared" ref="D11:N11" si="3">SUM(D12:D13)</f>
        <v>1724517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40">
        <f t="shared" si="1"/>
        <v>1724517</v>
      </c>
      <c r="P11" s="41">
        <f t="shared" si="2"/>
        <v>1445.5297569153395</v>
      </c>
      <c r="Q11" s="10"/>
    </row>
    <row r="12" spans="1:134">
      <c r="A12" s="12"/>
      <c r="B12" s="42">
        <v>521</v>
      </c>
      <c r="C12" s="19" t="s">
        <v>26</v>
      </c>
      <c r="D12" s="43">
        <v>1465572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1465572</v>
      </c>
      <c r="P12" s="44">
        <f t="shared" si="2"/>
        <v>1228.4761106454316</v>
      </c>
      <c r="Q12" s="9"/>
    </row>
    <row r="13" spans="1:134">
      <c r="A13" s="12"/>
      <c r="B13" s="42">
        <v>524</v>
      </c>
      <c r="C13" s="19" t="s">
        <v>27</v>
      </c>
      <c r="D13" s="43">
        <v>258945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258945</v>
      </c>
      <c r="P13" s="44">
        <f t="shared" si="2"/>
        <v>217.0536462699078</v>
      </c>
      <c r="Q13" s="9"/>
    </row>
    <row r="14" spans="1:134" ht="15.75">
      <c r="A14" s="26" t="s">
        <v>58</v>
      </c>
      <c r="B14" s="27"/>
      <c r="C14" s="28"/>
      <c r="D14" s="29">
        <f t="shared" ref="D14:N14" si="4">SUM(D15:D15)</f>
        <v>324972</v>
      </c>
      <c r="E14" s="29">
        <f t="shared" si="4"/>
        <v>103084</v>
      </c>
      <c r="F14" s="29">
        <f t="shared" si="4"/>
        <v>0</v>
      </c>
      <c r="G14" s="29">
        <f t="shared" si="4"/>
        <v>322091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4"/>
        <v>0</v>
      </c>
      <c r="O14" s="40">
        <f t="shared" si="1"/>
        <v>750147</v>
      </c>
      <c r="P14" s="41">
        <f t="shared" si="2"/>
        <v>628.79044425817267</v>
      </c>
      <c r="Q14" s="10"/>
    </row>
    <row r="15" spans="1:134">
      <c r="A15" s="12"/>
      <c r="B15" s="42">
        <v>539</v>
      </c>
      <c r="C15" s="19" t="s">
        <v>59</v>
      </c>
      <c r="D15" s="43">
        <v>324972</v>
      </c>
      <c r="E15" s="43">
        <v>103084</v>
      </c>
      <c r="F15" s="43">
        <v>0</v>
      </c>
      <c r="G15" s="43">
        <v>322091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750147</v>
      </c>
      <c r="P15" s="44">
        <f t="shared" si="2"/>
        <v>628.79044425817267</v>
      </c>
      <c r="Q15" s="9"/>
    </row>
    <row r="16" spans="1:134" ht="15.75">
      <c r="A16" s="26" t="s">
        <v>31</v>
      </c>
      <c r="B16" s="27"/>
      <c r="C16" s="28"/>
      <c r="D16" s="29">
        <f t="shared" ref="D16:N16" si="5">SUM(D17:D17)</f>
        <v>2382</v>
      </c>
      <c r="E16" s="29">
        <f t="shared" si="5"/>
        <v>0</v>
      </c>
      <c r="F16" s="29">
        <f t="shared" si="5"/>
        <v>0</v>
      </c>
      <c r="G16" s="29">
        <f t="shared" si="5"/>
        <v>388751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5"/>
        <v>0</v>
      </c>
      <c r="O16" s="29">
        <f t="shared" si="1"/>
        <v>391133</v>
      </c>
      <c r="P16" s="41">
        <f t="shared" si="2"/>
        <v>327.8566638725901</v>
      </c>
      <c r="Q16" s="9"/>
    </row>
    <row r="17" spans="1:120">
      <c r="A17" s="12"/>
      <c r="B17" s="42">
        <v>573</v>
      </c>
      <c r="C17" s="19" t="s">
        <v>62</v>
      </c>
      <c r="D17" s="43">
        <v>2382</v>
      </c>
      <c r="E17" s="43">
        <v>0</v>
      </c>
      <c r="F17" s="43">
        <v>0</v>
      </c>
      <c r="G17" s="43">
        <v>388751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391133</v>
      </c>
      <c r="P17" s="44">
        <f t="shared" si="2"/>
        <v>327.8566638725901</v>
      </c>
      <c r="Q17" s="9"/>
    </row>
    <row r="18" spans="1:120" ht="15.75">
      <c r="A18" s="26" t="s">
        <v>35</v>
      </c>
      <c r="B18" s="27"/>
      <c r="C18" s="28"/>
      <c r="D18" s="29">
        <f t="shared" ref="D18:N18" si="6">SUM(D19:D19)</f>
        <v>866959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6"/>
        <v>0</v>
      </c>
      <c r="O18" s="29">
        <f t="shared" si="1"/>
        <v>866959</v>
      </c>
      <c r="P18" s="41">
        <f t="shared" si="2"/>
        <v>726.70494551550712</v>
      </c>
      <c r="Q18" s="9"/>
    </row>
    <row r="19" spans="1:120" ht="15.75" thickBot="1">
      <c r="A19" s="12"/>
      <c r="B19" s="42">
        <v>581</v>
      </c>
      <c r="C19" s="19" t="s">
        <v>77</v>
      </c>
      <c r="D19" s="43">
        <v>866959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866959</v>
      </c>
      <c r="P19" s="44">
        <f t="shared" si="2"/>
        <v>726.70494551550712</v>
      </c>
      <c r="Q19" s="9"/>
    </row>
    <row r="20" spans="1:120" ht="16.5" thickBot="1">
      <c r="A20" s="13" t="s">
        <v>10</v>
      </c>
      <c r="B20" s="21"/>
      <c r="C20" s="20"/>
      <c r="D20" s="14">
        <f>SUM(D5,D11,D14,D16,D18)</f>
        <v>3989383</v>
      </c>
      <c r="E20" s="14">
        <f t="shared" ref="E20:N20" si="7">SUM(E5,E11,E14,E16,E18)</f>
        <v>103084</v>
      </c>
      <c r="F20" s="14">
        <f t="shared" si="7"/>
        <v>0</v>
      </c>
      <c r="G20" s="14">
        <f t="shared" si="7"/>
        <v>5075689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254884</v>
      </c>
      <c r="L20" s="14">
        <f t="shared" si="7"/>
        <v>0</v>
      </c>
      <c r="M20" s="14">
        <f t="shared" si="7"/>
        <v>0</v>
      </c>
      <c r="N20" s="14">
        <f t="shared" si="7"/>
        <v>0</v>
      </c>
      <c r="O20" s="14">
        <f t="shared" si="1"/>
        <v>9423040</v>
      </c>
      <c r="P20" s="35">
        <f t="shared" si="2"/>
        <v>7898.6085498742668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</row>
    <row r="22" spans="1:120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90" t="s">
        <v>73</v>
      </c>
      <c r="N22" s="90"/>
      <c r="O22" s="90"/>
      <c r="P22" s="39">
        <v>1193</v>
      </c>
    </row>
    <row r="23" spans="1:120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3"/>
    </row>
    <row r="24" spans="1:120" ht="15.75" customHeight="1" thickBot="1">
      <c r="A24" s="94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</sheetData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988218</v>
      </c>
      <c r="E5" s="24">
        <f t="shared" si="0"/>
        <v>0</v>
      </c>
      <c r="F5" s="24">
        <f t="shared" si="0"/>
        <v>0</v>
      </c>
      <c r="G5" s="24">
        <f t="shared" si="0"/>
        <v>632850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254277</v>
      </c>
      <c r="L5" s="24">
        <f t="shared" si="0"/>
        <v>0</v>
      </c>
      <c r="M5" s="24">
        <f t="shared" si="0"/>
        <v>0</v>
      </c>
      <c r="N5" s="25">
        <f t="shared" ref="N5:N20" si="1">SUM(D5:M5)</f>
        <v>1875345</v>
      </c>
      <c r="O5" s="30">
        <f t="shared" ref="O5:O20" si="2">(N5/O$22)</f>
        <v>1267.9817444219068</v>
      </c>
      <c r="P5" s="6"/>
    </row>
    <row r="6" spans="1:133">
      <c r="A6" s="12"/>
      <c r="B6" s="42">
        <v>511</v>
      </c>
      <c r="C6" s="19" t="s">
        <v>19</v>
      </c>
      <c r="D6" s="43">
        <v>57508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57508</v>
      </c>
      <c r="O6" s="44">
        <f t="shared" si="2"/>
        <v>38.883029073698445</v>
      </c>
      <c r="P6" s="9"/>
    </row>
    <row r="7" spans="1:133">
      <c r="A7" s="12"/>
      <c r="B7" s="42">
        <v>513</v>
      </c>
      <c r="C7" s="19" t="s">
        <v>21</v>
      </c>
      <c r="D7" s="43">
        <v>786374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786374</v>
      </c>
      <c r="O7" s="44">
        <f t="shared" si="2"/>
        <v>531.69303583502369</v>
      </c>
      <c r="P7" s="9"/>
    </row>
    <row r="8" spans="1:133">
      <c r="A8" s="12"/>
      <c r="B8" s="42">
        <v>517</v>
      </c>
      <c r="C8" s="19" t="s">
        <v>22</v>
      </c>
      <c r="D8" s="43">
        <v>0</v>
      </c>
      <c r="E8" s="43">
        <v>0</v>
      </c>
      <c r="F8" s="43">
        <v>0</v>
      </c>
      <c r="G8" s="43">
        <v>632850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632850</v>
      </c>
      <c r="O8" s="44">
        <f t="shared" si="2"/>
        <v>427.89046653144015</v>
      </c>
      <c r="P8" s="9"/>
    </row>
    <row r="9" spans="1:133">
      <c r="A9" s="12"/>
      <c r="B9" s="42">
        <v>518</v>
      </c>
      <c r="C9" s="19" t="s">
        <v>23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254277</v>
      </c>
      <c r="L9" s="43">
        <v>0</v>
      </c>
      <c r="M9" s="43">
        <v>0</v>
      </c>
      <c r="N9" s="43">
        <f t="shared" si="1"/>
        <v>254277</v>
      </c>
      <c r="O9" s="44">
        <f t="shared" si="2"/>
        <v>171.92494929006085</v>
      </c>
      <c r="P9" s="9"/>
    </row>
    <row r="10" spans="1:133">
      <c r="A10" s="12"/>
      <c r="B10" s="42">
        <v>519</v>
      </c>
      <c r="C10" s="19" t="s">
        <v>50</v>
      </c>
      <c r="D10" s="43">
        <v>144336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144336</v>
      </c>
      <c r="O10" s="44">
        <f t="shared" si="2"/>
        <v>97.590263691683575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SUM(D12:D13)</f>
        <v>1614377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1614377</v>
      </c>
      <c r="O11" s="41">
        <f t="shared" si="2"/>
        <v>1091.5327924273158</v>
      </c>
      <c r="P11" s="10"/>
    </row>
    <row r="12" spans="1:133">
      <c r="A12" s="12"/>
      <c r="B12" s="42">
        <v>521</v>
      </c>
      <c r="C12" s="19" t="s">
        <v>26</v>
      </c>
      <c r="D12" s="43">
        <v>1425285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1425285</v>
      </c>
      <c r="O12" s="44">
        <f t="shared" si="2"/>
        <v>963.68154158215009</v>
      </c>
      <c r="P12" s="9"/>
    </row>
    <row r="13" spans="1:133">
      <c r="A13" s="12"/>
      <c r="B13" s="42">
        <v>524</v>
      </c>
      <c r="C13" s="19" t="s">
        <v>27</v>
      </c>
      <c r="D13" s="43">
        <v>189092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189092</v>
      </c>
      <c r="O13" s="44">
        <f t="shared" si="2"/>
        <v>127.85125084516565</v>
      </c>
      <c r="P13" s="9"/>
    </row>
    <row r="14" spans="1:133" ht="15.75">
      <c r="A14" s="26" t="s">
        <v>58</v>
      </c>
      <c r="B14" s="27"/>
      <c r="C14" s="28"/>
      <c r="D14" s="29">
        <f t="shared" ref="D14:M14" si="4">SUM(D15:D15)</f>
        <v>278412</v>
      </c>
      <c r="E14" s="29">
        <f t="shared" si="4"/>
        <v>108883</v>
      </c>
      <c r="F14" s="29">
        <f t="shared" si="4"/>
        <v>0</v>
      </c>
      <c r="G14" s="29">
        <f t="shared" si="4"/>
        <v>394504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781799</v>
      </c>
      <c r="O14" s="41">
        <f t="shared" si="2"/>
        <v>528.59972954699117</v>
      </c>
      <c r="P14" s="10"/>
    </row>
    <row r="15" spans="1:133">
      <c r="A15" s="12"/>
      <c r="B15" s="42">
        <v>539</v>
      </c>
      <c r="C15" s="19" t="s">
        <v>59</v>
      </c>
      <c r="D15" s="43">
        <v>278412</v>
      </c>
      <c r="E15" s="43">
        <v>108883</v>
      </c>
      <c r="F15" s="43">
        <v>0</v>
      </c>
      <c r="G15" s="43">
        <v>394504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781799</v>
      </c>
      <c r="O15" s="44">
        <f t="shared" si="2"/>
        <v>528.59972954699117</v>
      </c>
      <c r="P15" s="9"/>
    </row>
    <row r="16" spans="1:133" ht="15.75">
      <c r="A16" s="26" t="s">
        <v>31</v>
      </c>
      <c r="B16" s="27"/>
      <c r="C16" s="28"/>
      <c r="D16" s="29">
        <f t="shared" ref="D16:M16" si="5">SUM(D17:D17)</f>
        <v>3197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3197</v>
      </c>
      <c r="O16" s="41">
        <f t="shared" si="2"/>
        <v>2.1615956727518593</v>
      </c>
      <c r="P16" s="9"/>
    </row>
    <row r="17" spans="1:119">
      <c r="A17" s="12"/>
      <c r="B17" s="42">
        <v>573</v>
      </c>
      <c r="C17" s="19" t="s">
        <v>62</v>
      </c>
      <c r="D17" s="43">
        <v>3197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3197</v>
      </c>
      <c r="O17" s="44">
        <f t="shared" si="2"/>
        <v>2.1615956727518593</v>
      </c>
      <c r="P17" s="9"/>
    </row>
    <row r="18" spans="1:119" ht="15.75">
      <c r="A18" s="26" t="s">
        <v>52</v>
      </c>
      <c r="B18" s="27"/>
      <c r="C18" s="28"/>
      <c r="D18" s="29">
        <f t="shared" ref="D18:M18" si="6">SUM(D19:D19)</f>
        <v>456722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456722</v>
      </c>
      <c r="O18" s="41">
        <f t="shared" si="2"/>
        <v>308.80459770114942</v>
      </c>
      <c r="P18" s="9"/>
    </row>
    <row r="19" spans="1:119" ht="15.75" thickBot="1">
      <c r="A19" s="12"/>
      <c r="B19" s="42">
        <v>581</v>
      </c>
      <c r="C19" s="19" t="s">
        <v>53</v>
      </c>
      <c r="D19" s="43">
        <v>456722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456722</v>
      </c>
      <c r="O19" s="44">
        <f t="shared" si="2"/>
        <v>308.80459770114942</v>
      </c>
      <c r="P19" s="9"/>
    </row>
    <row r="20" spans="1:119" ht="16.5" thickBot="1">
      <c r="A20" s="13" t="s">
        <v>10</v>
      </c>
      <c r="B20" s="21"/>
      <c r="C20" s="20"/>
      <c r="D20" s="14">
        <f>SUM(D5,D11,D14,D16,D18)</f>
        <v>3340926</v>
      </c>
      <c r="E20" s="14">
        <f t="shared" ref="E20:M20" si="7">SUM(E5,E11,E14,E16,E18)</f>
        <v>108883</v>
      </c>
      <c r="F20" s="14">
        <f t="shared" si="7"/>
        <v>0</v>
      </c>
      <c r="G20" s="14">
        <f t="shared" si="7"/>
        <v>1027354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254277</v>
      </c>
      <c r="L20" s="14">
        <f t="shared" si="7"/>
        <v>0</v>
      </c>
      <c r="M20" s="14">
        <f t="shared" si="7"/>
        <v>0</v>
      </c>
      <c r="N20" s="14">
        <f t="shared" si="1"/>
        <v>4731440</v>
      </c>
      <c r="O20" s="35">
        <f t="shared" si="2"/>
        <v>3199.0804597701149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71</v>
      </c>
      <c r="M22" s="90"/>
      <c r="N22" s="90"/>
      <c r="O22" s="39">
        <v>1479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1327652</v>
      </c>
      <c r="E5" s="24">
        <f t="shared" si="0"/>
        <v>0</v>
      </c>
      <c r="F5" s="24">
        <f t="shared" si="0"/>
        <v>0</v>
      </c>
      <c r="G5" s="24">
        <f t="shared" si="0"/>
        <v>505744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282807</v>
      </c>
      <c r="L5" s="24">
        <f t="shared" si="0"/>
        <v>0</v>
      </c>
      <c r="M5" s="24">
        <f t="shared" si="0"/>
        <v>0</v>
      </c>
      <c r="N5" s="25">
        <f t="shared" ref="N5:N20" si="1">SUM(D5:M5)</f>
        <v>2116203</v>
      </c>
      <c r="O5" s="30">
        <f t="shared" ref="O5:O20" si="2">(N5/O$22)</f>
        <v>1442.5378323108384</v>
      </c>
      <c r="P5" s="6"/>
    </row>
    <row r="6" spans="1:133">
      <c r="A6" s="12"/>
      <c r="B6" s="42">
        <v>511</v>
      </c>
      <c r="C6" s="19" t="s">
        <v>19</v>
      </c>
      <c r="D6" s="43">
        <v>60563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60563</v>
      </c>
      <c r="O6" s="44">
        <f t="shared" si="2"/>
        <v>41.283571915473757</v>
      </c>
      <c r="P6" s="9"/>
    </row>
    <row r="7" spans="1:133">
      <c r="A7" s="12"/>
      <c r="B7" s="42">
        <v>513</v>
      </c>
      <c r="C7" s="19" t="s">
        <v>21</v>
      </c>
      <c r="D7" s="43">
        <v>814822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814822</v>
      </c>
      <c r="O7" s="44">
        <f t="shared" si="2"/>
        <v>555.43421949556921</v>
      </c>
      <c r="P7" s="9"/>
    </row>
    <row r="8" spans="1:133">
      <c r="A8" s="12"/>
      <c r="B8" s="42">
        <v>517</v>
      </c>
      <c r="C8" s="19" t="s">
        <v>22</v>
      </c>
      <c r="D8" s="43">
        <v>0</v>
      </c>
      <c r="E8" s="43">
        <v>0</v>
      </c>
      <c r="F8" s="43">
        <v>0</v>
      </c>
      <c r="G8" s="43">
        <v>505744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505744</v>
      </c>
      <c r="O8" s="44">
        <f t="shared" si="2"/>
        <v>344.74710293115203</v>
      </c>
      <c r="P8" s="9"/>
    </row>
    <row r="9" spans="1:133">
      <c r="A9" s="12"/>
      <c r="B9" s="42">
        <v>518</v>
      </c>
      <c r="C9" s="19" t="s">
        <v>23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282807</v>
      </c>
      <c r="L9" s="43">
        <v>0</v>
      </c>
      <c r="M9" s="43">
        <v>0</v>
      </c>
      <c r="N9" s="43">
        <f t="shared" si="1"/>
        <v>282807</v>
      </c>
      <c r="O9" s="44">
        <f t="shared" si="2"/>
        <v>192.77914110429447</v>
      </c>
      <c r="P9" s="9"/>
    </row>
    <row r="10" spans="1:133">
      <c r="A10" s="12"/>
      <c r="B10" s="42">
        <v>519</v>
      </c>
      <c r="C10" s="19" t="s">
        <v>50</v>
      </c>
      <c r="D10" s="43">
        <v>452267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452267</v>
      </c>
      <c r="O10" s="44">
        <f t="shared" si="2"/>
        <v>308.29379686434902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SUM(D12:D13)</f>
        <v>1443763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1443763</v>
      </c>
      <c r="O11" s="41">
        <f t="shared" si="2"/>
        <v>984.16019086571237</v>
      </c>
      <c r="P11" s="10"/>
    </row>
    <row r="12" spans="1:133">
      <c r="A12" s="12"/>
      <c r="B12" s="42">
        <v>521</v>
      </c>
      <c r="C12" s="19" t="s">
        <v>26</v>
      </c>
      <c r="D12" s="43">
        <v>1258124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1258124</v>
      </c>
      <c r="O12" s="44">
        <f t="shared" si="2"/>
        <v>857.61690524880714</v>
      </c>
      <c r="P12" s="9"/>
    </row>
    <row r="13" spans="1:133">
      <c r="A13" s="12"/>
      <c r="B13" s="42">
        <v>524</v>
      </c>
      <c r="C13" s="19" t="s">
        <v>27</v>
      </c>
      <c r="D13" s="43">
        <v>185639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185639</v>
      </c>
      <c r="O13" s="44">
        <f t="shared" si="2"/>
        <v>126.54328561690525</v>
      </c>
      <c r="P13" s="9"/>
    </row>
    <row r="14" spans="1:133" ht="15.75">
      <c r="A14" s="26" t="s">
        <v>58</v>
      </c>
      <c r="B14" s="27"/>
      <c r="C14" s="28"/>
      <c r="D14" s="29">
        <f t="shared" ref="D14:M14" si="4">SUM(D15:D15)</f>
        <v>0</v>
      </c>
      <c r="E14" s="29">
        <f t="shared" si="4"/>
        <v>93456</v>
      </c>
      <c r="F14" s="29">
        <f t="shared" si="4"/>
        <v>0</v>
      </c>
      <c r="G14" s="29">
        <f t="shared" si="4"/>
        <v>388208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481664</v>
      </c>
      <c r="O14" s="41">
        <f t="shared" si="2"/>
        <v>328.33265167007499</v>
      </c>
      <c r="P14" s="10"/>
    </row>
    <row r="15" spans="1:133">
      <c r="A15" s="12"/>
      <c r="B15" s="42">
        <v>539</v>
      </c>
      <c r="C15" s="19" t="s">
        <v>59</v>
      </c>
      <c r="D15" s="43">
        <v>0</v>
      </c>
      <c r="E15" s="43">
        <v>93456</v>
      </c>
      <c r="F15" s="43">
        <v>0</v>
      </c>
      <c r="G15" s="43">
        <v>388208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481664</v>
      </c>
      <c r="O15" s="44">
        <f t="shared" si="2"/>
        <v>328.33265167007499</v>
      </c>
      <c r="P15" s="9"/>
    </row>
    <row r="16" spans="1:133" ht="15.75">
      <c r="A16" s="26" t="s">
        <v>31</v>
      </c>
      <c r="B16" s="27"/>
      <c r="C16" s="28"/>
      <c r="D16" s="29">
        <f t="shared" ref="D16:M16" si="5">SUM(D17:D17)</f>
        <v>5382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5382</v>
      </c>
      <c r="O16" s="41">
        <f t="shared" si="2"/>
        <v>3.6687116564417179</v>
      </c>
      <c r="P16" s="9"/>
    </row>
    <row r="17" spans="1:119">
      <c r="A17" s="12"/>
      <c r="B17" s="42">
        <v>573</v>
      </c>
      <c r="C17" s="19" t="s">
        <v>62</v>
      </c>
      <c r="D17" s="43">
        <v>5382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5382</v>
      </c>
      <c r="O17" s="44">
        <f t="shared" si="2"/>
        <v>3.6687116564417179</v>
      </c>
      <c r="P17" s="9"/>
    </row>
    <row r="18" spans="1:119" ht="15.75">
      <c r="A18" s="26" t="s">
        <v>52</v>
      </c>
      <c r="B18" s="27"/>
      <c r="C18" s="28"/>
      <c r="D18" s="29">
        <f t="shared" ref="D18:M18" si="6">SUM(D19:D19)</f>
        <v>462111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462111</v>
      </c>
      <c r="O18" s="41">
        <f t="shared" si="2"/>
        <v>315.00408997955009</v>
      </c>
      <c r="P18" s="9"/>
    </row>
    <row r="19" spans="1:119" ht="15.75" thickBot="1">
      <c r="A19" s="12"/>
      <c r="B19" s="42">
        <v>581</v>
      </c>
      <c r="C19" s="19" t="s">
        <v>53</v>
      </c>
      <c r="D19" s="43">
        <v>462111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462111</v>
      </c>
      <c r="O19" s="44">
        <f t="shared" si="2"/>
        <v>315.00408997955009</v>
      </c>
      <c r="P19" s="9"/>
    </row>
    <row r="20" spans="1:119" ht="16.5" thickBot="1">
      <c r="A20" s="13" t="s">
        <v>10</v>
      </c>
      <c r="B20" s="21"/>
      <c r="C20" s="20"/>
      <c r="D20" s="14">
        <f>SUM(D5,D11,D14,D16,D18)</f>
        <v>3238908</v>
      </c>
      <c r="E20" s="14">
        <f t="shared" ref="E20:M20" si="7">SUM(E5,E11,E14,E16,E18)</f>
        <v>93456</v>
      </c>
      <c r="F20" s="14">
        <f t="shared" si="7"/>
        <v>0</v>
      </c>
      <c r="G20" s="14">
        <f t="shared" si="7"/>
        <v>893952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282807</v>
      </c>
      <c r="L20" s="14">
        <f t="shared" si="7"/>
        <v>0</v>
      </c>
      <c r="M20" s="14">
        <f t="shared" si="7"/>
        <v>0</v>
      </c>
      <c r="N20" s="14">
        <f t="shared" si="1"/>
        <v>4509123</v>
      </c>
      <c r="O20" s="35">
        <f t="shared" si="2"/>
        <v>3073.7034764826176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69</v>
      </c>
      <c r="M22" s="90"/>
      <c r="N22" s="90"/>
      <c r="O22" s="39">
        <v>1467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1297068</v>
      </c>
      <c r="E5" s="24">
        <f t="shared" si="0"/>
        <v>0</v>
      </c>
      <c r="F5" s="24">
        <f t="shared" si="0"/>
        <v>0</v>
      </c>
      <c r="G5" s="24">
        <f t="shared" si="0"/>
        <v>515662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178490</v>
      </c>
      <c r="L5" s="24">
        <f t="shared" si="0"/>
        <v>0</v>
      </c>
      <c r="M5" s="24">
        <f t="shared" si="0"/>
        <v>0</v>
      </c>
      <c r="N5" s="25">
        <f t="shared" ref="N5:N20" si="1">SUM(D5:M5)</f>
        <v>1991220</v>
      </c>
      <c r="O5" s="30">
        <f t="shared" ref="O5:O20" si="2">(N5/O$22)</f>
        <v>1354.5714285714287</v>
      </c>
      <c r="P5" s="6"/>
    </row>
    <row r="6" spans="1:133">
      <c r="A6" s="12"/>
      <c r="B6" s="42">
        <v>511</v>
      </c>
      <c r="C6" s="19" t="s">
        <v>19</v>
      </c>
      <c r="D6" s="43">
        <v>71631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71631</v>
      </c>
      <c r="O6" s="44">
        <f t="shared" si="2"/>
        <v>48.728571428571428</v>
      </c>
      <c r="P6" s="9"/>
    </row>
    <row r="7" spans="1:133">
      <c r="A7" s="12"/>
      <c r="B7" s="42">
        <v>513</v>
      </c>
      <c r="C7" s="19" t="s">
        <v>21</v>
      </c>
      <c r="D7" s="43">
        <v>778374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778374</v>
      </c>
      <c r="O7" s="44">
        <f t="shared" si="2"/>
        <v>529.50612244897957</v>
      </c>
      <c r="P7" s="9"/>
    </row>
    <row r="8" spans="1:133">
      <c r="A8" s="12"/>
      <c r="B8" s="42">
        <v>517</v>
      </c>
      <c r="C8" s="19" t="s">
        <v>22</v>
      </c>
      <c r="D8" s="43">
        <v>0</v>
      </c>
      <c r="E8" s="43">
        <v>0</v>
      </c>
      <c r="F8" s="43">
        <v>0</v>
      </c>
      <c r="G8" s="43">
        <v>515662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515662</v>
      </c>
      <c r="O8" s="44">
        <f t="shared" si="2"/>
        <v>350.79047619047617</v>
      </c>
      <c r="P8" s="9"/>
    </row>
    <row r="9" spans="1:133">
      <c r="A9" s="12"/>
      <c r="B9" s="42">
        <v>518</v>
      </c>
      <c r="C9" s="19" t="s">
        <v>23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178490</v>
      </c>
      <c r="L9" s="43">
        <v>0</v>
      </c>
      <c r="M9" s="43">
        <v>0</v>
      </c>
      <c r="N9" s="43">
        <f t="shared" si="1"/>
        <v>178490</v>
      </c>
      <c r="O9" s="44">
        <f t="shared" si="2"/>
        <v>121.421768707483</v>
      </c>
      <c r="P9" s="9"/>
    </row>
    <row r="10" spans="1:133">
      <c r="A10" s="12"/>
      <c r="B10" s="42">
        <v>519</v>
      </c>
      <c r="C10" s="19" t="s">
        <v>50</v>
      </c>
      <c r="D10" s="43">
        <v>447063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447063</v>
      </c>
      <c r="O10" s="44">
        <f t="shared" si="2"/>
        <v>304.12448979591835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SUM(D12:D13)</f>
        <v>1608222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1608222</v>
      </c>
      <c r="O11" s="41">
        <f t="shared" si="2"/>
        <v>1094.0285714285715</v>
      </c>
      <c r="P11" s="10"/>
    </row>
    <row r="12" spans="1:133">
      <c r="A12" s="12"/>
      <c r="B12" s="42">
        <v>521</v>
      </c>
      <c r="C12" s="19" t="s">
        <v>26</v>
      </c>
      <c r="D12" s="43">
        <v>1435276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1435276</v>
      </c>
      <c r="O12" s="44">
        <f t="shared" si="2"/>
        <v>976.37823129251706</v>
      </c>
      <c r="P12" s="9"/>
    </row>
    <row r="13" spans="1:133">
      <c r="A13" s="12"/>
      <c r="B13" s="42">
        <v>524</v>
      </c>
      <c r="C13" s="19" t="s">
        <v>27</v>
      </c>
      <c r="D13" s="43">
        <v>172946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172946</v>
      </c>
      <c r="O13" s="44">
        <f t="shared" si="2"/>
        <v>117.65034013605442</v>
      </c>
      <c r="P13" s="9"/>
    </row>
    <row r="14" spans="1:133" ht="15.75">
      <c r="A14" s="26" t="s">
        <v>58</v>
      </c>
      <c r="B14" s="27"/>
      <c r="C14" s="28"/>
      <c r="D14" s="29">
        <f t="shared" ref="D14:M14" si="4">SUM(D15:D15)</f>
        <v>0</v>
      </c>
      <c r="E14" s="29">
        <f t="shared" si="4"/>
        <v>104696</v>
      </c>
      <c r="F14" s="29">
        <f t="shared" si="4"/>
        <v>0</v>
      </c>
      <c r="G14" s="29">
        <f t="shared" si="4"/>
        <v>1338388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1443084</v>
      </c>
      <c r="O14" s="41">
        <f t="shared" si="2"/>
        <v>981.68979591836739</v>
      </c>
      <c r="P14" s="10"/>
    </row>
    <row r="15" spans="1:133">
      <c r="A15" s="12"/>
      <c r="B15" s="42">
        <v>539</v>
      </c>
      <c r="C15" s="19" t="s">
        <v>59</v>
      </c>
      <c r="D15" s="43">
        <v>0</v>
      </c>
      <c r="E15" s="43">
        <v>104696</v>
      </c>
      <c r="F15" s="43">
        <v>0</v>
      </c>
      <c r="G15" s="43">
        <v>1338388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1443084</v>
      </c>
      <c r="O15" s="44">
        <f t="shared" si="2"/>
        <v>981.68979591836739</v>
      </c>
      <c r="P15" s="9"/>
    </row>
    <row r="16" spans="1:133" ht="15.75">
      <c r="A16" s="26" t="s">
        <v>31</v>
      </c>
      <c r="B16" s="27"/>
      <c r="C16" s="28"/>
      <c r="D16" s="29">
        <f t="shared" ref="D16:M16" si="5">SUM(D17:D17)</f>
        <v>4519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4519</v>
      </c>
      <c r="O16" s="41">
        <f t="shared" si="2"/>
        <v>3.0741496598639455</v>
      </c>
      <c r="P16" s="9"/>
    </row>
    <row r="17" spans="1:119">
      <c r="A17" s="12"/>
      <c r="B17" s="42">
        <v>573</v>
      </c>
      <c r="C17" s="19" t="s">
        <v>62</v>
      </c>
      <c r="D17" s="43">
        <v>4519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4519</v>
      </c>
      <c r="O17" s="44">
        <f t="shared" si="2"/>
        <v>3.0741496598639455</v>
      </c>
      <c r="P17" s="9"/>
    </row>
    <row r="18" spans="1:119" ht="15.75">
      <c r="A18" s="26" t="s">
        <v>52</v>
      </c>
      <c r="B18" s="27"/>
      <c r="C18" s="28"/>
      <c r="D18" s="29">
        <f t="shared" ref="D18:M18" si="6">SUM(D19:D19)</f>
        <v>435308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435308</v>
      </c>
      <c r="O18" s="41">
        <f t="shared" si="2"/>
        <v>296.12789115646257</v>
      </c>
      <c r="P18" s="9"/>
    </row>
    <row r="19" spans="1:119" ht="15.75" thickBot="1">
      <c r="A19" s="12"/>
      <c r="B19" s="42">
        <v>581</v>
      </c>
      <c r="C19" s="19" t="s">
        <v>53</v>
      </c>
      <c r="D19" s="43">
        <v>435308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435308</v>
      </c>
      <c r="O19" s="44">
        <f t="shared" si="2"/>
        <v>296.12789115646257</v>
      </c>
      <c r="P19" s="9"/>
    </row>
    <row r="20" spans="1:119" ht="16.5" thickBot="1">
      <c r="A20" s="13" t="s">
        <v>10</v>
      </c>
      <c r="B20" s="21"/>
      <c r="C20" s="20"/>
      <c r="D20" s="14">
        <f>SUM(D5,D11,D14,D16,D18)</f>
        <v>3345117</v>
      </c>
      <c r="E20" s="14">
        <f t="shared" ref="E20:M20" si="7">SUM(E5,E11,E14,E16,E18)</f>
        <v>104696</v>
      </c>
      <c r="F20" s="14">
        <f t="shared" si="7"/>
        <v>0</v>
      </c>
      <c r="G20" s="14">
        <f t="shared" si="7"/>
        <v>1854050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178490</v>
      </c>
      <c r="L20" s="14">
        <f t="shared" si="7"/>
        <v>0</v>
      </c>
      <c r="M20" s="14">
        <f t="shared" si="7"/>
        <v>0</v>
      </c>
      <c r="N20" s="14">
        <f t="shared" si="1"/>
        <v>5482353</v>
      </c>
      <c r="O20" s="35">
        <f t="shared" si="2"/>
        <v>3729.4918367346941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67</v>
      </c>
      <c r="M22" s="90"/>
      <c r="N22" s="90"/>
      <c r="O22" s="39">
        <v>1470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1244345</v>
      </c>
      <c r="E5" s="24">
        <f t="shared" si="0"/>
        <v>0</v>
      </c>
      <c r="F5" s="24">
        <f t="shared" si="0"/>
        <v>0</v>
      </c>
      <c r="G5" s="24">
        <f t="shared" si="0"/>
        <v>522592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134519</v>
      </c>
      <c r="L5" s="24">
        <f t="shared" si="0"/>
        <v>0</v>
      </c>
      <c r="M5" s="24">
        <f t="shared" si="0"/>
        <v>0</v>
      </c>
      <c r="N5" s="25">
        <f t="shared" ref="N5:N20" si="1">SUM(D5:M5)</f>
        <v>1901456</v>
      </c>
      <c r="O5" s="30">
        <f t="shared" ref="O5:O20" si="2">(N5/O$22)</f>
        <v>1309.5426997245179</v>
      </c>
      <c r="P5" s="6"/>
    </row>
    <row r="6" spans="1:133">
      <c r="A6" s="12"/>
      <c r="B6" s="42">
        <v>511</v>
      </c>
      <c r="C6" s="19" t="s">
        <v>19</v>
      </c>
      <c r="D6" s="43">
        <v>69097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69097</v>
      </c>
      <c r="O6" s="44">
        <f t="shared" si="2"/>
        <v>47.587465564738295</v>
      </c>
      <c r="P6" s="9"/>
    </row>
    <row r="7" spans="1:133">
      <c r="A7" s="12"/>
      <c r="B7" s="42">
        <v>513</v>
      </c>
      <c r="C7" s="19" t="s">
        <v>21</v>
      </c>
      <c r="D7" s="43">
        <v>795491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795491</v>
      </c>
      <c r="O7" s="44">
        <f t="shared" si="2"/>
        <v>547.85881542699724</v>
      </c>
      <c r="P7" s="9"/>
    </row>
    <row r="8" spans="1:133">
      <c r="A8" s="12"/>
      <c r="B8" s="42">
        <v>517</v>
      </c>
      <c r="C8" s="19" t="s">
        <v>22</v>
      </c>
      <c r="D8" s="43">
        <v>0</v>
      </c>
      <c r="E8" s="43">
        <v>0</v>
      </c>
      <c r="F8" s="43">
        <v>0</v>
      </c>
      <c r="G8" s="43">
        <v>522592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522592</v>
      </c>
      <c r="O8" s="44">
        <f t="shared" si="2"/>
        <v>359.91184573002755</v>
      </c>
      <c r="P8" s="9"/>
    </row>
    <row r="9" spans="1:133">
      <c r="A9" s="12"/>
      <c r="B9" s="42">
        <v>518</v>
      </c>
      <c r="C9" s="19" t="s">
        <v>23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134519</v>
      </c>
      <c r="L9" s="43">
        <v>0</v>
      </c>
      <c r="M9" s="43">
        <v>0</v>
      </c>
      <c r="N9" s="43">
        <f t="shared" si="1"/>
        <v>134519</v>
      </c>
      <c r="O9" s="44">
        <f t="shared" si="2"/>
        <v>92.643939393939391</v>
      </c>
      <c r="P9" s="9"/>
    </row>
    <row r="10" spans="1:133">
      <c r="A10" s="12"/>
      <c r="B10" s="42">
        <v>519</v>
      </c>
      <c r="C10" s="19" t="s">
        <v>50</v>
      </c>
      <c r="D10" s="43">
        <v>379757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379757</v>
      </c>
      <c r="O10" s="44">
        <f t="shared" si="2"/>
        <v>261.54063360881543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SUM(D12:D13)</f>
        <v>1470583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1470583</v>
      </c>
      <c r="O11" s="41">
        <f t="shared" si="2"/>
        <v>1012.7982093663912</v>
      </c>
      <c r="P11" s="10"/>
    </row>
    <row r="12" spans="1:133">
      <c r="A12" s="12"/>
      <c r="B12" s="42">
        <v>521</v>
      </c>
      <c r="C12" s="19" t="s">
        <v>26</v>
      </c>
      <c r="D12" s="43">
        <v>1252732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1252732</v>
      </c>
      <c r="O12" s="44">
        <f t="shared" si="2"/>
        <v>862.76308539944898</v>
      </c>
      <c r="P12" s="9"/>
    </row>
    <row r="13" spans="1:133">
      <c r="A13" s="12"/>
      <c r="B13" s="42">
        <v>524</v>
      </c>
      <c r="C13" s="19" t="s">
        <v>27</v>
      </c>
      <c r="D13" s="43">
        <v>217851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217851</v>
      </c>
      <c r="O13" s="44">
        <f t="shared" si="2"/>
        <v>150.03512396694214</v>
      </c>
      <c r="P13" s="9"/>
    </row>
    <row r="14" spans="1:133" ht="15.75">
      <c r="A14" s="26" t="s">
        <v>58</v>
      </c>
      <c r="B14" s="27"/>
      <c r="C14" s="28"/>
      <c r="D14" s="29">
        <f t="shared" ref="D14:M14" si="4">SUM(D15:D15)</f>
        <v>0</v>
      </c>
      <c r="E14" s="29">
        <f t="shared" si="4"/>
        <v>103832</v>
      </c>
      <c r="F14" s="29">
        <f t="shared" si="4"/>
        <v>0</v>
      </c>
      <c r="G14" s="29">
        <f t="shared" si="4"/>
        <v>768663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872495</v>
      </c>
      <c r="O14" s="41">
        <f t="shared" si="2"/>
        <v>600.89187327823686</v>
      </c>
      <c r="P14" s="10"/>
    </row>
    <row r="15" spans="1:133">
      <c r="A15" s="12"/>
      <c r="B15" s="42">
        <v>539</v>
      </c>
      <c r="C15" s="19" t="s">
        <v>59</v>
      </c>
      <c r="D15" s="43">
        <v>0</v>
      </c>
      <c r="E15" s="43">
        <v>103832</v>
      </c>
      <c r="F15" s="43">
        <v>0</v>
      </c>
      <c r="G15" s="43">
        <v>768663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872495</v>
      </c>
      <c r="O15" s="44">
        <f t="shared" si="2"/>
        <v>600.89187327823686</v>
      </c>
      <c r="P15" s="9"/>
    </row>
    <row r="16" spans="1:133" ht="15.75">
      <c r="A16" s="26" t="s">
        <v>31</v>
      </c>
      <c r="B16" s="27"/>
      <c r="C16" s="28"/>
      <c r="D16" s="29">
        <f t="shared" ref="D16:M16" si="5">SUM(D17:D17)</f>
        <v>5217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5217</v>
      </c>
      <c r="O16" s="41">
        <f t="shared" si="2"/>
        <v>3.5929752066115701</v>
      </c>
      <c r="P16" s="9"/>
    </row>
    <row r="17" spans="1:119">
      <c r="A17" s="12"/>
      <c r="B17" s="42">
        <v>573</v>
      </c>
      <c r="C17" s="19" t="s">
        <v>62</v>
      </c>
      <c r="D17" s="43">
        <v>5217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5217</v>
      </c>
      <c r="O17" s="44">
        <f t="shared" si="2"/>
        <v>3.5929752066115701</v>
      </c>
      <c r="P17" s="9"/>
    </row>
    <row r="18" spans="1:119" ht="15.75">
      <c r="A18" s="26" t="s">
        <v>52</v>
      </c>
      <c r="B18" s="27"/>
      <c r="C18" s="28"/>
      <c r="D18" s="29">
        <f t="shared" ref="D18:M18" si="6">SUM(D19:D19)</f>
        <v>426402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426402</v>
      </c>
      <c r="O18" s="41">
        <f t="shared" si="2"/>
        <v>293.66528925619832</v>
      </c>
      <c r="P18" s="9"/>
    </row>
    <row r="19" spans="1:119" ht="15.75" thickBot="1">
      <c r="A19" s="12"/>
      <c r="B19" s="42">
        <v>581</v>
      </c>
      <c r="C19" s="19" t="s">
        <v>53</v>
      </c>
      <c r="D19" s="43">
        <v>426402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426402</v>
      </c>
      <c r="O19" s="44">
        <f t="shared" si="2"/>
        <v>293.66528925619832</v>
      </c>
      <c r="P19" s="9"/>
    </row>
    <row r="20" spans="1:119" ht="16.5" thickBot="1">
      <c r="A20" s="13" t="s">
        <v>10</v>
      </c>
      <c r="B20" s="21"/>
      <c r="C20" s="20"/>
      <c r="D20" s="14">
        <f>SUM(D5,D11,D14,D16,D18)</f>
        <v>3146547</v>
      </c>
      <c r="E20" s="14">
        <f t="shared" ref="E20:M20" si="7">SUM(E5,E11,E14,E16,E18)</f>
        <v>103832</v>
      </c>
      <c r="F20" s="14">
        <f t="shared" si="7"/>
        <v>0</v>
      </c>
      <c r="G20" s="14">
        <f t="shared" si="7"/>
        <v>1291255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134519</v>
      </c>
      <c r="L20" s="14">
        <f t="shared" si="7"/>
        <v>0</v>
      </c>
      <c r="M20" s="14">
        <f t="shared" si="7"/>
        <v>0</v>
      </c>
      <c r="N20" s="14">
        <f t="shared" si="1"/>
        <v>4676153</v>
      </c>
      <c r="O20" s="35">
        <f t="shared" si="2"/>
        <v>3220.4910468319558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65</v>
      </c>
      <c r="M22" s="90"/>
      <c r="N22" s="90"/>
      <c r="O22" s="39">
        <v>1452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1073650</v>
      </c>
      <c r="E5" s="24">
        <f t="shared" si="0"/>
        <v>0</v>
      </c>
      <c r="F5" s="24">
        <f t="shared" si="0"/>
        <v>0</v>
      </c>
      <c r="G5" s="24">
        <f t="shared" si="0"/>
        <v>1048814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119057</v>
      </c>
      <c r="L5" s="24">
        <f t="shared" si="0"/>
        <v>0</v>
      </c>
      <c r="M5" s="24">
        <f t="shared" si="0"/>
        <v>0</v>
      </c>
      <c r="N5" s="25">
        <f t="shared" ref="N5:N20" si="1">SUM(D5:M5)</f>
        <v>2241521</v>
      </c>
      <c r="O5" s="30">
        <f t="shared" ref="O5:O20" si="2">(N5/O$22)</f>
        <v>1563.1248256624826</v>
      </c>
      <c r="P5" s="6"/>
    </row>
    <row r="6" spans="1:133">
      <c r="A6" s="12"/>
      <c r="B6" s="42">
        <v>511</v>
      </c>
      <c r="C6" s="19" t="s">
        <v>19</v>
      </c>
      <c r="D6" s="43">
        <v>60170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60170</v>
      </c>
      <c r="O6" s="44">
        <f t="shared" si="2"/>
        <v>41.959553695955371</v>
      </c>
      <c r="P6" s="9"/>
    </row>
    <row r="7" spans="1:133">
      <c r="A7" s="12"/>
      <c r="B7" s="42">
        <v>513</v>
      </c>
      <c r="C7" s="19" t="s">
        <v>21</v>
      </c>
      <c r="D7" s="43">
        <v>714061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714061</v>
      </c>
      <c r="O7" s="44">
        <f t="shared" si="2"/>
        <v>497.95048814504884</v>
      </c>
      <c r="P7" s="9"/>
    </row>
    <row r="8" spans="1:133">
      <c r="A8" s="12"/>
      <c r="B8" s="42">
        <v>517</v>
      </c>
      <c r="C8" s="19" t="s">
        <v>22</v>
      </c>
      <c r="D8" s="43">
        <v>0</v>
      </c>
      <c r="E8" s="43">
        <v>0</v>
      </c>
      <c r="F8" s="43">
        <v>0</v>
      </c>
      <c r="G8" s="43">
        <v>1048814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1048814</v>
      </c>
      <c r="O8" s="44">
        <f t="shared" si="2"/>
        <v>731.39051603905159</v>
      </c>
      <c r="P8" s="9"/>
    </row>
    <row r="9" spans="1:133">
      <c r="A9" s="12"/>
      <c r="B9" s="42">
        <v>518</v>
      </c>
      <c r="C9" s="19" t="s">
        <v>23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119057</v>
      </c>
      <c r="L9" s="43">
        <v>0</v>
      </c>
      <c r="M9" s="43">
        <v>0</v>
      </c>
      <c r="N9" s="43">
        <f t="shared" si="1"/>
        <v>119057</v>
      </c>
      <c r="O9" s="44">
        <f t="shared" si="2"/>
        <v>83.024407252440724</v>
      </c>
      <c r="P9" s="9"/>
    </row>
    <row r="10" spans="1:133">
      <c r="A10" s="12"/>
      <c r="B10" s="42">
        <v>519</v>
      </c>
      <c r="C10" s="19" t="s">
        <v>50</v>
      </c>
      <c r="D10" s="43">
        <v>299419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299419</v>
      </c>
      <c r="O10" s="44">
        <f t="shared" si="2"/>
        <v>208.79986052998606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SUM(D12:D13)</f>
        <v>1330339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1330339</v>
      </c>
      <c r="O11" s="41">
        <f t="shared" si="2"/>
        <v>927.71199442119939</v>
      </c>
      <c r="P11" s="10"/>
    </row>
    <row r="12" spans="1:133">
      <c r="A12" s="12"/>
      <c r="B12" s="42">
        <v>521</v>
      </c>
      <c r="C12" s="19" t="s">
        <v>26</v>
      </c>
      <c r="D12" s="43">
        <v>1177694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1177694</v>
      </c>
      <c r="O12" s="44">
        <f t="shared" si="2"/>
        <v>821.26499302649927</v>
      </c>
      <c r="P12" s="9"/>
    </row>
    <row r="13" spans="1:133">
      <c r="A13" s="12"/>
      <c r="B13" s="42">
        <v>524</v>
      </c>
      <c r="C13" s="19" t="s">
        <v>27</v>
      </c>
      <c r="D13" s="43">
        <v>152645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152645</v>
      </c>
      <c r="O13" s="44">
        <f t="shared" si="2"/>
        <v>106.44700139470014</v>
      </c>
      <c r="P13" s="9"/>
    </row>
    <row r="14" spans="1:133" ht="15.75">
      <c r="A14" s="26" t="s">
        <v>58</v>
      </c>
      <c r="B14" s="27"/>
      <c r="C14" s="28"/>
      <c r="D14" s="29">
        <f t="shared" ref="D14:M14" si="4">SUM(D15:D15)</f>
        <v>0</v>
      </c>
      <c r="E14" s="29">
        <f t="shared" si="4"/>
        <v>120222</v>
      </c>
      <c r="F14" s="29">
        <f t="shared" si="4"/>
        <v>0</v>
      </c>
      <c r="G14" s="29">
        <f t="shared" si="4"/>
        <v>101617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221839</v>
      </c>
      <c r="O14" s="41">
        <f t="shared" si="2"/>
        <v>154.69944211994422</v>
      </c>
      <c r="P14" s="10"/>
    </row>
    <row r="15" spans="1:133">
      <c r="A15" s="12"/>
      <c r="B15" s="42">
        <v>539</v>
      </c>
      <c r="C15" s="19" t="s">
        <v>59</v>
      </c>
      <c r="D15" s="43">
        <v>0</v>
      </c>
      <c r="E15" s="43">
        <v>120222</v>
      </c>
      <c r="F15" s="43">
        <v>0</v>
      </c>
      <c r="G15" s="43">
        <v>101617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221839</v>
      </c>
      <c r="O15" s="44">
        <f t="shared" si="2"/>
        <v>154.69944211994422</v>
      </c>
      <c r="P15" s="9"/>
    </row>
    <row r="16" spans="1:133" ht="15.75">
      <c r="A16" s="26" t="s">
        <v>31</v>
      </c>
      <c r="B16" s="27"/>
      <c r="C16" s="28"/>
      <c r="D16" s="29">
        <f t="shared" ref="D16:M16" si="5">SUM(D17:D17)</f>
        <v>4305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4305</v>
      </c>
      <c r="O16" s="41">
        <f t="shared" si="2"/>
        <v>3.002092050209205</v>
      </c>
      <c r="P16" s="9"/>
    </row>
    <row r="17" spans="1:119">
      <c r="A17" s="12"/>
      <c r="B17" s="42">
        <v>573</v>
      </c>
      <c r="C17" s="19" t="s">
        <v>62</v>
      </c>
      <c r="D17" s="43">
        <v>4305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4305</v>
      </c>
      <c r="O17" s="44">
        <f t="shared" si="2"/>
        <v>3.002092050209205</v>
      </c>
      <c r="P17" s="9"/>
    </row>
    <row r="18" spans="1:119" ht="15.75">
      <c r="A18" s="26" t="s">
        <v>52</v>
      </c>
      <c r="B18" s="27"/>
      <c r="C18" s="28"/>
      <c r="D18" s="29">
        <f t="shared" ref="D18:M18" si="6">SUM(D19:D19)</f>
        <v>421256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421256</v>
      </c>
      <c r="O18" s="41">
        <f t="shared" si="2"/>
        <v>293.7629009762901</v>
      </c>
      <c r="P18" s="9"/>
    </row>
    <row r="19" spans="1:119" ht="15.75" thickBot="1">
      <c r="A19" s="12"/>
      <c r="B19" s="42">
        <v>581</v>
      </c>
      <c r="C19" s="19" t="s">
        <v>53</v>
      </c>
      <c r="D19" s="43">
        <v>421256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421256</v>
      </c>
      <c r="O19" s="44">
        <f t="shared" si="2"/>
        <v>293.7629009762901</v>
      </c>
      <c r="P19" s="9"/>
    </row>
    <row r="20" spans="1:119" ht="16.5" thickBot="1">
      <c r="A20" s="13" t="s">
        <v>10</v>
      </c>
      <c r="B20" s="21"/>
      <c r="C20" s="20"/>
      <c r="D20" s="14">
        <f>SUM(D5,D11,D14,D16,D18)</f>
        <v>2829550</v>
      </c>
      <c r="E20" s="14">
        <f t="shared" ref="E20:M20" si="7">SUM(E5,E11,E14,E16,E18)</f>
        <v>120222</v>
      </c>
      <c r="F20" s="14">
        <f t="shared" si="7"/>
        <v>0</v>
      </c>
      <c r="G20" s="14">
        <f t="shared" si="7"/>
        <v>1150431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119057</v>
      </c>
      <c r="L20" s="14">
        <f t="shared" si="7"/>
        <v>0</v>
      </c>
      <c r="M20" s="14">
        <f t="shared" si="7"/>
        <v>0</v>
      </c>
      <c r="N20" s="14">
        <f t="shared" si="1"/>
        <v>4219260</v>
      </c>
      <c r="O20" s="35">
        <f t="shared" si="2"/>
        <v>2942.3012552301257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63</v>
      </c>
      <c r="M22" s="90"/>
      <c r="N22" s="90"/>
      <c r="O22" s="39">
        <v>1434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838657</v>
      </c>
      <c r="E5" s="24">
        <f t="shared" si="0"/>
        <v>0</v>
      </c>
      <c r="F5" s="24">
        <f t="shared" si="0"/>
        <v>0</v>
      </c>
      <c r="G5" s="24">
        <f t="shared" si="0"/>
        <v>556963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99510</v>
      </c>
      <c r="L5" s="24">
        <f t="shared" si="0"/>
        <v>0</v>
      </c>
      <c r="M5" s="24">
        <f t="shared" si="0"/>
        <v>0</v>
      </c>
      <c r="N5" s="25">
        <f t="shared" ref="N5:N24" si="1">SUM(D5:M5)</f>
        <v>1495130</v>
      </c>
      <c r="O5" s="30">
        <f t="shared" ref="O5:O24" si="2">(N5/O$26)</f>
        <v>1049.9508426966293</v>
      </c>
      <c r="P5" s="6"/>
    </row>
    <row r="6" spans="1:133">
      <c r="A6" s="12"/>
      <c r="B6" s="42">
        <v>511</v>
      </c>
      <c r="C6" s="19" t="s">
        <v>19</v>
      </c>
      <c r="D6" s="43">
        <v>64509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64509</v>
      </c>
      <c r="O6" s="44">
        <f t="shared" si="2"/>
        <v>45.301264044943821</v>
      </c>
      <c r="P6" s="9"/>
    </row>
    <row r="7" spans="1:133">
      <c r="A7" s="12"/>
      <c r="B7" s="42">
        <v>512</v>
      </c>
      <c r="C7" s="19" t="s">
        <v>20</v>
      </c>
      <c r="D7" s="43">
        <v>442610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442610</v>
      </c>
      <c r="O7" s="44">
        <f t="shared" si="2"/>
        <v>310.82162921348316</v>
      </c>
      <c r="P7" s="9"/>
    </row>
    <row r="8" spans="1:133">
      <c r="A8" s="12"/>
      <c r="B8" s="42">
        <v>513</v>
      </c>
      <c r="C8" s="19" t="s">
        <v>21</v>
      </c>
      <c r="D8" s="43">
        <v>213417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213417</v>
      </c>
      <c r="O8" s="44">
        <f t="shared" si="2"/>
        <v>149.87148876404495</v>
      </c>
      <c r="P8" s="9"/>
    </row>
    <row r="9" spans="1:133">
      <c r="A9" s="12"/>
      <c r="B9" s="42">
        <v>517</v>
      </c>
      <c r="C9" s="19" t="s">
        <v>22</v>
      </c>
      <c r="D9" s="43">
        <v>0</v>
      </c>
      <c r="E9" s="43">
        <v>0</v>
      </c>
      <c r="F9" s="43">
        <v>0</v>
      </c>
      <c r="G9" s="43">
        <v>556963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556963</v>
      </c>
      <c r="O9" s="44">
        <f t="shared" si="2"/>
        <v>391.12570224719099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99510</v>
      </c>
      <c r="L10" s="43">
        <v>0</v>
      </c>
      <c r="M10" s="43">
        <v>0</v>
      </c>
      <c r="N10" s="43">
        <f t="shared" si="1"/>
        <v>99510</v>
      </c>
      <c r="O10" s="44">
        <f t="shared" si="2"/>
        <v>69.88061797752809</v>
      </c>
      <c r="P10" s="9"/>
    </row>
    <row r="11" spans="1:133">
      <c r="A11" s="12"/>
      <c r="B11" s="42">
        <v>519</v>
      </c>
      <c r="C11" s="19" t="s">
        <v>50</v>
      </c>
      <c r="D11" s="43">
        <v>118121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118121</v>
      </c>
      <c r="O11" s="44">
        <f t="shared" si="2"/>
        <v>82.950140449438209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1293870</v>
      </c>
      <c r="E12" s="29">
        <f t="shared" si="3"/>
        <v>0</v>
      </c>
      <c r="F12" s="29">
        <f t="shared" si="3"/>
        <v>0</v>
      </c>
      <c r="G12" s="29">
        <f t="shared" si="3"/>
        <v>56967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1350837</v>
      </c>
      <c r="O12" s="41">
        <f t="shared" si="2"/>
        <v>948.6214887640449</v>
      </c>
      <c r="P12" s="10"/>
    </row>
    <row r="13" spans="1:133">
      <c r="A13" s="12"/>
      <c r="B13" s="42">
        <v>521</v>
      </c>
      <c r="C13" s="19" t="s">
        <v>26</v>
      </c>
      <c r="D13" s="43">
        <v>1168800</v>
      </c>
      <c r="E13" s="43">
        <v>0</v>
      </c>
      <c r="F13" s="43">
        <v>0</v>
      </c>
      <c r="G13" s="43">
        <v>56967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1225767</v>
      </c>
      <c r="O13" s="44">
        <f t="shared" si="2"/>
        <v>860.79143258426961</v>
      </c>
      <c r="P13" s="9"/>
    </row>
    <row r="14" spans="1:133">
      <c r="A14" s="12"/>
      <c r="B14" s="42">
        <v>524</v>
      </c>
      <c r="C14" s="19" t="s">
        <v>27</v>
      </c>
      <c r="D14" s="43">
        <v>125070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125070</v>
      </c>
      <c r="O14" s="44">
        <f t="shared" si="2"/>
        <v>87.830056179775283</v>
      </c>
      <c r="P14" s="9"/>
    </row>
    <row r="15" spans="1:133" ht="15.75">
      <c r="A15" s="26" t="s">
        <v>58</v>
      </c>
      <c r="B15" s="27"/>
      <c r="C15" s="28"/>
      <c r="D15" s="29">
        <f t="shared" ref="D15:M15" si="4">SUM(D16:D16)</f>
        <v>0</v>
      </c>
      <c r="E15" s="29">
        <f t="shared" si="4"/>
        <v>0</v>
      </c>
      <c r="F15" s="29">
        <f t="shared" si="4"/>
        <v>0</v>
      </c>
      <c r="G15" s="29">
        <f t="shared" si="4"/>
        <v>120709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120709</v>
      </c>
      <c r="O15" s="41">
        <f t="shared" si="2"/>
        <v>84.767556179775283</v>
      </c>
      <c r="P15" s="10"/>
    </row>
    <row r="16" spans="1:133">
      <c r="A16" s="12"/>
      <c r="B16" s="42">
        <v>539</v>
      </c>
      <c r="C16" s="19" t="s">
        <v>59</v>
      </c>
      <c r="D16" s="43">
        <v>0</v>
      </c>
      <c r="E16" s="43">
        <v>0</v>
      </c>
      <c r="F16" s="43">
        <v>0</v>
      </c>
      <c r="G16" s="43">
        <v>120709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120709</v>
      </c>
      <c r="O16" s="44">
        <f t="shared" si="2"/>
        <v>84.767556179775283</v>
      </c>
      <c r="P16" s="9"/>
    </row>
    <row r="17" spans="1:119" ht="15.75">
      <c r="A17" s="26" t="s">
        <v>28</v>
      </c>
      <c r="B17" s="27"/>
      <c r="C17" s="28"/>
      <c r="D17" s="29">
        <f t="shared" ref="D17:M17" si="5">SUM(D18:D19)</f>
        <v>153619</v>
      </c>
      <c r="E17" s="29">
        <f t="shared" si="5"/>
        <v>118630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272249</v>
      </c>
      <c r="O17" s="41">
        <f t="shared" si="2"/>
        <v>191.18609550561797</v>
      </c>
      <c r="P17" s="10"/>
    </row>
    <row r="18" spans="1:119">
      <c r="A18" s="12"/>
      <c r="B18" s="42">
        <v>541</v>
      </c>
      <c r="C18" s="19" t="s">
        <v>51</v>
      </c>
      <c r="D18" s="43">
        <v>147361</v>
      </c>
      <c r="E18" s="43">
        <v>118630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265991</v>
      </c>
      <c r="O18" s="44">
        <f t="shared" si="2"/>
        <v>186.79143258426967</v>
      </c>
      <c r="P18" s="9"/>
    </row>
    <row r="19" spans="1:119">
      <c r="A19" s="12"/>
      <c r="B19" s="42">
        <v>545</v>
      </c>
      <c r="C19" s="19" t="s">
        <v>30</v>
      </c>
      <c r="D19" s="43">
        <v>6258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6258</v>
      </c>
      <c r="O19" s="44">
        <f t="shared" si="2"/>
        <v>4.3946629213483144</v>
      </c>
      <c r="P19" s="9"/>
    </row>
    <row r="20" spans="1:119" ht="15.75">
      <c r="A20" s="26" t="s">
        <v>31</v>
      </c>
      <c r="B20" s="27"/>
      <c r="C20" s="28"/>
      <c r="D20" s="29">
        <f t="shared" ref="D20:M20" si="6">SUM(D21:D21)</f>
        <v>3978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3978</v>
      </c>
      <c r="O20" s="41">
        <f t="shared" si="2"/>
        <v>2.7935393258426968</v>
      </c>
      <c r="P20" s="9"/>
    </row>
    <row r="21" spans="1:119">
      <c r="A21" s="12"/>
      <c r="B21" s="42">
        <v>571</v>
      </c>
      <c r="C21" s="19" t="s">
        <v>32</v>
      </c>
      <c r="D21" s="43">
        <v>3978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3978</v>
      </c>
      <c r="O21" s="44">
        <f t="shared" si="2"/>
        <v>2.7935393258426968</v>
      </c>
      <c r="P21" s="9"/>
    </row>
    <row r="22" spans="1:119" ht="15.75">
      <c r="A22" s="26" t="s">
        <v>52</v>
      </c>
      <c r="B22" s="27"/>
      <c r="C22" s="28"/>
      <c r="D22" s="29">
        <f t="shared" ref="D22:M22" si="7">SUM(D23:D23)</f>
        <v>416337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416337</v>
      </c>
      <c r="O22" s="41">
        <f t="shared" si="2"/>
        <v>292.37148876404495</v>
      </c>
      <c r="P22" s="9"/>
    </row>
    <row r="23" spans="1:119" ht="15.75" thickBot="1">
      <c r="A23" s="12"/>
      <c r="B23" s="42">
        <v>581</v>
      </c>
      <c r="C23" s="19" t="s">
        <v>53</v>
      </c>
      <c r="D23" s="43">
        <v>416337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416337</v>
      </c>
      <c r="O23" s="44">
        <f t="shared" si="2"/>
        <v>292.37148876404495</v>
      </c>
      <c r="P23" s="9"/>
    </row>
    <row r="24" spans="1:119" ht="16.5" thickBot="1">
      <c r="A24" s="13" t="s">
        <v>10</v>
      </c>
      <c r="B24" s="21"/>
      <c r="C24" s="20"/>
      <c r="D24" s="14">
        <f>SUM(D5,D12,D15,D17,D20,D22)</f>
        <v>2706461</v>
      </c>
      <c r="E24" s="14">
        <f t="shared" ref="E24:M24" si="8">SUM(E5,E12,E15,E17,E20,E22)</f>
        <v>118630</v>
      </c>
      <c r="F24" s="14">
        <f t="shared" si="8"/>
        <v>0</v>
      </c>
      <c r="G24" s="14">
        <f t="shared" si="8"/>
        <v>734639</v>
      </c>
      <c r="H24" s="14">
        <f t="shared" si="8"/>
        <v>0</v>
      </c>
      <c r="I24" s="14">
        <f t="shared" si="8"/>
        <v>0</v>
      </c>
      <c r="J24" s="14">
        <f t="shared" si="8"/>
        <v>0</v>
      </c>
      <c r="K24" s="14">
        <f t="shared" si="8"/>
        <v>99510</v>
      </c>
      <c r="L24" s="14">
        <f t="shared" si="8"/>
        <v>0</v>
      </c>
      <c r="M24" s="14">
        <f t="shared" si="8"/>
        <v>0</v>
      </c>
      <c r="N24" s="14">
        <f t="shared" si="1"/>
        <v>3659240</v>
      </c>
      <c r="O24" s="35">
        <f t="shared" si="2"/>
        <v>2569.6910112359551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60</v>
      </c>
      <c r="M26" s="90"/>
      <c r="N26" s="90"/>
      <c r="O26" s="39">
        <v>1424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40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SUM(D6:D11)</f>
        <v>841561</v>
      </c>
      <c r="E5" s="56">
        <f t="shared" si="0"/>
        <v>0</v>
      </c>
      <c r="F5" s="56">
        <f t="shared" si="0"/>
        <v>0</v>
      </c>
      <c r="G5" s="56">
        <f t="shared" si="0"/>
        <v>874248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68394</v>
      </c>
      <c r="L5" s="56">
        <f t="shared" si="0"/>
        <v>0</v>
      </c>
      <c r="M5" s="56">
        <f t="shared" si="0"/>
        <v>0</v>
      </c>
      <c r="N5" s="57">
        <f t="shared" ref="N5:N22" si="1">SUM(D5:M5)</f>
        <v>1784203</v>
      </c>
      <c r="O5" s="58">
        <f t="shared" ref="O5:O22" si="2">(N5/O$24)</f>
        <v>1252.9515449438202</v>
      </c>
      <c r="P5" s="59"/>
    </row>
    <row r="6" spans="1:133">
      <c r="A6" s="61"/>
      <c r="B6" s="62">
        <v>511</v>
      </c>
      <c r="C6" s="63" t="s">
        <v>19</v>
      </c>
      <c r="D6" s="64">
        <v>63604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63604</v>
      </c>
      <c r="O6" s="65">
        <f t="shared" si="2"/>
        <v>44.665730337078649</v>
      </c>
      <c r="P6" s="66"/>
    </row>
    <row r="7" spans="1:133">
      <c r="A7" s="61"/>
      <c r="B7" s="62">
        <v>512</v>
      </c>
      <c r="C7" s="63" t="s">
        <v>20</v>
      </c>
      <c r="D7" s="64">
        <v>491615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491615</v>
      </c>
      <c r="O7" s="65">
        <f t="shared" si="2"/>
        <v>345.23525280898878</v>
      </c>
      <c r="P7" s="66"/>
    </row>
    <row r="8" spans="1:133">
      <c r="A8" s="61"/>
      <c r="B8" s="62">
        <v>513</v>
      </c>
      <c r="C8" s="63" t="s">
        <v>21</v>
      </c>
      <c r="D8" s="64">
        <v>174905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174905</v>
      </c>
      <c r="O8" s="65">
        <f t="shared" si="2"/>
        <v>122.82654494382022</v>
      </c>
      <c r="P8" s="66"/>
    </row>
    <row r="9" spans="1:133">
      <c r="A9" s="61"/>
      <c r="B9" s="62">
        <v>517</v>
      </c>
      <c r="C9" s="63" t="s">
        <v>22</v>
      </c>
      <c r="D9" s="64">
        <v>0</v>
      </c>
      <c r="E9" s="64">
        <v>0</v>
      </c>
      <c r="F9" s="64">
        <v>0</v>
      </c>
      <c r="G9" s="64">
        <v>560980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560980</v>
      </c>
      <c r="O9" s="65">
        <f t="shared" si="2"/>
        <v>393.94662921348316</v>
      </c>
      <c r="P9" s="66"/>
    </row>
    <row r="10" spans="1:133">
      <c r="A10" s="61"/>
      <c r="B10" s="62">
        <v>518</v>
      </c>
      <c r="C10" s="63" t="s">
        <v>23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68394</v>
      </c>
      <c r="L10" s="64">
        <v>0</v>
      </c>
      <c r="M10" s="64">
        <v>0</v>
      </c>
      <c r="N10" s="64">
        <f t="shared" si="1"/>
        <v>68394</v>
      </c>
      <c r="O10" s="65">
        <f t="shared" si="2"/>
        <v>48.02949438202247</v>
      </c>
      <c r="P10" s="66"/>
    </row>
    <row r="11" spans="1:133">
      <c r="A11" s="61"/>
      <c r="B11" s="62">
        <v>519</v>
      </c>
      <c r="C11" s="63" t="s">
        <v>50</v>
      </c>
      <c r="D11" s="64">
        <v>111437</v>
      </c>
      <c r="E11" s="64">
        <v>0</v>
      </c>
      <c r="F11" s="64">
        <v>0</v>
      </c>
      <c r="G11" s="64">
        <v>313268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424705</v>
      </c>
      <c r="O11" s="65">
        <f t="shared" si="2"/>
        <v>298.24789325842698</v>
      </c>
      <c r="P11" s="66"/>
    </row>
    <row r="12" spans="1:133" ht="15.75">
      <c r="A12" s="67" t="s">
        <v>25</v>
      </c>
      <c r="B12" s="68"/>
      <c r="C12" s="69"/>
      <c r="D12" s="70">
        <f t="shared" ref="D12:M12" si="3">SUM(D13:D14)</f>
        <v>1313075</v>
      </c>
      <c r="E12" s="70">
        <f t="shared" si="3"/>
        <v>0</v>
      </c>
      <c r="F12" s="70">
        <f t="shared" si="3"/>
        <v>0</v>
      </c>
      <c r="G12" s="70">
        <f t="shared" si="3"/>
        <v>34248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25053</v>
      </c>
      <c r="L12" s="70">
        <f t="shared" si="3"/>
        <v>0</v>
      </c>
      <c r="M12" s="70">
        <f t="shared" si="3"/>
        <v>0</v>
      </c>
      <c r="N12" s="71">
        <f t="shared" si="1"/>
        <v>1372376</v>
      </c>
      <c r="O12" s="72">
        <f t="shared" si="2"/>
        <v>963.74719101123594</v>
      </c>
      <c r="P12" s="73"/>
    </row>
    <row r="13" spans="1:133">
      <c r="A13" s="61"/>
      <c r="B13" s="62">
        <v>521</v>
      </c>
      <c r="C13" s="63" t="s">
        <v>26</v>
      </c>
      <c r="D13" s="64">
        <v>1183140</v>
      </c>
      <c r="E13" s="64">
        <v>0</v>
      </c>
      <c r="F13" s="64">
        <v>0</v>
      </c>
      <c r="G13" s="64">
        <v>34248</v>
      </c>
      <c r="H13" s="64">
        <v>0</v>
      </c>
      <c r="I13" s="64">
        <v>0</v>
      </c>
      <c r="J13" s="64">
        <v>0</v>
      </c>
      <c r="K13" s="64">
        <v>25053</v>
      </c>
      <c r="L13" s="64">
        <v>0</v>
      </c>
      <c r="M13" s="64">
        <v>0</v>
      </c>
      <c r="N13" s="64">
        <f t="shared" si="1"/>
        <v>1242441</v>
      </c>
      <c r="O13" s="65">
        <f t="shared" si="2"/>
        <v>872.50070224719104</v>
      </c>
      <c r="P13" s="66"/>
    </row>
    <row r="14" spans="1:133">
      <c r="A14" s="61"/>
      <c r="B14" s="62">
        <v>524</v>
      </c>
      <c r="C14" s="63" t="s">
        <v>27</v>
      </c>
      <c r="D14" s="64">
        <v>129935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129935</v>
      </c>
      <c r="O14" s="65">
        <f t="shared" si="2"/>
        <v>91.24648876404494</v>
      </c>
      <c r="P14" s="66"/>
    </row>
    <row r="15" spans="1:133" ht="15.75">
      <c r="A15" s="67" t="s">
        <v>28</v>
      </c>
      <c r="B15" s="68"/>
      <c r="C15" s="69"/>
      <c r="D15" s="70">
        <f t="shared" ref="D15:M15" si="4">SUM(D16:D17)</f>
        <v>138499</v>
      </c>
      <c r="E15" s="70">
        <f t="shared" si="4"/>
        <v>113672</v>
      </c>
      <c r="F15" s="70">
        <f t="shared" si="4"/>
        <v>0</v>
      </c>
      <c r="G15" s="70">
        <f t="shared" si="4"/>
        <v>0</v>
      </c>
      <c r="H15" s="70">
        <f t="shared" si="4"/>
        <v>0</v>
      </c>
      <c r="I15" s="70">
        <f t="shared" si="4"/>
        <v>0</v>
      </c>
      <c r="J15" s="70">
        <f t="shared" si="4"/>
        <v>0</v>
      </c>
      <c r="K15" s="70">
        <f t="shared" si="4"/>
        <v>0</v>
      </c>
      <c r="L15" s="70">
        <f t="shared" si="4"/>
        <v>0</v>
      </c>
      <c r="M15" s="70">
        <f t="shared" si="4"/>
        <v>0</v>
      </c>
      <c r="N15" s="70">
        <f t="shared" si="1"/>
        <v>252171</v>
      </c>
      <c r="O15" s="72">
        <f t="shared" si="2"/>
        <v>177.08637640449439</v>
      </c>
      <c r="P15" s="73"/>
    </row>
    <row r="16" spans="1:133">
      <c r="A16" s="61"/>
      <c r="B16" s="62">
        <v>541</v>
      </c>
      <c r="C16" s="63" t="s">
        <v>51</v>
      </c>
      <c r="D16" s="64">
        <v>134499</v>
      </c>
      <c r="E16" s="64">
        <v>113672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248171</v>
      </c>
      <c r="O16" s="65">
        <f t="shared" si="2"/>
        <v>174.27738764044943</v>
      </c>
      <c r="P16" s="66"/>
    </row>
    <row r="17" spans="1:119">
      <c r="A17" s="61"/>
      <c r="B17" s="62">
        <v>545</v>
      </c>
      <c r="C17" s="63" t="s">
        <v>30</v>
      </c>
      <c r="D17" s="64">
        <v>4000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4000</v>
      </c>
      <c r="O17" s="65">
        <f t="shared" si="2"/>
        <v>2.808988764044944</v>
      </c>
      <c r="P17" s="66"/>
    </row>
    <row r="18" spans="1:119" ht="15.75">
      <c r="A18" s="67" t="s">
        <v>31</v>
      </c>
      <c r="B18" s="68"/>
      <c r="C18" s="69"/>
      <c r="D18" s="70">
        <f t="shared" ref="D18:M18" si="5">SUM(D19:D19)</f>
        <v>4290</v>
      </c>
      <c r="E18" s="70">
        <f t="shared" si="5"/>
        <v>0</v>
      </c>
      <c r="F18" s="70">
        <f t="shared" si="5"/>
        <v>0</v>
      </c>
      <c r="G18" s="70">
        <f t="shared" si="5"/>
        <v>0</v>
      </c>
      <c r="H18" s="70">
        <f t="shared" si="5"/>
        <v>0</v>
      </c>
      <c r="I18" s="70">
        <f t="shared" si="5"/>
        <v>0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0">
        <f t="shared" si="1"/>
        <v>4290</v>
      </c>
      <c r="O18" s="72">
        <f t="shared" si="2"/>
        <v>3.0126404494382024</v>
      </c>
      <c r="P18" s="66"/>
    </row>
    <row r="19" spans="1:119">
      <c r="A19" s="61"/>
      <c r="B19" s="62">
        <v>571</v>
      </c>
      <c r="C19" s="63" t="s">
        <v>32</v>
      </c>
      <c r="D19" s="64">
        <v>4290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4290</v>
      </c>
      <c r="O19" s="65">
        <f t="shared" si="2"/>
        <v>3.0126404494382024</v>
      </c>
      <c r="P19" s="66"/>
    </row>
    <row r="20" spans="1:119" ht="15.75">
      <c r="A20" s="67" t="s">
        <v>52</v>
      </c>
      <c r="B20" s="68"/>
      <c r="C20" s="69"/>
      <c r="D20" s="70">
        <f t="shared" ref="D20:M20" si="6">SUM(D21:D21)</f>
        <v>425504</v>
      </c>
      <c r="E20" s="70">
        <f t="shared" si="6"/>
        <v>0</v>
      </c>
      <c r="F20" s="70">
        <f t="shared" si="6"/>
        <v>0</v>
      </c>
      <c r="G20" s="70">
        <f t="shared" si="6"/>
        <v>0</v>
      </c>
      <c r="H20" s="70">
        <f t="shared" si="6"/>
        <v>0</v>
      </c>
      <c r="I20" s="70">
        <f t="shared" si="6"/>
        <v>0</v>
      </c>
      <c r="J20" s="70">
        <f t="shared" si="6"/>
        <v>0</v>
      </c>
      <c r="K20" s="70">
        <f t="shared" si="6"/>
        <v>0</v>
      </c>
      <c r="L20" s="70">
        <f t="shared" si="6"/>
        <v>0</v>
      </c>
      <c r="M20" s="70">
        <f t="shared" si="6"/>
        <v>0</v>
      </c>
      <c r="N20" s="70">
        <f t="shared" si="1"/>
        <v>425504</v>
      </c>
      <c r="O20" s="72">
        <f t="shared" si="2"/>
        <v>298.80898876404495</v>
      </c>
      <c r="P20" s="66"/>
    </row>
    <row r="21" spans="1:119" ht="15.75" thickBot="1">
      <c r="A21" s="61"/>
      <c r="B21" s="62">
        <v>581</v>
      </c>
      <c r="C21" s="63" t="s">
        <v>53</v>
      </c>
      <c r="D21" s="64">
        <v>425504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425504</v>
      </c>
      <c r="O21" s="65">
        <f t="shared" si="2"/>
        <v>298.80898876404495</v>
      </c>
      <c r="P21" s="66"/>
    </row>
    <row r="22" spans="1:119" ht="16.5" thickBot="1">
      <c r="A22" s="74" t="s">
        <v>10</v>
      </c>
      <c r="B22" s="75"/>
      <c r="C22" s="76"/>
      <c r="D22" s="77">
        <f>SUM(D5,D12,D15,D18,D20)</f>
        <v>2722929</v>
      </c>
      <c r="E22" s="77">
        <f t="shared" ref="E22:M22" si="7">SUM(E5,E12,E15,E18,E20)</f>
        <v>113672</v>
      </c>
      <c r="F22" s="77">
        <f t="shared" si="7"/>
        <v>0</v>
      </c>
      <c r="G22" s="77">
        <f t="shared" si="7"/>
        <v>908496</v>
      </c>
      <c r="H22" s="77">
        <f t="shared" si="7"/>
        <v>0</v>
      </c>
      <c r="I22" s="77">
        <f t="shared" si="7"/>
        <v>0</v>
      </c>
      <c r="J22" s="77">
        <f t="shared" si="7"/>
        <v>0</v>
      </c>
      <c r="K22" s="77">
        <f t="shared" si="7"/>
        <v>93447</v>
      </c>
      <c r="L22" s="77">
        <f t="shared" si="7"/>
        <v>0</v>
      </c>
      <c r="M22" s="77">
        <f t="shared" si="7"/>
        <v>0</v>
      </c>
      <c r="N22" s="77">
        <f t="shared" si="1"/>
        <v>3838544</v>
      </c>
      <c r="O22" s="78">
        <f t="shared" si="2"/>
        <v>2695.6067415730336</v>
      </c>
      <c r="P22" s="59"/>
      <c r="Q22" s="79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</row>
    <row r="23" spans="1:119">
      <c r="A23" s="81"/>
      <c r="B23" s="82"/>
      <c r="C23" s="82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4"/>
    </row>
    <row r="24" spans="1:119">
      <c r="A24" s="85"/>
      <c r="B24" s="86"/>
      <c r="C24" s="86"/>
      <c r="D24" s="87"/>
      <c r="E24" s="87"/>
      <c r="F24" s="87"/>
      <c r="G24" s="87"/>
      <c r="H24" s="87"/>
      <c r="I24" s="87"/>
      <c r="J24" s="87"/>
      <c r="K24" s="87"/>
      <c r="L24" s="114" t="s">
        <v>54</v>
      </c>
      <c r="M24" s="114"/>
      <c r="N24" s="114"/>
      <c r="O24" s="88">
        <v>1424</v>
      </c>
    </row>
    <row r="25" spans="1:119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7"/>
    </row>
    <row r="26" spans="1:119" ht="15.75" customHeight="1" thickBot="1">
      <c r="A26" s="118" t="s">
        <v>40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20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2023-11-15T20:02:22Z</cp:lastPrinted>
  <dcterms:created xsi:type="dcterms:W3CDTF">2000-08-31T21:26:31Z</dcterms:created>
  <dcterms:modified xsi:type="dcterms:W3CDTF">2023-11-15T20:02:40Z</dcterms:modified>
</cp:coreProperties>
</file>