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'2008'!$A$1:$O$52</definedName>
    <definedName name="_xlnm.Print_Area" localSheetId="12">'2009'!$A$1:$O$56</definedName>
    <definedName name="_xlnm.Print_Area" localSheetId="11">'2010'!$A$1:$O$57</definedName>
    <definedName name="_xlnm.Print_Area" localSheetId="10">'2011'!$A$1:$O$52</definedName>
    <definedName name="_xlnm.Print_Area" localSheetId="9">'2012'!$A$1:$O$55</definedName>
    <definedName name="_xlnm.Print_Area" localSheetId="8">'2013'!$A$1:$O$53</definedName>
    <definedName name="_xlnm.Print_Area" localSheetId="7">'2014'!$A$1:$O$56</definedName>
    <definedName name="_xlnm.Print_Area" localSheetId="6">'2015'!$A$1:$O$55</definedName>
    <definedName name="_xlnm.Print_Area" localSheetId="5">'2016'!$A$1:$O$59</definedName>
    <definedName name="_xlnm.Print_Area" localSheetId="4">'2017'!$A$1:$O$59</definedName>
    <definedName name="_xlnm.Print_Area" localSheetId="3">'2018'!$A$1:$O$59</definedName>
    <definedName name="_xlnm.Print_Area" localSheetId="2">'2019'!$A$1:$O$59</definedName>
    <definedName name="_xlnm.Print_Area" localSheetId="1">'2020'!$A$1:$O$60</definedName>
    <definedName name="_xlnm.Print_Area" localSheetId="0">'2021'!$A$1:$P$59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<sst xmlns="http://schemas.openxmlformats.org/spreadsheetml/2006/main" count="960" uniqueCount="157">
  <si>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</si>
  <si>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</si>
  <si>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</si>
  <si>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</si>
  <si>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</si>
  <si>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</si>
  <si>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</si>
  <si>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</si>
  <si>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</si>
  <si>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</si>
  <si>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</si>
  <si>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</si>
  <si>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</si>
  <si>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</si>
  <si>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</si>
  <si>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</si>
  <si>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</si>
  <si>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</si>
  <si>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</si>
  <si>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Transportation</t>
  </si>
  <si>
    <t>Impact Fees - Residential - Other</t>
  </si>
  <si>
    <t>Special Assessments - Capital Improvement</t>
  </si>
  <si>
    <t>Intergovernmental Revenue</t>
  </si>
  <si>
    <t>Federal Grant - Economic Environment</t>
  </si>
  <si>
    <t>State Grant - Physical Environment - Water Supply System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</si>
  <si>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</si>
  <si>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</si>
  <si>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</si>
  <si>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</si>
  <si>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</si>
  <si>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</si>
  <si>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</si>
  <si>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Physical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</si>
  <si>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</si>
  <si>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</si>
  <si>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</si>
  <si>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</si>
  <si>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</si>
  <si>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</si>
  <si>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</si>
  <si>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</si>
  <si>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</si>
  <si>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</si>
  <si>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</si>
  <si>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</si>
  <si>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</si>
  <si>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</si>
  <si>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</si>
  <si>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</si>
  <si>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</si>
  <si>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</si>
  <si>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</si>
  <si>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</si>
  <si>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</si>
  <si>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</si>
  <si>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</si>
  <si>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</si>
  <si>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</si>
  <si>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</si>
  <si>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</si>
  <si>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</si>
  <si>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</si>
  <si>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</si>
  <si>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</si>
  <si>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</si>
  <si>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</si>
  <si>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Inverness Revenues Reported by Account Code and Fund Type</t>
  </si>
  <si>
    <t>Local Fiscal Year Ended September 30, 2010</t>
  </si>
  <si>
    <t>Federal Grant - Public Safety</t>
  </si>
  <si>
    <t>Federal Grant - Transportation - Other Transportation</t>
  </si>
  <si>
    <t>State Grant - Transportation - Other Transportation</t>
  </si>
  <si>
    <t>State Grant - Culture / Recreation</t>
  </si>
  <si>
    <t>State Shared Revenues - Physical Environment - Other Physical Environment</t>
  </si>
  <si>
    <t>Physical Environment - Water / Sewer Combination Utility</t>
  </si>
  <si>
    <t>Culture / Recreation - Other Culture / Recreation Charges</t>
  </si>
  <si>
    <t>Interest and Other Earnings - Net Increase (Decrease) in Fair Value of Investments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</si>
  <si>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</si>
  <si>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</si>
  <si>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</si>
  <si>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</si>
  <si>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</si>
  <si>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Federal Grant - Physical Environment - Sewer / Wastewater</t>
  </si>
  <si>
    <t>Grants from Other Local Units - Culture / Recreation</t>
  </si>
  <si>
    <t>Public Safety - Protective Inspection Fees</t>
  </si>
  <si>
    <t>Culture / Recreation - Special Events</t>
  </si>
  <si>
    <t>2011 Municipal Population:</t>
  </si>
  <si>
    <t>Local Fiscal Year Ended September 30, 2012</t>
  </si>
  <si>
    <t>Other Permits, Fees, and Special Assessments</t>
  </si>
  <si>
    <t>Federal Grant - Culture / Recreation</t>
  </si>
  <si>
    <t>State Grant - Physical Environment - Sewer / Wastewater</t>
  </si>
  <si>
    <t>Grants from Other Local Units - Transportation</t>
  </si>
  <si>
    <t>Other Charges for Services</t>
  </si>
  <si>
    <t>Extraordinary Items (Gain)</t>
  </si>
  <si>
    <t>2012 Municipal Population:</t>
  </si>
  <si>
    <t>Local Fiscal Year Ended September 30, 2008</t>
  </si>
  <si>
    <t>Permits and Franchise Fees</t>
  </si>
  <si>
    <t>State Grant - General Government</t>
  </si>
  <si>
    <t>State Grant - Public Safety</t>
  </si>
  <si>
    <t>Grants from Other Local Units - Human Services</t>
  </si>
  <si>
    <t>Impact Fees - Public Safety</t>
  </si>
  <si>
    <t>Pension Fund Contributions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</si>
  <si>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</si>
  <si>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</si>
  <si>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</si>
  <si>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</si>
  <si>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</si>
  <si>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</si>
  <si>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</si>
  <si>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</si>
  <si>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</si>
  <si>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</si>
  <si>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Physical Environment - Garbage / Solid Waste</t>
  </si>
  <si>
    <t>Transportation - Other Transportation Charges</t>
  </si>
  <si>
    <t>Court-Ordered Judgments and Fines - As Decided by Traffic Court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</si>
  <si>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</si>
  <si>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</si>
  <si>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</si>
  <si>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</si>
  <si>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Proceeds of General Capital Asset Dispositions - Compensation for Loss</t>
  </si>
  <si>
    <t>2014 Municipal Population:</t>
  </si>
  <si>
    <t>Local Fiscal Year Ended September 30, 2015</t>
  </si>
  <si>
    <t>Utility Service Tax - Gas</t>
  </si>
  <si>
    <t>Licenses</t>
  </si>
  <si>
    <t>2015 Municipal Population:</t>
  </si>
  <si>
    <t>Local Fiscal Year Ended September 30, 2016</t>
  </si>
  <si>
    <t>Impact Fees - Commercial - Other</t>
  </si>
  <si>
    <t>State Shared Revenues - Public Safety - Firefighter Supplemental Compensation</t>
  </si>
  <si>
    <t>Public Safety - Fire Protection</t>
  </si>
  <si>
    <t>2016 Municipal Population:</t>
  </si>
  <si>
    <t>Local Fiscal Year Ended September 30, 2017</t>
  </si>
  <si>
    <t>Utility Service Tax - Water</t>
  </si>
  <si>
    <t>Impact Fees - Residential - Public Safety</t>
  </si>
  <si>
    <t>Impact Fees - Residential - Culture / Recreation</t>
  </si>
  <si>
    <t>Proceeds - Debt Proceeds</t>
  </si>
  <si>
    <t>2017 Municipal Population:</t>
  </si>
  <si>
    <t>Local Fiscal Year Ended September 30, 2018</t>
  </si>
  <si>
    <t>Culture / Recreation - Cultural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</si>
  <si>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</si>
  <si>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</si>
  <si>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</si>
  <si>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</si>
  <si>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</si>
  <si>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</si>
  <si>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</si>
  <si>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</si>
  <si>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</si>
  <si>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</si>
  <si>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</si>
  <si>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</si>
  <si>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</si>
  <si>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</si>
  <si>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</si>
  <si>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</si>
  <si>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Other Federal Grants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</si>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</sst>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1"/>
      <c r="M3" s="72"/>
      <c r="N3" s="36"/>
      <c r="O3" s="37"/>
      <c r="P3" s="73" t="s">
        <v>144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147</v>
      </c>
      <c r="B5" s="26"/>
      <c r="C5" s="26"/>
      <c r="D5" s="27">
        <f>SUM(D6:D12)</f>
        <v>4929699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4929699</v>
      </c>
      <c r="P5" s="33">
        <f>(O5/P$57)</f>
        <v>634.8614294913071</v>
      </c>
      <c r="Q5" s="6"/>
    </row>
    <row r="6" spans="1:17" ht="15">
      <c r="A6" s="12"/>
      <c r="B6" s="25">
        <v>311</v>
      </c>
      <c r="C6" s="20" t="s">
        <v>2</v>
      </c>
      <c r="D6" s="46">
        <v>3262339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3262339</v>
      </c>
      <c r="P6" s="47">
        <f>(O6/P$57)</f>
        <v>420.13380553766905</v>
      </c>
      <c r="Q6" s="9"/>
    </row>
    <row r="7" spans="1:17" ht="15">
      <c r="A7" s="12"/>
      <c r="B7" s="25">
        <v>312.41</v>
      </c>
      <c r="C7" s="20" t="s">
        <v>148</v>
      </c>
      <c r="D7" s="46">
        <v>351753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351753</v>
      </c>
      <c r="P7" s="47">
        <f>(O7/P$57)</f>
        <v>45.29980682549903</v>
      </c>
      <c r="Q7" s="9"/>
    </row>
    <row r="8" spans="1:17" ht="15">
      <c r="A8" s="12"/>
      <c r="B8" s="25">
        <v>314.1</v>
      </c>
      <c r="C8" s="20" t="s">
        <v>11</v>
      </c>
      <c r="D8" s="46">
        <v>876715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876715</v>
      </c>
      <c r="P8" s="47">
        <f>(O8/P$57)</f>
        <v>112.90598840952994</v>
      </c>
      <c r="Q8" s="9"/>
    </row>
    <row r="9" spans="1:17" ht="15">
      <c r="A9" s="12"/>
      <c r="B9" s="25">
        <v>314.3</v>
      </c>
      <c r="C9" s="20" t="s">
        <v>130</v>
      </c>
      <c r="D9" s="46">
        <v>38226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38226</v>
      </c>
      <c r="P9" s="47">
        <f>(O9/P$57)</f>
        <v>4.9228589826142946</v>
      </c>
      <c r="Q9" s="9"/>
    </row>
    <row r="10" spans="1:17" ht="15">
      <c r="A10" s="12"/>
      <c r="B10" s="25">
        <v>314.4</v>
      </c>
      <c r="C10" s="20" t="s">
        <v>121</v>
      </c>
      <c r="D10" s="46">
        <v>17080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17080</v>
      </c>
      <c r="P10" s="47">
        <f>(O10/P$57)</f>
        <v>2.199613650998068</v>
      </c>
      <c r="Q10" s="9"/>
    </row>
    <row r="11" spans="1:17" ht="15">
      <c r="A11" s="12"/>
      <c r="B11" s="25">
        <v>315.1</v>
      </c>
      <c r="C11" s="20" t="s">
        <v>149</v>
      </c>
      <c r="D11" s="46">
        <v>311266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311266</v>
      </c>
      <c r="P11" s="47">
        <f>(O11/P$57)</f>
        <v>40.085769478428844</v>
      </c>
      <c r="Q11" s="9"/>
    </row>
    <row r="12" spans="1:17" ht="15">
      <c r="A12" s="12"/>
      <c r="B12" s="25">
        <v>316</v>
      </c>
      <c r="C12" s="20" t="s">
        <v>104</v>
      </c>
      <c r="D12" s="46">
        <v>72320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72320</v>
      </c>
      <c r="P12" s="47">
        <f>(O12/P$57)</f>
        <v>9.313586606567933</v>
      </c>
      <c r="Q12" s="9"/>
    </row>
    <row r="13" spans="1:17" ht="15.75">
      <c r="A13" s="29" t="s">
        <v>15</v>
      </c>
      <c r="B13" s="30"/>
      <c r="C13" s="31"/>
      <c r="D13" s="32">
        <f>SUM(D14:D22)</f>
        <v>1102161</v>
      </c>
      <c r="E13" s="32">
        <f>SUM(E14:E22)</f>
        <v>125047</v>
      </c>
      <c r="F13" s="32">
        <f>SUM(F14:F22)</f>
        <v>0</v>
      </c>
      <c r="G13" s="32">
        <f>SUM(G14:G22)</f>
        <v>0</v>
      </c>
      <c r="H13" s="32">
        <f>SUM(H14:H22)</f>
        <v>0</v>
      </c>
      <c r="I13" s="32">
        <f>SUM(I14:I22)</f>
        <v>0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4">
        <f>SUM(D13:N13)</f>
        <v>1227208</v>
      </c>
      <c r="P13" s="45">
        <f>(O13/P$57)</f>
        <v>158.04352865421765</v>
      </c>
      <c r="Q13" s="10"/>
    </row>
    <row r="14" spans="1:17" ht="15">
      <c r="A14" s="12"/>
      <c r="B14" s="25">
        <v>322</v>
      </c>
      <c r="C14" s="20" t="s">
        <v>150</v>
      </c>
      <c r="D14" s="46">
        <v>305019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305019</v>
      </c>
      <c r="P14" s="47">
        <f>(O14/P$57)</f>
        <v>39.28126207340631</v>
      </c>
      <c r="Q14" s="9"/>
    </row>
    <row r="15" spans="1:17" ht="15">
      <c r="A15" s="12"/>
      <c r="B15" s="25">
        <v>323.1</v>
      </c>
      <c r="C15" s="20" t="s">
        <v>16</v>
      </c>
      <c r="D15" s="46">
        <v>698409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2">SUM(D15:N15)</f>
        <v>698409</v>
      </c>
      <c r="P15" s="47">
        <f>(O15/P$57)</f>
        <v>89.94320669671603</v>
      </c>
      <c r="Q15" s="9"/>
    </row>
    <row r="16" spans="1:17" ht="15">
      <c r="A16" s="12"/>
      <c r="B16" s="25">
        <v>323.4</v>
      </c>
      <c r="C16" s="20" t="s">
        <v>17</v>
      </c>
      <c r="D16" s="46">
        <v>24567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24567</v>
      </c>
      <c r="P16" s="47">
        <f>(O16/P$57)</f>
        <v>3.16381197681906</v>
      </c>
      <c r="Q16" s="9"/>
    </row>
    <row r="17" spans="1:17" ht="15">
      <c r="A17" s="12"/>
      <c r="B17" s="25">
        <v>323.7</v>
      </c>
      <c r="C17" s="20" t="s">
        <v>18</v>
      </c>
      <c r="D17" s="46">
        <v>65016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65016</v>
      </c>
      <c r="P17" s="47">
        <f>(O17/P$57)</f>
        <v>8.372955569864779</v>
      </c>
      <c r="Q17" s="9"/>
    </row>
    <row r="18" spans="1:17" ht="15">
      <c r="A18" s="12"/>
      <c r="B18" s="25">
        <v>324.11</v>
      </c>
      <c r="C18" s="20" t="s">
        <v>131</v>
      </c>
      <c r="D18" s="46">
        <v>0</v>
      </c>
      <c r="E18" s="46">
        <v>23400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23400</v>
      </c>
      <c r="P18" s="47">
        <f>(O18/P$57)</f>
        <v>3.013522215067611</v>
      </c>
      <c r="Q18" s="9"/>
    </row>
    <row r="19" spans="1:17" ht="15">
      <c r="A19" s="12"/>
      <c r="B19" s="25">
        <v>324.31</v>
      </c>
      <c r="C19" s="20" t="s">
        <v>19</v>
      </c>
      <c r="D19" s="46">
        <v>0</v>
      </c>
      <c r="E19" s="46">
        <v>43468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43468</v>
      </c>
      <c r="P19" s="47">
        <f>(O19/P$57)</f>
        <v>5.597939471989697</v>
      </c>
      <c r="Q19" s="9"/>
    </row>
    <row r="20" spans="1:17" ht="15">
      <c r="A20" s="12"/>
      <c r="B20" s="25">
        <v>324.32</v>
      </c>
      <c r="C20" s="20" t="s">
        <v>105</v>
      </c>
      <c r="D20" s="46">
        <v>0</v>
      </c>
      <c r="E20" s="46">
        <v>48978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48978</v>
      </c>
      <c r="P20" s="47">
        <f>(O20/P$57)</f>
        <v>6.307533805537669</v>
      </c>
      <c r="Q20" s="9"/>
    </row>
    <row r="21" spans="1:17" ht="15">
      <c r="A21" s="12"/>
      <c r="B21" s="25">
        <v>324.61</v>
      </c>
      <c r="C21" s="20" t="s">
        <v>132</v>
      </c>
      <c r="D21" s="46">
        <v>0</v>
      </c>
      <c r="E21" s="46">
        <v>9201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9201</v>
      </c>
      <c r="P21" s="47">
        <f>(O21/P$57)</f>
        <v>1.184932388924662</v>
      </c>
      <c r="Q21" s="9"/>
    </row>
    <row r="22" spans="1:17" ht="15">
      <c r="A22" s="12"/>
      <c r="B22" s="25">
        <v>329.5</v>
      </c>
      <c r="C22" s="20" t="s">
        <v>151</v>
      </c>
      <c r="D22" s="46">
        <v>9150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9150</v>
      </c>
      <c r="P22" s="47">
        <f>(O22/P$57)</f>
        <v>1.1783644558918223</v>
      </c>
      <c r="Q22" s="9"/>
    </row>
    <row r="23" spans="1:17" ht="15.75">
      <c r="A23" s="29" t="s">
        <v>152</v>
      </c>
      <c r="B23" s="30"/>
      <c r="C23" s="31"/>
      <c r="D23" s="32">
        <f>SUM(D24:D32)</f>
        <v>1702523</v>
      </c>
      <c r="E23" s="32">
        <f>SUM(E24:E32)</f>
        <v>1630424</v>
      </c>
      <c r="F23" s="32">
        <f>SUM(F24:F32)</f>
        <v>0</v>
      </c>
      <c r="G23" s="32">
        <f>SUM(G24:G32)</f>
        <v>0</v>
      </c>
      <c r="H23" s="32">
        <f>SUM(H24:H32)</f>
        <v>0</v>
      </c>
      <c r="I23" s="32">
        <f>SUM(I24:I32)</f>
        <v>0</v>
      </c>
      <c r="J23" s="32">
        <f>SUM(J24:J32)</f>
        <v>0</v>
      </c>
      <c r="K23" s="32">
        <f>SUM(K24:K32)</f>
        <v>0</v>
      </c>
      <c r="L23" s="32">
        <f>SUM(L24:L32)</f>
        <v>0</v>
      </c>
      <c r="M23" s="32">
        <f>SUM(M24:M32)</f>
        <v>0</v>
      </c>
      <c r="N23" s="32">
        <f>SUM(N24:N32)</f>
        <v>0</v>
      </c>
      <c r="O23" s="44">
        <f>SUM(D23:N23)</f>
        <v>3332947</v>
      </c>
      <c r="P23" s="45">
        <f>(O23/P$57)</f>
        <v>429.2269156471346</v>
      </c>
      <c r="Q23" s="10"/>
    </row>
    <row r="24" spans="1:17" ht="15">
      <c r="A24" s="12"/>
      <c r="B24" s="25">
        <v>331.2</v>
      </c>
      <c r="C24" s="20" t="s">
        <v>68</v>
      </c>
      <c r="D24" s="46">
        <v>635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635</v>
      </c>
      <c r="P24" s="47">
        <f>(O24/P$57)</f>
        <v>0.08177720540888603</v>
      </c>
      <c r="Q24" s="9"/>
    </row>
    <row r="25" spans="1:17" ht="15">
      <c r="A25" s="12"/>
      <c r="B25" s="25">
        <v>331.9</v>
      </c>
      <c r="C25" s="20" t="s">
        <v>153</v>
      </c>
      <c r="D25" s="46">
        <v>821866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2" ref="O25:O30">SUM(D25:N25)</f>
        <v>821866</v>
      </c>
      <c r="P25" s="47">
        <f>(O25/P$57)</f>
        <v>105.84236960721185</v>
      </c>
      <c r="Q25" s="9"/>
    </row>
    <row r="26" spans="1:17" ht="15">
      <c r="A26" s="12"/>
      <c r="B26" s="25">
        <v>335.125</v>
      </c>
      <c r="C26" s="20" t="s">
        <v>154</v>
      </c>
      <c r="D26" s="46">
        <v>324312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324312</v>
      </c>
      <c r="P26" s="47">
        <f>(O26/P$57)</f>
        <v>41.76587250482936</v>
      </c>
      <c r="Q26" s="9"/>
    </row>
    <row r="27" spans="1:17" ht="15">
      <c r="A27" s="12"/>
      <c r="B27" s="25">
        <v>335.14</v>
      </c>
      <c r="C27" s="20" t="s">
        <v>107</v>
      </c>
      <c r="D27" s="46">
        <v>3617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3617</v>
      </c>
      <c r="P27" s="47">
        <f>(O27/P$57)</f>
        <v>0.46580811332904054</v>
      </c>
      <c r="Q27" s="9"/>
    </row>
    <row r="28" spans="1:17" ht="15">
      <c r="A28" s="12"/>
      <c r="B28" s="25">
        <v>335.15</v>
      </c>
      <c r="C28" s="20" t="s">
        <v>108</v>
      </c>
      <c r="D28" s="46">
        <v>13244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13244</v>
      </c>
      <c r="P28" s="47">
        <f>(O28/P$57)</f>
        <v>1.7056020605280102</v>
      </c>
      <c r="Q28" s="9"/>
    </row>
    <row r="29" spans="1:17" ht="15">
      <c r="A29" s="12"/>
      <c r="B29" s="25">
        <v>335.18</v>
      </c>
      <c r="C29" s="20" t="s">
        <v>155</v>
      </c>
      <c r="D29" s="46">
        <v>537459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537459</v>
      </c>
      <c r="P29" s="47">
        <f>(O29/P$57)</f>
        <v>69.21558274307792</v>
      </c>
      <c r="Q29" s="9"/>
    </row>
    <row r="30" spans="1:17" ht="15">
      <c r="A30" s="12"/>
      <c r="B30" s="25">
        <v>335.21</v>
      </c>
      <c r="C30" s="20" t="s">
        <v>126</v>
      </c>
      <c r="D30" s="46">
        <v>1390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1390</v>
      </c>
      <c r="P30" s="47">
        <f>(O30/P$57)</f>
        <v>0.17900837089504185</v>
      </c>
      <c r="Q30" s="9"/>
    </row>
    <row r="31" spans="1:17" ht="15">
      <c r="A31" s="12"/>
      <c r="B31" s="25">
        <v>337.7</v>
      </c>
      <c r="C31" s="20" t="s">
        <v>82</v>
      </c>
      <c r="D31" s="46">
        <v>0</v>
      </c>
      <c r="E31" s="46">
        <v>309194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309194</v>
      </c>
      <c r="P31" s="47">
        <f>(O31/P$57)</f>
        <v>39.818931101094655</v>
      </c>
      <c r="Q31" s="9"/>
    </row>
    <row r="32" spans="1:17" ht="15">
      <c r="A32" s="12"/>
      <c r="B32" s="25">
        <v>338</v>
      </c>
      <c r="C32" s="20" t="s">
        <v>34</v>
      </c>
      <c r="D32" s="46">
        <v>0</v>
      </c>
      <c r="E32" s="46">
        <v>1321230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1321230</v>
      </c>
      <c r="P32" s="47">
        <f>(O32/P$57)</f>
        <v>170.15196394075983</v>
      </c>
      <c r="Q32" s="9"/>
    </row>
    <row r="33" spans="1:17" ht="15.75">
      <c r="A33" s="29" t="s">
        <v>39</v>
      </c>
      <c r="B33" s="30"/>
      <c r="C33" s="31"/>
      <c r="D33" s="32">
        <f>SUM(D34:D41)</f>
        <v>1273404</v>
      </c>
      <c r="E33" s="32">
        <f>SUM(E34:E41)</f>
        <v>71650</v>
      </c>
      <c r="F33" s="32">
        <f>SUM(F34:F41)</f>
        <v>0</v>
      </c>
      <c r="G33" s="32">
        <f>SUM(G34:G41)</f>
        <v>0</v>
      </c>
      <c r="H33" s="32">
        <f>SUM(H34:H41)</f>
        <v>0</v>
      </c>
      <c r="I33" s="32">
        <f>SUM(I34:I41)</f>
        <v>4383114</v>
      </c>
      <c r="J33" s="32">
        <f>SUM(J34:J41)</f>
        <v>0</v>
      </c>
      <c r="K33" s="32">
        <f>SUM(K34:K41)</f>
        <v>0</v>
      </c>
      <c r="L33" s="32">
        <f>SUM(L34:L41)</f>
        <v>0</v>
      </c>
      <c r="M33" s="32">
        <f>SUM(M34:M41)</f>
        <v>0</v>
      </c>
      <c r="N33" s="32">
        <f>SUM(N34:N41)</f>
        <v>0</v>
      </c>
      <c r="O33" s="32">
        <f>SUM(D33:N33)</f>
        <v>5728168</v>
      </c>
      <c r="P33" s="45">
        <f>(O33/P$57)</f>
        <v>737.6906632324533</v>
      </c>
      <c r="Q33" s="10"/>
    </row>
    <row r="34" spans="1:17" ht="15">
      <c r="A34" s="12"/>
      <c r="B34" s="25">
        <v>341.9</v>
      </c>
      <c r="C34" s="20" t="s">
        <v>110</v>
      </c>
      <c r="D34" s="46">
        <v>19309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aca="true" t="shared" si="3" ref="O34:O41">SUM(D34:N34)</f>
        <v>19309</v>
      </c>
      <c r="P34" s="47">
        <f>(O34/P$57)</f>
        <v>2.4866709594333547</v>
      </c>
      <c r="Q34" s="9"/>
    </row>
    <row r="35" spans="1:17" ht="15">
      <c r="A35" s="12"/>
      <c r="B35" s="25">
        <v>342.2</v>
      </c>
      <c r="C35" s="20" t="s">
        <v>127</v>
      </c>
      <c r="D35" s="46">
        <v>5545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5545</v>
      </c>
      <c r="P35" s="47">
        <f>(O35/P$57)</f>
        <v>0.7141017385705087</v>
      </c>
      <c r="Q35" s="9"/>
    </row>
    <row r="36" spans="1:17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4383114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4383114</v>
      </c>
      <c r="P36" s="47">
        <f>(O36/P$57)</f>
        <v>564.4705730843528</v>
      </c>
      <c r="Q36" s="9"/>
    </row>
    <row r="37" spans="1:17" ht="15">
      <c r="A37" s="12"/>
      <c r="B37" s="25">
        <v>343.4</v>
      </c>
      <c r="C37" s="20" t="s">
        <v>111</v>
      </c>
      <c r="D37" s="46">
        <v>1120093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1120093</v>
      </c>
      <c r="P37" s="47">
        <f>(O37/P$57)</f>
        <v>144.2489375402447</v>
      </c>
      <c r="Q37" s="9"/>
    </row>
    <row r="38" spans="1:17" ht="15">
      <c r="A38" s="12"/>
      <c r="B38" s="25">
        <v>344.9</v>
      </c>
      <c r="C38" s="20" t="s">
        <v>112</v>
      </c>
      <c r="D38" s="46">
        <v>33762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33762</v>
      </c>
      <c r="P38" s="47">
        <f>(O38/P$57)</f>
        <v>4.347971667739858</v>
      </c>
      <c r="Q38" s="9"/>
    </row>
    <row r="39" spans="1:17" ht="15">
      <c r="A39" s="12"/>
      <c r="B39" s="25">
        <v>347.2</v>
      </c>
      <c r="C39" s="20" t="s">
        <v>46</v>
      </c>
      <c r="D39" s="46">
        <v>23399</v>
      </c>
      <c r="E39" s="46">
        <v>71650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95049</v>
      </c>
      <c r="P39" s="47">
        <f>(O39/P$57)</f>
        <v>12.240695428203477</v>
      </c>
      <c r="Q39" s="9"/>
    </row>
    <row r="40" spans="1:17" ht="15">
      <c r="A40" s="12"/>
      <c r="B40" s="25">
        <v>347.3</v>
      </c>
      <c r="C40" s="20" t="s">
        <v>136</v>
      </c>
      <c r="D40" s="46">
        <v>40728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40728</v>
      </c>
      <c r="P40" s="47">
        <f>(O40/P$57)</f>
        <v>5.24507405022537</v>
      </c>
      <c r="Q40" s="9"/>
    </row>
    <row r="41" spans="1:17" ht="15">
      <c r="A41" s="12"/>
      <c r="B41" s="25">
        <v>347.4</v>
      </c>
      <c r="C41" s="20" t="s">
        <v>84</v>
      </c>
      <c r="D41" s="46">
        <v>30568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30568</v>
      </c>
      <c r="P41" s="47">
        <f>(O41/P$57)</f>
        <v>3.936638763683194</v>
      </c>
      <c r="Q41" s="9"/>
    </row>
    <row r="42" spans="1:17" ht="15.75">
      <c r="A42" s="29" t="s">
        <v>40</v>
      </c>
      <c r="B42" s="30"/>
      <c r="C42" s="31"/>
      <c r="D42" s="32">
        <f>SUM(D43:D44)</f>
        <v>50312</v>
      </c>
      <c r="E42" s="32">
        <f>SUM(E43:E44)</f>
        <v>0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50312</v>
      </c>
      <c r="P42" s="45">
        <f>(O42/P$57)</f>
        <v>6.479330328396651</v>
      </c>
      <c r="Q42" s="10"/>
    </row>
    <row r="43" spans="1:17" ht="15">
      <c r="A43" s="13"/>
      <c r="B43" s="39">
        <v>351.1</v>
      </c>
      <c r="C43" s="21" t="s">
        <v>49</v>
      </c>
      <c r="D43" s="46">
        <v>25352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25352</v>
      </c>
      <c r="P43" s="47">
        <f>(O43/P$57)</f>
        <v>3.264906632324533</v>
      </c>
      <c r="Q43" s="9"/>
    </row>
    <row r="44" spans="1:17" ht="15">
      <c r="A44" s="13"/>
      <c r="B44" s="39">
        <v>354</v>
      </c>
      <c r="C44" s="21" t="s">
        <v>50</v>
      </c>
      <c r="D44" s="46">
        <v>24960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24960</v>
      </c>
      <c r="P44" s="47">
        <f>(O44/P$57)</f>
        <v>3.2144236960721186</v>
      </c>
      <c r="Q44" s="9"/>
    </row>
    <row r="45" spans="1:17" ht="15.75">
      <c r="A45" s="29" t="s">
        <v>3</v>
      </c>
      <c r="B45" s="30"/>
      <c r="C45" s="31"/>
      <c r="D45" s="32">
        <f>SUM(D46:D52)</f>
        <v>538234</v>
      </c>
      <c r="E45" s="32">
        <f>SUM(E46:E52)</f>
        <v>7111</v>
      </c>
      <c r="F45" s="32">
        <f>SUM(F46:F52)</f>
        <v>0</v>
      </c>
      <c r="G45" s="32">
        <f>SUM(G46:G52)</f>
        <v>29083</v>
      </c>
      <c r="H45" s="32">
        <f>SUM(H46:H52)</f>
        <v>0</v>
      </c>
      <c r="I45" s="32">
        <f>SUM(I46:I52)</f>
        <v>233290</v>
      </c>
      <c r="J45" s="32">
        <f>SUM(J46:J52)</f>
        <v>0</v>
      </c>
      <c r="K45" s="32">
        <f>SUM(K46:K52)</f>
        <v>0</v>
      </c>
      <c r="L45" s="32">
        <f>SUM(L46:L52)</f>
        <v>0</v>
      </c>
      <c r="M45" s="32">
        <f>SUM(M46:M52)</f>
        <v>0</v>
      </c>
      <c r="N45" s="32">
        <f>SUM(N46:N52)</f>
        <v>0</v>
      </c>
      <c r="O45" s="32">
        <f>SUM(D45:N45)</f>
        <v>807718</v>
      </c>
      <c r="P45" s="45">
        <f>(O45/P$57)</f>
        <v>104.02034771410173</v>
      </c>
      <c r="Q45" s="10"/>
    </row>
    <row r="46" spans="1:17" ht="15">
      <c r="A46" s="12"/>
      <c r="B46" s="25">
        <v>361.1</v>
      </c>
      <c r="C46" s="20" t="s">
        <v>51</v>
      </c>
      <c r="D46" s="46">
        <v>40064</v>
      </c>
      <c r="E46" s="46">
        <v>1592</v>
      </c>
      <c r="F46" s="46">
        <v>0</v>
      </c>
      <c r="G46" s="46">
        <v>29083</v>
      </c>
      <c r="H46" s="46">
        <v>0</v>
      </c>
      <c r="I46" s="46">
        <v>9307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80046</v>
      </c>
      <c r="P46" s="47">
        <f>(O46/P$57)</f>
        <v>10.30856406954282</v>
      </c>
      <c r="Q46" s="9"/>
    </row>
    <row r="47" spans="1:17" ht="15">
      <c r="A47" s="12"/>
      <c r="B47" s="25">
        <v>362</v>
      </c>
      <c r="C47" s="20" t="s">
        <v>52</v>
      </c>
      <c r="D47" s="46">
        <v>166342</v>
      </c>
      <c r="E47" s="46">
        <v>0</v>
      </c>
      <c r="F47" s="46">
        <v>0</v>
      </c>
      <c r="G47" s="46">
        <v>0</v>
      </c>
      <c r="H47" s="46">
        <v>0</v>
      </c>
      <c r="I47" s="46">
        <v>283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4" ref="O47:O52">SUM(D47:N47)</f>
        <v>166625</v>
      </c>
      <c r="P47" s="47">
        <f>(O47/P$57)</f>
        <v>21.45846748229234</v>
      </c>
      <c r="Q47" s="9"/>
    </row>
    <row r="48" spans="1:17" ht="15">
      <c r="A48" s="12"/>
      <c r="B48" s="25">
        <v>364</v>
      </c>
      <c r="C48" s="20" t="s">
        <v>114</v>
      </c>
      <c r="D48" s="46">
        <v>5000</v>
      </c>
      <c r="E48" s="46">
        <v>0</v>
      </c>
      <c r="F48" s="46">
        <v>0</v>
      </c>
      <c r="G48" s="46">
        <v>0</v>
      </c>
      <c r="H48" s="46">
        <v>0</v>
      </c>
      <c r="I48" s="46">
        <v>-144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4856</v>
      </c>
      <c r="P48" s="47">
        <f>(O48/P$57)</f>
        <v>0.6253702511268513</v>
      </c>
      <c r="Q48" s="9"/>
    </row>
    <row r="49" spans="1:17" ht="15">
      <c r="A49" s="12"/>
      <c r="B49" s="25">
        <v>366</v>
      </c>
      <c r="C49" s="20" t="s">
        <v>55</v>
      </c>
      <c r="D49" s="46">
        <v>150186</v>
      </c>
      <c r="E49" s="46">
        <v>525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150711</v>
      </c>
      <c r="P49" s="47">
        <f>(O49/P$57)</f>
        <v>19.409014810045075</v>
      </c>
      <c r="Q49" s="9"/>
    </row>
    <row r="50" spans="1:17" ht="15">
      <c r="A50" s="12"/>
      <c r="B50" s="25">
        <v>367</v>
      </c>
      <c r="C50" s="20" t="s">
        <v>122</v>
      </c>
      <c r="D50" s="46">
        <v>9300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9300</v>
      </c>
      <c r="P50" s="47">
        <f>(O50/P$57)</f>
        <v>1.1976819059884096</v>
      </c>
      <c r="Q50" s="9"/>
    </row>
    <row r="51" spans="1:17" ht="15">
      <c r="A51" s="12"/>
      <c r="B51" s="25">
        <v>369.3</v>
      </c>
      <c r="C51" s="20" t="s">
        <v>76</v>
      </c>
      <c r="D51" s="46">
        <v>2807</v>
      </c>
      <c r="E51" s="46">
        <v>3058</v>
      </c>
      <c r="F51" s="46">
        <v>0</v>
      </c>
      <c r="G51" s="46">
        <v>0</v>
      </c>
      <c r="H51" s="46">
        <v>0</v>
      </c>
      <c r="I51" s="46">
        <v>4352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10217</v>
      </c>
      <c r="P51" s="47">
        <f>(O51/P$57)</f>
        <v>1.3157759175788797</v>
      </c>
      <c r="Q51" s="9"/>
    </row>
    <row r="52" spans="1:17" ht="15">
      <c r="A52" s="12"/>
      <c r="B52" s="25">
        <v>369.9</v>
      </c>
      <c r="C52" s="20" t="s">
        <v>56</v>
      </c>
      <c r="D52" s="46">
        <v>164535</v>
      </c>
      <c r="E52" s="46">
        <v>1936</v>
      </c>
      <c r="F52" s="46">
        <v>0</v>
      </c>
      <c r="G52" s="46">
        <v>0</v>
      </c>
      <c r="H52" s="46">
        <v>0</v>
      </c>
      <c r="I52" s="46">
        <v>219492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385963</v>
      </c>
      <c r="P52" s="47">
        <f>(O52/P$57)</f>
        <v>49.70547327752737</v>
      </c>
      <c r="Q52" s="9"/>
    </row>
    <row r="53" spans="1:17" ht="15.75">
      <c r="A53" s="29" t="s">
        <v>41</v>
      </c>
      <c r="B53" s="30"/>
      <c r="C53" s="31"/>
      <c r="D53" s="32">
        <f>SUM(D54:D54)</f>
        <v>772000</v>
      </c>
      <c r="E53" s="32">
        <f>SUM(E54:E54)</f>
        <v>0</v>
      </c>
      <c r="F53" s="32">
        <f>SUM(F54:F54)</f>
        <v>0</v>
      </c>
      <c r="G53" s="32">
        <f>SUM(G54:G54)</f>
        <v>1216250</v>
      </c>
      <c r="H53" s="32">
        <f>SUM(H54:H54)</f>
        <v>0</v>
      </c>
      <c r="I53" s="32">
        <f>SUM(I54:I54)</f>
        <v>0</v>
      </c>
      <c r="J53" s="32">
        <f>SUM(J54:J54)</f>
        <v>0</v>
      </c>
      <c r="K53" s="32">
        <f>SUM(K54:K54)</f>
        <v>0</v>
      </c>
      <c r="L53" s="32">
        <f>SUM(L54:L54)</f>
        <v>0</v>
      </c>
      <c r="M53" s="32">
        <f>SUM(M54:M54)</f>
        <v>0</v>
      </c>
      <c r="N53" s="32">
        <f>SUM(N54:N54)</f>
        <v>0</v>
      </c>
      <c r="O53" s="32">
        <f>SUM(D53:N53)</f>
        <v>1988250</v>
      </c>
      <c r="P53" s="45">
        <f>(O53/P$57)</f>
        <v>256.052801030264</v>
      </c>
      <c r="Q53" s="9"/>
    </row>
    <row r="54" spans="1:17" ht="15.75" thickBot="1">
      <c r="A54" s="12"/>
      <c r="B54" s="25">
        <v>381</v>
      </c>
      <c r="C54" s="20" t="s">
        <v>57</v>
      </c>
      <c r="D54" s="46">
        <v>772000</v>
      </c>
      <c r="E54" s="46">
        <v>0</v>
      </c>
      <c r="F54" s="46">
        <v>0</v>
      </c>
      <c r="G54" s="46">
        <v>1216250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1988250</v>
      </c>
      <c r="P54" s="47">
        <f>(O54/P$57)</f>
        <v>256.052801030264</v>
      </c>
      <c r="Q54" s="9"/>
    </row>
    <row r="55" spans="1:120" ht="16.5" thickBot="1">
      <c r="A55" s="14" t="s">
        <v>47</v>
      </c>
      <c r="B55" s="23"/>
      <c r="C55" s="22"/>
      <c r="D55" s="15">
        <f>SUM(D5,D13,D23,D33,D42,D45,D53)</f>
        <v>10368333</v>
      </c>
      <c r="E55" s="15">
        <f>SUM(E5,E13,E23,E33,E42,E45,E53)</f>
        <v>1834232</v>
      </c>
      <c r="F55" s="15">
        <f>SUM(F5,F13,F23,F33,F42,F45,F53)</f>
        <v>0</v>
      </c>
      <c r="G55" s="15">
        <f>SUM(G5,G13,G23,G33,G42,G45,G53)</f>
        <v>1245333</v>
      </c>
      <c r="H55" s="15">
        <f>SUM(H5,H13,H23,H33,H42,H45,H53)</f>
        <v>0</v>
      </c>
      <c r="I55" s="15">
        <f>SUM(I5,I13,I23,I33,I42,I45,I53)</f>
        <v>4616404</v>
      </c>
      <c r="J55" s="15">
        <f>SUM(J5,J13,J23,J33,J42,J45,J53)</f>
        <v>0</v>
      </c>
      <c r="K55" s="15">
        <f>SUM(K5,K13,K23,K33,K42,K45,K53)</f>
        <v>0</v>
      </c>
      <c r="L55" s="15">
        <f>SUM(L5,L13,L23,L33,L42,L45,L53)</f>
        <v>0</v>
      </c>
      <c r="M55" s="15">
        <f>SUM(M5,M13,M23,M33,M42,M45,M53)</f>
        <v>0</v>
      </c>
      <c r="N55" s="15">
        <f>SUM(N5,N13,N23,N33,N42,N45,N53)</f>
        <v>0</v>
      </c>
      <c r="O55" s="15">
        <f>SUM(D55:N55)</f>
        <v>18064302</v>
      </c>
      <c r="P55" s="38">
        <f>(O55/P$57)</f>
        <v>2326.3750160978752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6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6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51" t="s">
        <v>156</v>
      </c>
      <c r="N57" s="51"/>
      <c r="O57" s="51"/>
      <c r="P57" s="43">
        <v>7765</v>
      </c>
    </row>
    <row r="58" spans="1:16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  <row r="59" spans="1:16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</sheetData>
  <sheetProtection/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3563249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3563249</v>
      </c>
      <c r="O5" s="33">
        <f aca="true" t="shared" si="2" ref="O5:O51">(N5/O$53)</f>
        <v>495.2396108408617</v>
      </c>
      <c r="P5" s="6"/>
    </row>
    <row r="6" spans="1:16" ht="15">
      <c r="A6" s="12"/>
      <c r="B6" s="25">
        <v>311</v>
      </c>
      <c r="C6" s="20" t="s">
        <v>2</v>
      </c>
      <c r="D6" s="46">
        <v>2190520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2190520</v>
      </c>
      <c r="O6" s="47">
        <f t="shared" si="2"/>
        <v>304.4503127171647</v>
      </c>
      <c r="P6" s="9"/>
    </row>
    <row r="7" spans="1:16" ht="15">
      <c r="A7" s="12"/>
      <c r="B7" s="25">
        <v>312.1</v>
      </c>
      <c r="C7" s="20" t="s">
        <v>10</v>
      </c>
      <c r="D7" s="46">
        <v>299157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299157</v>
      </c>
      <c r="O7" s="47">
        <f t="shared" si="2"/>
        <v>41.57845726198749</v>
      </c>
      <c r="P7" s="9"/>
    </row>
    <row r="8" spans="1:16" ht="15">
      <c r="A8" s="12"/>
      <c r="B8" s="25">
        <v>314.1</v>
      </c>
      <c r="C8" s="20" t="s">
        <v>11</v>
      </c>
      <c r="D8" s="46">
        <v>639648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639648</v>
      </c>
      <c r="O8" s="47">
        <f t="shared" si="2"/>
        <v>88.90173731758165</v>
      </c>
      <c r="P8" s="9"/>
    </row>
    <row r="9" spans="1:16" ht="15">
      <c r="A9" s="12"/>
      <c r="B9" s="25">
        <v>314.8</v>
      </c>
      <c r="C9" s="20" t="s">
        <v>12</v>
      </c>
      <c r="D9" s="46">
        <v>20225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20225</v>
      </c>
      <c r="O9" s="47">
        <f t="shared" si="2"/>
        <v>2.810979847116053</v>
      </c>
      <c r="P9" s="9"/>
    </row>
    <row r="10" spans="1:16" ht="15">
      <c r="A10" s="12"/>
      <c r="B10" s="25">
        <v>315</v>
      </c>
      <c r="C10" s="20" t="s">
        <v>13</v>
      </c>
      <c r="D10" s="46">
        <v>368810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368810</v>
      </c>
      <c r="O10" s="47">
        <f t="shared" si="2"/>
        <v>51.25920778318277</v>
      </c>
      <c r="P10" s="9"/>
    </row>
    <row r="11" spans="1:16" ht="15">
      <c r="A11" s="12"/>
      <c r="B11" s="25">
        <v>316</v>
      </c>
      <c r="C11" s="20" t="s">
        <v>14</v>
      </c>
      <c r="D11" s="46">
        <v>44889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44889</v>
      </c>
      <c r="O11" s="47">
        <f t="shared" si="2"/>
        <v>6.2389159138290475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726050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726050</v>
      </c>
      <c r="O12" s="45">
        <f t="shared" si="2"/>
        <v>100.91035441278666</v>
      </c>
      <c r="P12" s="10"/>
    </row>
    <row r="13" spans="1:16" ht="15">
      <c r="A13" s="12"/>
      <c r="B13" s="25">
        <v>322</v>
      </c>
      <c r="C13" s="20" t="s">
        <v>0</v>
      </c>
      <c r="D13" s="46">
        <v>49425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49425</v>
      </c>
      <c r="O13" s="47">
        <f t="shared" si="2"/>
        <v>6.8693537178596245</v>
      </c>
      <c r="P13" s="9"/>
    </row>
    <row r="14" spans="1:16" ht="15">
      <c r="A14" s="12"/>
      <c r="B14" s="25">
        <v>323.1</v>
      </c>
      <c r="C14" s="20" t="s">
        <v>16</v>
      </c>
      <c r="D14" s="46">
        <v>604242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604242</v>
      </c>
      <c r="O14" s="47">
        <f t="shared" si="2"/>
        <v>83.98082001389854</v>
      </c>
      <c r="P14" s="9"/>
    </row>
    <row r="15" spans="1:16" ht="15">
      <c r="A15" s="12"/>
      <c r="B15" s="25">
        <v>323.4</v>
      </c>
      <c r="C15" s="20" t="s">
        <v>17</v>
      </c>
      <c r="D15" s="46">
        <v>15599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15599</v>
      </c>
      <c r="O15" s="47">
        <f t="shared" si="2"/>
        <v>2.168033356497568</v>
      </c>
      <c r="P15" s="9"/>
    </row>
    <row r="16" spans="1:16" ht="15">
      <c r="A16" s="12"/>
      <c r="B16" s="25">
        <v>323.7</v>
      </c>
      <c r="C16" s="20" t="s">
        <v>18</v>
      </c>
      <c r="D16" s="46">
        <v>48354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48354</v>
      </c>
      <c r="O16" s="47">
        <f t="shared" si="2"/>
        <v>6.720500347463516</v>
      </c>
      <c r="P16" s="9"/>
    </row>
    <row r="17" spans="1:16" ht="15">
      <c r="A17" s="12"/>
      <c r="B17" s="25">
        <v>329</v>
      </c>
      <c r="C17" s="20" t="s">
        <v>87</v>
      </c>
      <c r="D17" s="46">
        <v>8430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8430</v>
      </c>
      <c r="O17" s="47">
        <f t="shared" si="2"/>
        <v>1.1716469770674078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SUM(D19:D30)</f>
        <v>674990</v>
      </c>
      <c r="E18" s="32">
        <f t="shared" si="4"/>
        <v>310000</v>
      </c>
      <c r="F18" s="32">
        <f t="shared" si="4"/>
        <v>0</v>
      </c>
      <c r="G18" s="32">
        <f t="shared" si="4"/>
        <v>696119</v>
      </c>
      <c r="H18" s="32">
        <f t="shared" si="4"/>
        <v>0</v>
      </c>
      <c r="I18" s="32">
        <f t="shared" si="4"/>
        <v>504633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64187</v>
      </c>
      <c r="N18" s="44">
        <f t="shared" si="1"/>
        <v>2249929</v>
      </c>
      <c r="O18" s="45">
        <f t="shared" si="2"/>
        <v>312.70729673384295</v>
      </c>
      <c r="P18" s="10"/>
    </row>
    <row r="19" spans="1:16" ht="15">
      <c r="A19" s="12"/>
      <c r="B19" s="25">
        <v>331.7</v>
      </c>
      <c r="C19" s="20" t="s">
        <v>88</v>
      </c>
      <c r="D19" s="46">
        <v>0</v>
      </c>
      <c r="E19" s="46">
        <v>0</v>
      </c>
      <c r="F19" s="46">
        <v>0</v>
      </c>
      <c r="G19" s="46">
        <v>107000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107000</v>
      </c>
      <c r="O19" s="47">
        <f t="shared" si="2"/>
        <v>14.871438498957609</v>
      </c>
      <c r="P19" s="9"/>
    </row>
    <row r="20" spans="1:16" ht="15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504633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504633</v>
      </c>
      <c r="O20" s="47">
        <f t="shared" si="2"/>
        <v>70.13662265462126</v>
      </c>
      <c r="P20" s="9"/>
    </row>
    <row r="21" spans="1:16" ht="15">
      <c r="A21" s="12"/>
      <c r="B21" s="25">
        <v>334.49</v>
      </c>
      <c r="C21" s="20" t="s">
        <v>70</v>
      </c>
      <c r="D21" s="46">
        <v>0</v>
      </c>
      <c r="E21" s="46">
        <v>0</v>
      </c>
      <c r="F21" s="46">
        <v>0</v>
      </c>
      <c r="G21" s="46">
        <v>297110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7">SUM(D21:M21)</f>
        <v>297110</v>
      </c>
      <c r="O21" s="47">
        <f t="shared" si="2"/>
        <v>41.29395413481584</v>
      </c>
      <c r="P21" s="9"/>
    </row>
    <row r="22" spans="1:16" ht="15">
      <c r="A22" s="12"/>
      <c r="B22" s="25">
        <v>334.7</v>
      </c>
      <c r="C22" s="20" t="s">
        <v>71</v>
      </c>
      <c r="D22" s="46">
        <v>0</v>
      </c>
      <c r="E22" s="46">
        <v>2500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2500</v>
      </c>
      <c r="O22" s="47">
        <f t="shared" si="2"/>
        <v>0.34746351633078526</v>
      </c>
      <c r="P22" s="9"/>
    </row>
    <row r="23" spans="1:16" ht="15">
      <c r="A23" s="12"/>
      <c r="B23" s="25">
        <v>335.12</v>
      </c>
      <c r="C23" s="20" t="s">
        <v>26</v>
      </c>
      <c r="D23" s="46">
        <v>305771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305771</v>
      </c>
      <c r="O23" s="47">
        <f t="shared" si="2"/>
        <v>42.49770674079222</v>
      </c>
      <c r="P23" s="9"/>
    </row>
    <row r="24" spans="1:16" ht="15">
      <c r="A24" s="12"/>
      <c r="B24" s="25">
        <v>335.14</v>
      </c>
      <c r="C24" s="20" t="s">
        <v>27</v>
      </c>
      <c r="D24" s="46">
        <v>7069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7069</v>
      </c>
      <c r="O24" s="47">
        <f t="shared" si="2"/>
        <v>0.9824878387769285</v>
      </c>
      <c r="P24" s="9"/>
    </row>
    <row r="25" spans="1:16" ht="15">
      <c r="A25" s="12"/>
      <c r="B25" s="25">
        <v>335.15</v>
      </c>
      <c r="C25" s="20" t="s">
        <v>28</v>
      </c>
      <c r="D25" s="46">
        <v>9691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9691</v>
      </c>
      <c r="O25" s="47">
        <f t="shared" si="2"/>
        <v>1.346907574704656</v>
      </c>
      <c r="P25" s="9"/>
    </row>
    <row r="26" spans="1:16" ht="15">
      <c r="A26" s="12"/>
      <c r="B26" s="25">
        <v>335.18</v>
      </c>
      <c r="C26" s="20" t="s">
        <v>29</v>
      </c>
      <c r="D26" s="46">
        <v>326717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326717</v>
      </c>
      <c r="O26" s="47">
        <f t="shared" si="2"/>
        <v>45.40889506601807</v>
      </c>
      <c r="P26" s="9"/>
    </row>
    <row r="27" spans="1:16" ht="15">
      <c r="A27" s="12"/>
      <c r="B27" s="25">
        <v>335.49</v>
      </c>
      <c r="C27" s="20" t="s">
        <v>30</v>
      </c>
      <c r="D27" s="46">
        <v>25742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25742</v>
      </c>
      <c r="O27" s="47">
        <f t="shared" si="2"/>
        <v>3.5777623349548295</v>
      </c>
      <c r="P27" s="9"/>
    </row>
    <row r="28" spans="1:16" ht="15">
      <c r="A28" s="12"/>
      <c r="B28" s="25">
        <v>337.4</v>
      </c>
      <c r="C28" s="20" t="s">
        <v>90</v>
      </c>
      <c r="D28" s="46">
        <v>0</v>
      </c>
      <c r="E28" s="46">
        <v>0</v>
      </c>
      <c r="F28" s="46">
        <v>0</v>
      </c>
      <c r="G28" s="46">
        <v>292009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292009</v>
      </c>
      <c r="O28" s="47">
        <f t="shared" si="2"/>
        <v>40.58498957609451</v>
      </c>
      <c r="P28" s="9"/>
    </row>
    <row r="29" spans="1:16" ht="15">
      <c r="A29" s="12"/>
      <c r="B29" s="25">
        <v>337.7</v>
      </c>
      <c r="C29" s="20" t="s">
        <v>82</v>
      </c>
      <c r="D29" s="46">
        <v>0</v>
      </c>
      <c r="E29" s="46">
        <v>307500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307500</v>
      </c>
      <c r="O29" s="47">
        <f t="shared" si="2"/>
        <v>42.73801250868659</v>
      </c>
      <c r="P29" s="9"/>
    </row>
    <row r="30" spans="1:16" ht="15">
      <c r="A30" s="12"/>
      <c r="B30" s="25">
        <v>338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64187</v>
      </c>
      <c r="N30" s="46">
        <f>SUM(D30:M30)</f>
        <v>64187</v>
      </c>
      <c r="O30" s="47">
        <f t="shared" si="2"/>
        <v>8.921056289089645</v>
      </c>
      <c r="P30" s="9"/>
    </row>
    <row r="31" spans="1:16" ht="15.75">
      <c r="A31" s="29" t="s">
        <v>39</v>
      </c>
      <c r="B31" s="30"/>
      <c r="C31" s="31"/>
      <c r="D31" s="32">
        <f aca="true" t="shared" si="6" ref="D31:M31">SUM(D32:D37)</f>
        <v>62849</v>
      </c>
      <c r="E31" s="32">
        <f t="shared" si="6"/>
        <v>108468</v>
      </c>
      <c r="F31" s="32">
        <f t="shared" si="6"/>
        <v>0</v>
      </c>
      <c r="G31" s="32">
        <f t="shared" si="6"/>
        <v>6905</v>
      </c>
      <c r="H31" s="32">
        <f t="shared" si="6"/>
        <v>0</v>
      </c>
      <c r="I31" s="32">
        <f t="shared" si="6"/>
        <v>2857784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3036006</v>
      </c>
      <c r="O31" s="45">
        <f t="shared" si="2"/>
        <v>421.9605281445448</v>
      </c>
      <c r="P31" s="10"/>
    </row>
    <row r="32" spans="1:16" ht="15">
      <c r="A32" s="12"/>
      <c r="B32" s="25">
        <v>341.9</v>
      </c>
      <c r="C32" s="20" t="s">
        <v>42</v>
      </c>
      <c r="D32" s="46">
        <v>20627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20627</v>
      </c>
      <c r="O32" s="47">
        <f t="shared" si="2"/>
        <v>2.866851980542043</v>
      </c>
      <c r="P32" s="9"/>
    </row>
    <row r="33" spans="1:16" ht="15">
      <c r="A33" s="12"/>
      <c r="B33" s="25">
        <v>343.6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2857784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2857784</v>
      </c>
      <c r="O33" s="47">
        <f t="shared" si="2"/>
        <v>397.19027102154274</v>
      </c>
      <c r="P33" s="9"/>
    </row>
    <row r="34" spans="1:16" ht="15">
      <c r="A34" s="12"/>
      <c r="B34" s="25">
        <v>344.9</v>
      </c>
      <c r="C34" s="20" t="s">
        <v>45</v>
      </c>
      <c r="D34" s="46">
        <v>0</v>
      </c>
      <c r="E34" s="46">
        <v>0</v>
      </c>
      <c r="F34" s="46">
        <v>0</v>
      </c>
      <c r="G34" s="46">
        <v>6905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6905</v>
      </c>
      <c r="O34" s="47">
        <f t="shared" si="2"/>
        <v>0.9596942321056289</v>
      </c>
      <c r="P34" s="9"/>
    </row>
    <row r="35" spans="1:16" ht="15">
      <c r="A35" s="12"/>
      <c r="B35" s="25">
        <v>347.2</v>
      </c>
      <c r="C35" s="20" t="s">
        <v>46</v>
      </c>
      <c r="D35" s="46">
        <v>0</v>
      </c>
      <c r="E35" s="46">
        <v>108468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108468</v>
      </c>
      <c r="O35" s="47">
        <f t="shared" si="2"/>
        <v>15.075469075747046</v>
      </c>
      <c r="P35" s="9"/>
    </row>
    <row r="36" spans="1:16" ht="15">
      <c r="A36" s="12"/>
      <c r="B36" s="25">
        <v>347.4</v>
      </c>
      <c r="C36" s="20" t="s">
        <v>84</v>
      </c>
      <c r="D36" s="46">
        <v>42198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42198</v>
      </c>
      <c r="O36" s="47">
        <f t="shared" si="2"/>
        <v>5.86490618485059</v>
      </c>
      <c r="P36" s="9"/>
    </row>
    <row r="37" spans="1:16" ht="15">
      <c r="A37" s="12"/>
      <c r="B37" s="25">
        <v>349</v>
      </c>
      <c r="C37" s="20" t="s">
        <v>91</v>
      </c>
      <c r="D37" s="46">
        <v>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</v>
      </c>
      <c r="O37" s="47">
        <f t="shared" si="2"/>
        <v>0.0033356497567755385</v>
      </c>
      <c r="P37" s="9"/>
    </row>
    <row r="38" spans="1:16" ht="15.75">
      <c r="A38" s="29" t="s">
        <v>40</v>
      </c>
      <c r="B38" s="30"/>
      <c r="C38" s="31"/>
      <c r="D38" s="32">
        <f aca="true" t="shared" si="8" ref="D38:M38">SUM(D39:D40)</f>
        <v>21706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1">SUM(D38:M38)</f>
        <v>21706</v>
      </c>
      <c r="O38" s="45">
        <f t="shared" si="2"/>
        <v>3.01681723419041</v>
      </c>
      <c r="P38" s="10"/>
    </row>
    <row r="39" spans="1:16" ht="15">
      <c r="A39" s="13"/>
      <c r="B39" s="39">
        <v>351.1</v>
      </c>
      <c r="C39" s="21" t="s">
        <v>49</v>
      </c>
      <c r="D39" s="46">
        <v>16611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16611</v>
      </c>
      <c r="O39" s="47">
        <f t="shared" si="2"/>
        <v>2.3086865879082694</v>
      </c>
      <c r="P39" s="9"/>
    </row>
    <row r="40" spans="1:16" ht="15">
      <c r="A40" s="13"/>
      <c r="B40" s="39">
        <v>354</v>
      </c>
      <c r="C40" s="21" t="s">
        <v>50</v>
      </c>
      <c r="D40" s="46">
        <v>5095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5095</v>
      </c>
      <c r="O40" s="47">
        <f t="shared" si="2"/>
        <v>0.7081306462821404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164267</v>
      </c>
      <c r="E41" s="32">
        <f t="shared" si="10"/>
        <v>6025</v>
      </c>
      <c r="F41" s="32">
        <f t="shared" si="10"/>
        <v>0</v>
      </c>
      <c r="G41" s="32">
        <f t="shared" si="10"/>
        <v>21041</v>
      </c>
      <c r="H41" s="32">
        <f t="shared" si="10"/>
        <v>0</v>
      </c>
      <c r="I41" s="32">
        <f t="shared" si="10"/>
        <v>86662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1163</v>
      </c>
      <c r="N41" s="32">
        <f t="shared" si="9"/>
        <v>279158</v>
      </c>
      <c r="O41" s="45">
        <f t="shared" si="2"/>
        <v>38.79888811674774</v>
      </c>
      <c r="P41" s="10"/>
    </row>
    <row r="42" spans="1:16" ht="15">
      <c r="A42" s="12"/>
      <c r="B42" s="25">
        <v>361.1</v>
      </c>
      <c r="C42" s="20" t="s">
        <v>51</v>
      </c>
      <c r="D42" s="46">
        <v>40838</v>
      </c>
      <c r="E42" s="46">
        <v>1584</v>
      </c>
      <c r="F42" s="46">
        <v>0</v>
      </c>
      <c r="G42" s="46">
        <v>21041</v>
      </c>
      <c r="H42" s="46">
        <v>0</v>
      </c>
      <c r="I42" s="46">
        <v>41693</v>
      </c>
      <c r="J42" s="46">
        <v>0</v>
      </c>
      <c r="K42" s="46">
        <v>0</v>
      </c>
      <c r="L42" s="46">
        <v>0</v>
      </c>
      <c r="M42" s="46">
        <v>1163</v>
      </c>
      <c r="N42" s="46">
        <f t="shared" si="9"/>
        <v>106319</v>
      </c>
      <c r="O42" s="47">
        <f t="shared" si="2"/>
        <v>14.776789437109104</v>
      </c>
      <c r="P42" s="9"/>
    </row>
    <row r="43" spans="1:16" ht="15">
      <c r="A43" s="12"/>
      <c r="B43" s="25">
        <v>361.3</v>
      </c>
      <c r="C43" s="20" t="s">
        <v>75</v>
      </c>
      <c r="D43" s="46">
        <v>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</v>
      </c>
      <c r="O43" s="47">
        <f t="shared" si="2"/>
        <v>0.005003474635163308</v>
      </c>
      <c r="P43" s="9"/>
    </row>
    <row r="44" spans="1:16" ht="15">
      <c r="A44" s="12"/>
      <c r="B44" s="25">
        <v>362</v>
      </c>
      <c r="C44" s="20" t="s">
        <v>52</v>
      </c>
      <c r="D44" s="46">
        <v>7093</v>
      </c>
      <c r="E44" s="46">
        <v>0</v>
      </c>
      <c r="F44" s="46">
        <v>0</v>
      </c>
      <c r="G44" s="46">
        <v>0</v>
      </c>
      <c r="H44" s="46">
        <v>0</v>
      </c>
      <c r="I44" s="46">
        <v>418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7511</v>
      </c>
      <c r="O44" s="47">
        <f t="shared" si="2"/>
        <v>1.0439193884642113</v>
      </c>
      <c r="P44" s="9"/>
    </row>
    <row r="45" spans="1:16" ht="15">
      <c r="A45" s="12"/>
      <c r="B45" s="25">
        <v>364</v>
      </c>
      <c r="C45" s="20" t="s">
        <v>53</v>
      </c>
      <c r="D45" s="46">
        <v>5452</v>
      </c>
      <c r="E45" s="46">
        <v>0</v>
      </c>
      <c r="F45" s="46">
        <v>0</v>
      </c>
      <c r="G45" s="46">
        <v>0</v>
      </c>
      <c r="H45" s="46">
        <v>0</v>
      </c>
      <c r="I45" s="46">
        <v>15956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21408</v>
      </c>
      <c r="O45" s="47">
        <f t="shared" si="2"/>
        <v>2.9753995830437803</v>
      </c>
      <c r="P45" s="9"/>
    </row>
    <row r="46" spans="1:16" ht="15">
      <c r="A46" s="12"/>
      <c r="B46" s="25">
        <v>366</v>
      </c>
      <c r="C46" s="20" t="s">
        <v>55</v>
      </c>
      <c r="D46" s="46">
        <v>1883</v>
      </c>
      <c r="E46" s="46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2383</v>
      </c>
      <c r="O46" s="47">
        <f t="shared" si="2"/>
        <v>0.33120222376650454</v>
      </c>
      <c r="P46" s="9"/>
    </row>
    <row r="47" spans="1:16" ht="15">
      <c r="A47" s="12"/>
      <c r="B47" s="25">
        <v>369.9</v>
      </c>
      <c r="C47" s="20" t="s">
        <v>56</v>
      </c>
      <c r="D47" s="46">
        <v>108965</v>
      </c>
      <c r="E47" s="46">
        <v>3941</v>
      </c>
      <c r="F47" s="46">
        <v>0</v>
      </c>
      <c r="G47" s="46">
        <v>0</v>
      </c>
      <c r="H47" s="46">
        <v>0</v>
      </c>
      <c r="I47" s="46">
        <v>28595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141501</v>
      </c>
      <c r="O47" s="47">
        <f t="shared" si="2"/>
        <v>19.66657400972898</v>
      </c>
      <c r="P47" s="9"/>
    </row>
    <row r="48" spans="1:16" ht="15.75">
      <c r="A48" s="29" t="s">
        <v>41</v>
      </c>
      <c r="B48" s="30"/>
      <c r="C48" s="31"/>
      <c r="D48" s="32">
        <f aca="true" t="shared" si="11" ref="D48:M48">SUM(D49:D50)</f>
        <v>340000</v>
      </c>
      <c r="E48" s="32">
        <f t="shared" si="11"/>
        <v>442788</v>
      </c>
      <c r="F48" s="32">
        <f t="shared" si="11"/>
        <v>0</v>
      </c>
      <c r="G48" s="32">
        <f t="shared" si="11"/>
        <v>2197650</v>
      </c>
      <c r="H48" s="32">
        <f t="shared" si="11"/>
        <v>0</v>
      </c>
      <c r="I48" s="32">
        <f t="shared" si="11"/>
        <v>43452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58602</v>
      </c>
      <c r="N48" s="32">
        <f t="shared" si="9"/>
        <v>3082492</v>
      </c>
      <c r="O48" s="45">
        <f t="shared" si="2"/>
        <v>428.42140375260595</v>
      </c>
      <c r="P48" s="9"/>
    </row>
    <row r="49" spans="1:16" ht="15">
      <c r="A49" s="12"/>
      <c r="B49" s="25">
        <v>381</v>
      </c>
      <c r="C49" s="20" t="s">
        <v>57</v>
      </c>
      <c r="D49" s="46">
        <v>340000</v>
      </c>
      <c r="E49" s="46">
        <v>442788</v>
      </c>
      <c r="F49" s="46">
        <v>0</v>
      </c>
      <c r="G49" s="46">
        <v>2197650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58602</v>
      </c>
      <c r="N49" s="46">
        <f t="shared" si="9"/>
        <v>3039040</v>
      </c>
      <c r="O49" s="47">
        <f t="shared" si="2"/>
        <v>422.38220986796387</v>
      </c>
      <c r="P49" s="9"/>
    </row>
    <row r="50" spans="1:16" ht="15.75" thickBot="1">
      <c r="A50" s="48"/>
      <c r="B50" s="49">
        <v>392</v>
      </c>
      <c r="C50" s="50" t="s">
        <v>92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43452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43452</v>
      </c>
      <c r="O50" s="47">
        <f t="shared" si="2"/>
        <v>6.0391938846421125</v>
      </c>
      <c r="P50" s="9"/>
    </row>
    <row r="51" spans="1:119" ht="16.5" thickBot="1">
      <c r="A51" s="14" t="s">
        <v>47</v>
      </c>
      <c r="B51" s="23"/>
      <c r="C51" s="22"/>
      <c r="D51" s="15">
        <f aca="true" t="shared" si="12" ref="D51:M51">SUM(D5,D12,D18,D31,D38,D41,D48)</f>
        <v>5553111</v>
      </c>
      <c r="E51" s="15">
        <f t="shared" si="12"/>
        <v>867281</v>
      </c>
      <c r="F51" s="15">
        <f t="shared" si="12"/>
        <v>0</v>
      </c>
      <c r="G51" s="15">
        <f t="shared" si="12"/>
        <v>2921715</v>
      </c>
      <c r="H51" s="15">
        <f t="shared" si="12"/>
        <v>0</v>
      </c>
      <c r="I51" s="15">
        <f t="shared" si="12"/>
        <v>3492531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123952</v>
      </c>
      <c r="N51" s="15">
        <f t="shared" si="9"/>
        <v>12958590</v>
      </c>
      <c r="O51" s="38">
        <f t="shared" si="2"/>
        <v>1801.0548992355803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93</v>
      </c>
      <c r="M53" s="51"/>
      <c r="N53" s="51"/>
      <c r="O53" s="43">
        <v>7195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78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3654378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3654378</v>
      </c>
      <c r="O5" s="33">
        <f aca="true" t="shared" si="2" ref="O5:O48">(N5/O$50)</f>
        <v>507.5525</v>
      </c>
      <c r="P5" s="6"/>
    </row>
    <row r="6" spans="1:16" ht="15">
      <c r="A6" s="12"/>
      <c r="B6" s="25">
        <v>311</v>
      </c>
      <c r="C6" s="20" t="s">
        <v>2</v>
      </c>
      <c r="D6" s="46">
        <v>2202060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2202060</v>
      </c>
      <c r="O6" s="47">
        <f t="shared" si="2"/>
        <v>305.84166666666664</v>
      </c>
      <c r="P6" s="9"/>
    </row>
    <row r="7" spans="1:16" ht="15">
      <c r="A7" s="12"/>
      <c r="B7" s="25">
        <v>312.1</v>
      </c>
      <c r="C7" s="20" t="s">
        <v>10</v>
      </c>
      <c r="D7" s="46">
        <v>296776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296776</v>
      </c>
      <c r="O7" s="47">
        <f t="shared" si="2"/>
        <v>41.21888888888889</v>
      </c>
      <c r="P7" s="9"/>
    </row>
    <row r="8" spans="1:16" ht="15">
      <c r="A8" s="12"/>
      <c r="B8" s="25">
        <v>314.1</v>
      </c>
      <c r="C8" s="20" t="s">
        <v>11</v>
      </c>
      <c r="D8" s="46">
        <v>649084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649084</v>
      </c>
      <c r="O8" s="47">
        <f t="shared" si="2"/>
        <v>90.15055555555556</v>
      </c>
      <c r="P8" s="9"/>
    </row>
    <row r="9" spans="1:16" ht="15">
      <c r="A9" s="12"/>
      <c r="B9" s="25">
        <v>314.8</v>
      </c>
      <c r="C9" s="20" t="s">
        <v>12</v>
      </c>
      <c r="D9" s="46">
        <v>19007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19007</v>
      </c>
      <c r="O9" s="47">
        <f t="shared" si="2"/>
        <v>2.639861111111111</v>
      </c>
      <c r="P9" s="9"/>
    </row>
    <row r="10" spans="1:16" ht="15">
      <c r="A10" s="12"/>
      <c r="B10" s="25">
        <v>315</v>
      </c>
      <c r="C10" s="20" t="s">
        <v>13</v>
      </c>
      <c r="D10" s="46">
        <v>439920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439920</v>
      </c>
      <c r="O10" s="47">
        <f t="shared" si="2"/>
        <v>61.1</v>
      </c>
      <c r="P10" s="9"/>
    </row>
    <row r="11" spans="1:16" ht="15">
      <c r="A11" s="12"/>
      <c r="B11" s="25">
        <v>316</v>
      </c>
      <c r="C11" s="20" t="s">
        <v>14</v>
      </c>
      <c r="D11" s="46">
        <v>47531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47531</v>
      </c>
      <c r="O11" s="47">
        <f t="shared" si="2"/>
        <v>6.601527777777778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747769</v>
      </c>
      <c r="E12" s="32">
        <f t="shared" si="3"/>
        <v>26878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774647</v>
      </c>
      <c r="O12" s="45">
        <f t="shared" si="2"/>
        <v>107.5898611111111</v>
      </c>
      <c r="P12" s="10"/>
    </row>
    <row r="13" spans="1:16" ht="15">
      <c r="A13" s="12"/>
      <c r="B13" s="25">
        <v>322</v>
      </c>
      <c r="C13" s="20" t="s">
        <v>0</v>
      </c>
      <c r="D13" s="46">
        <v>47617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47617</v>
      </c>
      <c r="O13" s="47">
        <f t="shared" si="2"/>
        <v>6.613472222222223</v>
      </c>
      <c r="P13" s="9"/>
    </row>
    <row r="14" spans="1:16" ht="15">
      <c r="A14" s="12"/>
      <c r="B14" s="25">
        <v>323.1</v>
      </c>
      <c r="C14" s="20" t="s">
        <v>16</v>
      </c>
      <c r="D14" s="46">
        <v>637754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637754</v>
      </c>
      <c r="O14" s="47">
        <f t="shared" si="2"/>
        <v>88.57694444444445</v>
      </c>
      <c r="P14" s="9"/>
    </row>
    <row r="15" spans="1:16" ht="15">
      <c r="A15" s="12"/>
      <c r="B15" s="25">
        <v>323.4</v>
      </c>
      <c r="C15" s="20" t="s">
        <v>17</v>
      </c>
      <c r="D15" s="46">
        <v>14602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14602</v>
      </c>
      <c r="O15" s="47">
        <f t="shared" si="2"/>
        <v>2.0280555555555555</v>
      </c>
      <c r="P15" s="9"/>
    </row>
    <row r="16" spans="1:16" ht="15">
      <c r="A16" s="12"/>
      <c r="B16" s="25">
        <v>323.7</v>
      </c>
      <c r="C16" s="20" t="s">
        <v>18</v>
      </c>
      <c r="D16" s="46">
        <v>47796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47796</v>
      </c>
      <c r="O16" s="47">
        <f t="shared" si="2"/>
        <v>6.638333333333334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26878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26878</v>
      </c>
      <c r="O17" s="47">
        <f t="shared" si="2"/>
        <v>3.7330555555555556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SUM(D19:D28)</f>
        <v>650840</v>
      </c>
      <c r="E18" s="32">
        <f t="shared" si="4"/>
        <v>307500</v>
      </c>
      <c r="F18" s="32">
        <f t="shared" si="4"/>
        <v>0</v>
      </c>
      <c r="G18" s="32">
        <f t="shared" si="4"/>
        <v>51755</v>
      </c>
      <c r="H18" s="32">
        <f t="shared" si="4"/>
        <v>0</v>
      </c>
      <c r="I18" s="32">
        <f t="shared" si="4"/>
        <v>533119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64143</v>
      </c>
      <c r="N18" s="44">
        <f t="shared" si="1"/>
        <v>1607357</v>
      </c>
      <c r="O18" s="45">
        <f t="shared" si="2"/>
        <v>223.24402777777777</v>
      </c>
      <c r="P18" s="10"/>
    </row>
    <row r="19" spans="1:16" ht="15">
      <c r="A19" s="12"/>
      <c r="B19" s="25">
        <v>331.1</v>
      </c>
      <c r="C19" s="20" t="s">
        <v>80</v>
      </c>
      <c r="D19" s="46">
        <v>6973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6973</v>
      </c>
      <c r="O19" s="47">
        <f t="shared" si="2"/>
        <v>0.9684722222222222</v>
      </c>
      <c r="P19" s="9"/>
    </row>
    <row r="20" spans="1:16" ht="15">
      <c r="A20" s="12"/>
      <c r="B20" s="25">
        <v>331.35</v>
      </c>
      <c r="C20" s="20" t="s">
        <v>81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533119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533119</v>
      </c>
      <c r="O20" s="47">
        <f t="shared" si="2"/>
        <v>74.04430555555555</v>
      </c>
      <c r="P20" s="9"/>
    </row>
    <row r="21" spans="1:16" ht="15">
      <c r="A21" s="12"/>
      <c r="B21" s="25">
        <v>334.49</v>
      </c>
      <c r="C21" s="20" t="s">
        <v>70</v>
      </c>
      <c r="D21" s="46">
        <v>0</v>
      </c>
      <c r="E21" s="46">
        <v>0</v>
      </c>
      <c r="F21" s="46">
        <v>0</v>
      </c>
      <c r="G21" s="46">
        <v>44255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44255</v>
      </c>
      <c r="O21" s="47">
        <f t="shared" si="2"/>
        <v>6.146527777777778</v>
      </c>
      <c r="P21" s="9"/>
    </row>
    <row r="22" spans="1:16" ht="15">
      <c r="A22" s="12"/>
      <c r="B22" s="25">
        <v>335.12</v>
      </c>
      <c r="C22" s="20" t="s">
        <v>26</v>
      </c>
      <c r="D22" s="46">
        <v>305762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305762</v>
      </c>
      <c r="O22" s="47">
        <f t="shared" si="2"/>
        <v>42.466944444444444</v>
      </c>
      <c r="P22" s="9"/>
    </row>
    <row r="23" spans="1:16" ht="15">
      <c r="A23" s="12"/>
      <c r="B23" s="25">
        <v>335.14</v>
      </c>
      <c r="C23" s="20" t="s">
        <v>27</v>
      </c>
      <c r="D23" s="46">
        <v>7300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7300</v>
      </c>
      <c r="O23" s="47">
        <f t="shared" si="2"/>
        <v>1.0138888888888888</v>
      </c>
      <c r="P23" s="9"/>
    </row>
    <row r="24" spans="1:16" ht="15">
      <c r="A24" s="12"/>
      <c r="B24" s="25">
        <v>335.15</v>
      </c>
      <c r="C24" s="20" t="s">
        <v>28</v>
      </c>
      <c r="D24" s="46">
        <v>9787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9787</v>
      </c>
      <c r="O24" s="47">
        <f t="shared" si="2"/>
        <v>1.3593055555555555</v>
      </c>
      <c r="P24" s="9"/>
    </row>
    <row r="25" spans="1:16" ht="15">
      <c r="A25" s="12"/>
      <c r="B25" s="25">
        <v>335.18</v>
      </c>
      <c r="C25" s="20" t="s">
        <v>29</v>
      </c>
      <c r="D25" s="46">
        <v>321018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321018</v>
      </c>
      <c r="O25" s="47">
        <f t="shared" si="2"/>
        <v>44.58583333333333</v>
      </c>
      <c r="P25" s="9"/>
    </row>
    <row r="26" spans="1:16" ht="15">
      <c r="A26" s="12"/>
      <c r="B26" s="25">
        <v>337.3</v>
      </c>
      <c r="C26" s="20" t="s">
        <v>32</v>
      </c>
      <c r="D26" s="46">
        <v>0</v>
      </c>
      <c r="E26" s="46">
        <v>0</v>
      </c>
      <c r="F26" s="46">
        <v>0</v>
      </c>
      <c r="G26" s="46">
        <v>7500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7500</v>
      </c>
      <c r="O26" s="47">
        <f t="shared" si="2"/>
        <v>1.0416666666666667</v>
      </c>
      <c r="P26" s="9"/>
    </row>
    <row r="27" spans="1:16" ht="15">
      <c r="A27" s="12"/>
      <c r="B27" s="25">
        <v>337.7</v>
      </c>
      <c r="C27" s="20" t="s">
        <v>82</v>
      </c>
      <c r="D27" s="46">
        <v>0</v>
      </c>
      <c r="E27" s="46">
        <v>307500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307500</v>
      </c>
      <c r="O27" s="47">
        <f t="shared" si="2"/>
        <v>42.708333333333336</v>
      </c>
      <c r="P27" s="9"/>
    </row>
    <row r="28" spans="1:16" ht="15">
      <c r="A28" s="12"/>
      <c r="B28" s="25">
        <v>338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64143</v>
      </c>
      <c r="N28" s="46">
        <f t="shared" si="1"/>
        <v>64143</v>
      </c>
      <c r="O28" s="47">
        <f t="shared" si="2"/>
        <v>8.90875</v>
      </c>
      <c r="P28" s="9"/>
    </row>
    <row r="29" spans="1:16" ht="15.75">
      <c r="A29" s="29" t="s">
        <v>39</v>
      </c>
      <c r="B29" s="30"/>
      <c r="C29" s="31"/>
      <c r="D29" s="32">
        <f aca="true" t="shared" si="5" ref="D29:M29">SUM(D30:D36)</f>
        <v>91579</v>
      </c>
      <c r="E29" s="32">
        <f t="shared" si="5"/>
        <v>92220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2699395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1"/>
        <v>2883194</v>
      </c>
      <c r="O29" s="45">
        <f t="shared" si="2"/>
        <v>400.4436111111111</v>
      </c>
      <c r="P29" s="10"/>
    </row>
    <row r="30" spans="1:16" ht="15">
      <c r="A30" s="12"/>
      <c r="B30" s="25">
        <v>341.9</v>
      </c>
      <c r="C30" s="20" t="s">
        <v>42</v>
      </c>
      <c r="D30" s="46">
        <v>29866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6">SUM(D30:M30)</f>
        <v>29866</v>
      </c>
      <c r="O30" s="47">
        <f t="shared" si="2"/>
        <v>4.148055555555556</v>
      </c>
      <c r="P30" s="9"/>
    </row>
    <row r="31" spans="1:16" ht="15">
      <c r="A31" s="12"/>
      <c r="B31" s="25">
        <v>342.5</v>
      </c>
      <c r="C31" s="20" t="s">
        <v>83</v>
      </c>
      <c r="D31" s="46">
        <v>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490</v>
      </c>
      <c r="O31" s="47">
        <f t="shared" si="2"/>
        <v>0.06805555555555555</v>
      </c>
      <c r="P31" s="9"/>
    </row>
    <row r="32" spans="1:16" ht="15">
      <c r="A32" s="12"/>
      <c r="B32" s="25">
        <v>343.6</v>
      </c>
      <c r="C32" s="20" t="s">
        <v>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2699395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2699395</v>
      </c>
      <c r="O32" s="47">
        <f t="shared" si="2"/>
        <v>374.9159722222222</v>
      </c>
      <c r="P32" s="9"/>
    </row>
    <row r="33" spans="1:16" ht="15">
      <c r="A33" s="12"/>
      <c r="B33" s="25">
        <v>343.9</v>
      </c>
      <c r="C33" s="20" t="s">
        <v>44</v>
      </c>
      <c r="D33" s="46">
        <v>616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616</v>
      </c>
      <c r="O33" s="47">
        <f t="shared" si="2"/>
        <v>0.08555555555555555</v>
      </c>
      <c r="P33" s="9"/>
    </row>
    <row r="34" spans="1:16" ht="15">
      <c r="A34" s="12"/>
      <c r="B34" s="25">
        <v>344.9</v>
      </c>
      <c r="C34" s="20" t="s">
        <v>45</v>
      </c>
      <c r="D34" s="46">
        <v>23466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23466</v>
      </c>
      <c r="O34" s="47">
        <f t="shared" si="2"/>
        <v>3.2591666666666668</v>
      </c>
      <c r="P34" s="9"/>
    </row>
    <row r="35" spans="1:16" ht="15">
      <c r="A35" s="12"/>
      <c r="B35" s="25">
        <v>347.2</v>
      </c>
      <c r="C35" s="20" t="s">
        <v>46</v>
      </c>
      <c r="D35" s="46">
        <v>1540</v>
      </c>
      <c r="E35" s="46">
        <v>92220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93760</v>
      </c>
      <c r="O35" s="47">
        <f t="shared" si="2"/>
        <v>13.022222222222222</v>
      </c>
      <c r="P35" s="9"/>
    </row>
    <row r="36" spans="1:16" ht="15">
      <c r="A36" s="12"/>
      <c r="B36" s="25">
        <v>347.4</v>
      </c>
      <c r="C36" s="20" t="s">
        <v>84</v>
      </c>
      <c r="D36" s="46">
        <v>35601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35601</v>
      </c>
      <c r="O36" s="47">
        <f t="shared" si="2"/>
        <v>4.944583333333333</v>
      </c>
      <c r="P36" s="9"/>
    </row>
    <row r="37" spans="1:16" ht="15.75">
      <c r="A37" s="29" t="s">
        <v>40</v>
      </c>
      <c r="B37" s="30"/>
      <c r="C37" s="31"/>
      <c r="D37" s="32">
        <f aca="true" t="shared" si="7" ref="D37:M37">SUM(D38:D39)</f>
        <v>27817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aca="true" t="shared" si="8" ref="N37:N48">SUM(D37:M37)</f>
        <v>27817</v>
      </c>
      <c r="O37" s="45">
        <f t="shared" si="2"/>
        <v>3.863472222222222</v>
      </c>
      <c r="P37" s="10"/>
    </row>
    <row r="38" spans="1:16" ht="15">
      <c r="A38" s="13"/>
      <c r="B38" s="39">
        <v>351.1</v>
      </c>
      <c r="C38" s="21" t="s">
        <v>49</v>
      </c>
      <c r="D38" s="46">
        <v>21072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21072</v>
      </c>
      <c r="O38" s="47">
        <f t="shared" si="2"/>
        <v>2.9266666666666667</v>
      </c>
      <c r="P38" s="9"/>
    </row>
    <row r="39" spans="1:16" ht="15">
      <c r="A39" s="13"/>
      <c r="B39" s="39">
        <v>354</v>
      </c>
      <c r="C39" s="21" t="s">
        <v>50</v>
      </c>
      <c r="D39" s="46">
        <v>6745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6745</v>
      </c>
      <c r="O39" s="47">
        <f t="shared" si="2"/>
        <v>0.9368055555555556</v>
      </c>
      <c r="P39" s="9"/>
    </row>
    <row r="40" spans="1:16" ht="15.75">
      <c r="A40" s="29" t="s">
        <v>3</v>
      </c>
      <c r="B40" s="30"/>
      <c r="C40" s="31"/>
      <c r="D40" s="32">
        <f aca="true" t="shared" si="9" ref="D40:M40">SUM(D41:D45)</f>
        <v>129921</v>
      </c>
      <c r="E40" s="32">
        <f t="shared" si="9"/>
        <v>8128</v>
      </c>
      <c r="F40" s="32">
        <f t="shared" si="9"/>
        <v>0</v>
      </c>
      <c r="G40" s="32">
        <f t="shared" si="9"/>
        <v>31696</v>
      </c>
      <c r="H40" s="32">
        <f t="shared" si="9"/>
        <v>0</v>
      </c>
      <c r="I40" s="32">
        <f t="shared" si="9"/>
        <v>189998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1510</v>
      </c>
      <c r="N40" s="32">
        <f t="shared" si="8"/>
        <v>361253</v>
      </c>
      <c r="O40" s="45">
        <f t="shared" si="2"/>
        <v>50.17402777777778</v>
      </c>
      <c r="P40" s="10"/>
    </row>
    <row r="41" spans="1:16" ht="15">
      <c r="A41" s="12"/>
      <c r="B41" s="25">
        <v>361.1</v>
      </c>
      <c r="C41" s="20" t="s">
        <v>51</v>
      </c>
      <c r="D41" s="46">
        <v>55446</v>
      </c>
      <c r="E41" s="46">
        <v>3076</v>
      </c>
      <c r="F41" s="46">
        <v>0</v>
      </c>
      <c r="G41" s="46">
        <v>31696</v>
      </c>
      <c r="H41" s="46">
        <v>0</v>
      </c>
      <c r="I41" s="46">
        <v>101735</v>
      </c>
      <c r="J41" s="46">
        <v>0</v>
      </c>
      <c r="K41" s="46">
        <v>0</v>
      </c>
      <c r="L41" s="46">
        <v>0</v>
      </c>
      <c r="M41" s="46">
        <v>1510</v>
      </c>
      <c r="N41" s="46">
        <f t="shared" si="8"/>
        <v>193463</v>
      </c>
      <c r="O41" s="47">
        <f t="shared" si="2"/>
        <v>26.86986111111111</v>
      </c>
      <c r="P41" s="9"/>
    </row>
    <row r="42" spans="1:16" ht="15">
      <c r="A42" s="12"/>
      <c r="B42" s="25">
        <v>362</v>
      </c>
      <c r="C42" s="20" t="s">
        <v>52</v>
      </c>
      <c r="D42" s="46">
        <v>28733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28733</v>
      </c>
      <c r="O42" s="47">
        <f t="shared" si="2"/>
        <v>3.9906944444444443</v>
      </c>
      <c r="P42" s="9"/>
    </row>
    <row r="43" spans="1:16" ht="15">
      <c r="A43" s="12"/>
      <c r="B43" s="25">
        <v>364</v>
      </c>
      <c r="C43" s="20" t="s">
        <v>53</v>
      </c>
      <c r="D43" s="46">
        <v>61</v>
      </c>
      <c r="E43" s="46">
        <v>0</v>
      </c>
      <c r="F43" s="46">
        <v>0</v>
      </c>
      <c r="G43" s="46">
        <v>0</v>
      </c>
      <c r="H43" s="46">
        <v>0</v>
      </c>
      <c r="I43" s="46">
        <v>11643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11704</v>
      </c>
      <c r="O43" s="47">
        <f t="shared" si="2"/>
        <v>1.6255555555555556</v>
      </c>
      <c r="P43" s="9"/>
    </row>
    <row r="44" spans="1:16" ht="15">
      <c r="A44" s="12"/>
      <c r="B44" s="25">
        <v>366</v>
      </c>
      <c r="C44" s="20" t="s">
        <v>55</v>
      </c>
      <c r="D44" s="46">
        <v>10581</v>
      </c>
      <c r="E44" s="46">
        <v>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10606</v>
      </c>
      <c r="O44" s="47">
        <f t="shared" si="2"/>
        <v>1.4730555555555556</v>
      </c>
      <c r="P44" s="9"/>
    </row>
    <row r="45" spans="1:16" ht="15">
      <c r="A45" s="12"/>
      <c r="B45" s="25">
        <v>369.9</v>
      </c>
      <c r="C45" s="20" t="s">
        <v>56</v>
      </c>
      <c r="D45" s="46">
        <v>35100</v>
      </c>
      <c r="E45" s="46">
        <v>5027</v>
      </c>
      <c r="F45" s="46">
        <v>0</v>
      </c>
      <c r="G45" s="46">
        <v>0</v>
      </c>
      <c r="H45" s="46">
        <v>0</v>
      </c>
      <c r="I45" s="46">
        <v>76620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116747</v>
      </c>
      <c r="O45" s="47">
        <f t="shared" si="2"/>
        <v>16.214861111111112</v>
      </c>
      <c r="P45" s="9"/>
    </row>
    <row r="46" spans="1:16" ht="15.75">
      <c r="A46" s="29" t="s">
        <v>41</v>
      </c>
      <c r="B46" s="30"/>
      <c r="C46" s="31"/>
      <c r="D46" s="32">
        <f aca="true" t="shared" si="10" ref="D46:M46">SUM(D47:D47)</f>
        <v>340000</v>
      </c>
      <c r="E46" s="32">
        <f t="shared" si="10"/>
        <v>370008</v>
      </c>
      <c r="F46" s="32">
        <f t="shared" si="10"/>
        <v>0</v>
      </c>
      <c r="G46" s="32">
        <f t="shared" si="10"/>
        <v>1677896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59052</v>
      </c>
      <c r="N46" s="32">
        <f t="shared" si="8"/>
        <v>2446956</v>
      </c>
      <c r="O46" s="45">
        <f t="shared" si="2"/>
        <v>339.855</v>
      </c>
      <c r="P46" s="9"/>
    </row>
    <row r="47" spans="1:16" ht="15.75" thickBot="1">
      <c r="A47" s="12"/>
      <c r="B47" s="25">
        <v>381</v>
      </c>
      <c r="C47" s="20" t="s">
        <v>57</v>
      </c>
      <c r="D47" s="46">
        <v>340000</v>
      </c>
      <c r="E47" s="46">
        <v>370008</v>
      </c>
      <c r="F47" s="46">
        <v>0</v>
      </c>
      <c r="G47" s="46">
        <v>1677896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59052</v>
      </c>
      <c r="N47" s="46">
        <f t="shared" si="8"/>
        <v>2446956</v>
      </c>
      <c r="O47" s="47">
        <f t="shared" si="2"/>
        <v>339.855</v>
      </c>
      <c r="P47" s="9"/>
    </row>
    <row r="48" spans="1:119" ht="16.5" thickBot="1">
      <c r="A48" s="14" t="s">
        <v>47</v>
      </c>
      <c r="B48" s="23"/>
      <c r="C48" s="22"/>
      <c r="D48" s="15">
        <f aca="true" t="shared" si="11" ref="D48:M48">SUM(D5,D12,D18,D29,D37,D40,D46)</f>
        <v>5642304</v>
      </c>
      <c r="E48" s="15">
        <f t="shared" si="11"/>
        <v>804734</v>
      </c>
      <c r="F48" s="15">
        <f t="shared" si="11"/>
        <v>0</v>
      </c>
      <c r="G48" s="15">
        <f t="shared" si="11"/>
        <v>1761347</v>
      </c>
      <c r="H48" s="15">
        <f t="shared" si="11"/>
        <v>0</v>
      </c>
      <c r="I48" s="15">
        <f t="shared" si="11"/>
        <v>3422512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124705</v>
      </c>
      <c r="N48" s="15">
        <f t="shared" si="8"/>
        <v>11755602</v>
      </c>
      <c r="O48" s="38">
        <f t="shared" si="2"/>
        <v>1632.7225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85</v>
      </c>
      <c r="M50" s="51"/>
      <c r="N50" s="51"/>
      <c r="O50" s="43">
        <v>7200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3648361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3648361</v>
      </c>
      <c r="O5" s="33">
        <f aca="true" t="shared" si="2" ref="O5:O36">(N5/O$55)</f>
        <v>506.0140083217753</v>
      </c>
      <c r="P5" s="6"/>
    </row>
    <row r="6" spans="1:16" ht="15">
      <c r="A6" s="12"/>
      <c r="B6" s="25">
        <v>311</v>
      </c>
      <c r="C6" s="20" t="s">
        <v>2</v>
      </c>
      <c r="D6" s="46">
        <v>2132850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2132850</v>
      </c>
      <c r="O6" s="47">
        <f t="shared" si="2"/>
        <v>295.81830790568654</v>
      </c>
      <c r="P6" s="9"/>
    </row>
    <row r="7" spans="1:16" ht="15">
      <c r="A7" s="12"/>
      <c r="B7" s="25">
        <v>312.1</v>
      </c>
      <c r="C7" s="20" t="s">
        <v>10</v>
      </c>
      <c r="D7" s="46">
        <v>303407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303407</v>
      </c>
      <c r="O7" s="47">
        <f t="shared" si="2"/>
        <v>42.08141470180305</v>
      </c>
      <c r="P7" s="9"/>
    </row>
    <row r="8" spans="1:16" ht="15">
      <c r="A8" s="12"/>
      <c r="B8" s="25">
        <v>314.1</v>
      </c>
      <c r="C8" s="20" t="s">
        <v>11</v>
      </c>
      <c r="D8" s="46">
        <v>680862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680862</v>
      </c>
      <c r="O8" s="47">
        <f t="shared" si="2"/>
        <v>94.43300970873787</v>
      </c>
      <c r="P8" s="9"/>
    </row>
    <row r="9" spans="1:16" ht="15">
      <c r="A9" s="12"/>
      <c r="B9" s="25">
        <v>314.8</v>
      </c>
      <c r="C9" s="20" t="s">
        <v>12</v>
      </c>
      <c r="D9" s="46">
        <v>19373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19373</v>
      </c>
      <c r="O9" s="47">
        <f t="shared" si="2"/>
        <v>2.686962552011096</v>
      </c>
      <c r="P9" s="9"/>
    </row>
    <row r="10" spans="1:16" ht="15">
      <c r="A10" s="12"/>
      <c r="B10" s="25">
        <v>315</v>
      </c>
      <c r="C10" s="20" t="s">
        <v>13</v>
      </c>
      <c r="D10" s="46">
        <v>457491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457491</v>
      </c>
      <c r="O10" s="47">
        <f t="shared" si="2"/>
        <v>63.45228848821082</v>
      </c>
      <c r="P10" s="9"/>
    </row>
    <row r="11" spans="1:16" ht="15">
      <c r="A11" s="12"/>
      <c r="B11" s="25">
        <v>316</v>
      </c>
      <c r="C11" s="20" t="s">
        <v>14</v>
      </c>
      <c r="D11" s="46">
        <v>54378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54378</v>
      </c>
      <c r="O11" s="47">
        <f t="shared" si="2"/>
        <v>7.542024965325936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800633</v>
      </c>
      <c r="E12" s="32">
        <f t="shared" si="3"/>
        <v>77516</v>
      </c>
      <c r="F12" s="32">
        <f t="shared" si="3"/>
        <v>0</v>
      </c>
      <c r="G12" s="32">
        <f t="shared" si="3"/>
        <v>502364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1380513</v>
      </c>
      <c r="O12" s="45">
        <f t="shared" si="2"/>
        <v>191.47198335644939</v>
      </c>
      <c r="P12" s="10"/>
    </row>
    <row r="13" spans="1:16" ht="15">
      <c r="A13" s="12"/>
      <c r="B13" s="25">
        <v>322</v>
      </c>
      <c r="C13" s="20" t="s">
        <v>0</v>
      </c>
      <c r="D13" s="46">
        <v>46564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46564</v>
      </c>
      <c r="O13" s="47">
        <f t="shared" si="2"/>
        <v>6.458252427184466</v>
      </c>
      <c r="P13" s="9"/>
    </row>
    <row r="14" spans="1:16" ht="15">
      <c r="A14" s="12"/>
      <c r="B14" s="25">
        <v>323.1</v>
      </c>
      <c r="C14" s="20" t="s">
        <v>16</v>
      </c>
      <c r="D14" s="46">
        <v>691761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691761</v>
      </c>
      <c r="O14" s="47">
        <f t="shared" si="2"/>
        <v>95.94466019417476</v>
      </c>
      <c r="P14" s="9"/>
    </row>
    <row r="15" spans="1:16" ht="15">
      <c r="A15" s="12"/>
      <c r="B15" s="25">
        <v>323.4</v>
      </c>
      <c r="C15" s="20" t="s">
        <v>17</v>
      </c>
      <c r="D15" s="46">
        <v>13690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13690</v>
      </c>
      <c r="O15" s="47">
        <f t="shared" si="2"/>
        <v>1.89875173370319</v>
      </c>
      <c r="P15" s="9"/>
    </row>
    <row r="16" spans="1:16" ht="15">
      <c r="A16" s="12"/>
      <c r="B16" s="25">
        <v>323.7</v>
      </c>
      <c r="C16" s="20" t="s">
        <v>18</v>
      </c>
      <c r="D16" s="46">
        <v>48618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48618</v>
      </c>
      <c r="O16" s="47">
        <f t="shared" si="2"/>
        <v>6.743134535367545</v>
      </c>
      <c r="P16" s="9"/>
    </row>
    <row r="17" spans="1:16" ht="15">
      <c r="A17" s="12"/>
      <c r="B17" s="25">
        <v>324.31</v>
      </c>
      <c r="C17" s="20" t="s">
        <v>19</v>
      </c>
      <c r="D17" s="46">
        <v>0</v>
      </c>
      <c r="E17" s="46">
        <v>77516</v>
      </c>
      <c r="F17" s="46">
        <v>0</v>
      </c>
      <c r="G17" s="46">
        <v>502364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579880</v>
      </c>
      <c r="O17" s="47">
        <f t="shared" si="2"/>
        <v>80.42718446601941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SUM(D19:D32)</f>
        <v>671244</v>
      </c>
      <c r="E18" s="32">
        <f t="shared" si="4"/>
        <v>790646</v>
      </c>
      <c r="F18" s="32">
        <f t="shared" si="4"/>
        <v>0</v>
      </c>
      <c r="G18" s="32">
        <f t="shared" si="4"/>
        <v>462644</v>
      </c>
      <c r="H18" s="32">
        <f t="shared" si="4"/>
        <v>0</v>
      </c>
      <c r="I18" s="32">
        <f t="shared" si="4"/>
        <v>55678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68565</v>
      </c>
      <c r="N18" s="44">
        <f t="shared" si="1"/>
        <v>2048777</v>
      </c>
      <c r="O18" s="45">
        <f t="shared" si="2"/>
        <v>284.15769764216367</v>
      </c>
      <c r="P18" s="10"/>
    </row>
    <row r="19" spans="1:16" ht="15">
      <c r="A19" s="12"/>
      <c r="B19" s="25">
        <v>331.2</v>
      </c>
      <c r="C19" s="20" t="s">
        <v>68</v>
      </c>
      <c r="D19" s="46">
        <v>13810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13810</v>
      </c>
      <c r="O19" s="47">
        <f t="shared" si="2"/>
        <v>1.9153952843273232</v>
      </c>
      <c r="P19" s="9"/>
    </row>
    <row r="20" spans="1:16" ht="15">
      <c r="A20" s="12"/>
      <c r="B20" s="25">
        <v>331.49</v>
      </c>
      <c r="C20" s="20" t="s">
        <v>69</v>
      </c>
      <c r="D20" s="46">
        <v>0</v>
      </c>
      <c r="E20" s="46">
        <v>0</v>
      </c>
      <c r="F20" s="46">
        <v>0</v>
      </c>
      <c r="G20" s="46">
        <v>16494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16494</v>
      </c>
      <c r="O20" s="47">
        <f t="shared" si="2"/>
        <v>2.287656033287101</v>
      </c>
      <c r="P20" s="9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427321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427321</v>
      </c>
      <c r="O21" s="47">
        <f t="shared" si="2"/>
        <v>59.26782246879334</v>
      </c>
      <c r="P21" s="9"/>
    </row>
    <row r="22" spans="1:16" ht="15">
      <c r="A22" s="12"/>
      <c r="B22" s="25">
        <v>334.31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47700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47700</v>
      </c>
      <c r="O22" s="47">
        <f t="shared" si="2"/>
        <v>6.615811373092926</v>
      </c>
      <c r="P22" s="9"/>
    </row>
    <row r="23" spans="1:16" ht="15">
      <c r="A23" s="12"/>
      <c r="B23" s="25">
        <v>334.49</v>
      </c>
      <c r="C23" s="20" t="s">
        <v>70</v>
      </c>
      <c r="D23" s="46">
        <v>0</v>
      </c>
      <c r="E23" s="46">
        <v>0</v>
      </c>
      <c r="F23" s="46">
        <v>0</v>
      </c>
      <c r="G23" s="46">
        <v>10150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9">SUM(D23:M23)</f>
        <v>10150</v>
      </c>
      <c r="O23" s="47">
        <f t="shared" si="2"/>
        <v>1.4077669902912622</v>
      </c>
      <c r="P23" s="9"/>
    </row>
    <row r="24" spans="1:16" ht="15">
      <c r="A24" s="12"/>
      <c r="B24" s="25">
        <v>334.7</v>
      </c>
      <c r="C24" s="20" t="s">
        <v>71</v>
      </c>
      <c r="D24" s="46">
        <v>0</v>
      </c>
      <c r="E24" s="46">
        <v>0</v>
      </c>
      <c r="F24" s="46">
        <v>0</v>
      </c>
      <c r="G24" s="46">
        <v>436000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436000</v>
      </c>
      <c r="O24" s="47">
        <f t="shared" si="2"/>
        <v>60.471567267683774</v>
      </c>
      <c r="P24" s="9"/>
    </row>
    <row r="25" spans="1:16" ht="15">
      <c r="A25" s="12"/>
      <c r="B25" s="25">
        <v>335.12</v>
      </c>
      <c r="C25" s="20" t="s">
        <v>26</v>
      </c>
      <c r="D25" s="46">
        <v>304762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304762</v>
      </c>
      <c r="O25" s="47">
        <f t="shared" si="2"/>
        <v>42.26934812760055</v>
      </c>
      <c r="P25" s="9"/>
    </row>
    <row r="26" spans="1:16" ht="15">
      <c r="A26" s="12"/>
      <c r="B26" s="25">
        <v>335.14</v>
      </c>
      <c r="C26" s="20" t="s">
        <v>27</v>
      </c>
      <c r="D26" s="46">
        <v>8106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8106</v>
      </c>
      <c r="O26" s="47">
        <f t="shared" si="2"/>
        <v>1.1242718446601943</v>
      </c>
      <c r="P26" s="9"/>
    </row>
    <row r="27" spans="1:16" ht="15">
      <c r="A27" s="12"/>
      <c r="B27" s="25">
        <v>335.15</v>
      </c>
      <c r="C27" s="20" t="s">
        <v>28</v>
      </c>
      <c r="D27" s="46">
        <v>22180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22180</v>
      </c>
      <c r="O27" s="47">
        <f t="shared" si="2"/>
        <v>3.0762829403606102</v>
      </c>
      <c r="P27" s="9"/>
    </row>
    <row r="28" spans="1:16" ht="15">
      <c r="A28" s="12"/>
      <c r="B28" s="25">
        <v>335.18</v>
      </c>
      <c r="C28" s="20" t="s">
        <v>29</v>
      </c>
      <c r="D28" s="46">
        <v>322358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322358</v>
      </c>
      <c r="O28" s="47">
        <f t="shared" si="2"/>
        <v>44.709847434119276</v>
      </c>
      <c r="P28" s="9"/>
    </row>
    <row r="29" spans="1:16" ht="15">
      <c r="A29" s="12"/>
      <c r="B29" s="25">
        <v>335.39</v>
      </c>
      <c r="C29" s="20" t="s">
        <v>72</v>
      </c>
      <c r="D29" s="46">
        <v>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28</v>
      </c>
      <c r="O29" s="47">
        <f t="shared" si="2"/>
        <v>0.003883495145631068</v>
      </c>
      <c r="P29" s="9"/>
    </row>
    <row r="30" spans="1:16" ht="15">
      <c r="A30" s="12"/>
      <c r="B30" s="25">
        <v>337.1</v>
      </c>
      <c r="C30" s="20" t="s">
        <v>31</v>
      </c>
      <c r="D30" s="46">
        <v>0</v>
      </c>
      <c r="E30" s="46">
        <v>363325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43">SUM(D30:M30)</f>
        <v>363325</v>
      </c>
      <c r="O30" s="47">
        <f t="shared" si="2"/>
        <v>50.391816920943135</v>
      </c>
      <c r="P30" s="9"/>
    </row>
    <row r="31" spans="1:16" ht="15">
      <c r="A31" s="12"/>
      <c r="B31" s="25">
        <v>337.3</v>
      </c>
      <c r="C31" s="20" t="s">
        <v>32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7978</v>
      </c>
      <c r="O31" s="47">
        <f t="shared" si="2"/>
        <v>1.106518723994452</v>
      </c>
      <c r="P31" s="9"/>
    </row>
    <row r="32" spans="1:16" ht="15">
      <c r="A32" s="12"/>
      <c r="B32" s="25">
        <v>338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68565</v>
      </c>
      <c r="N32" s="46">
        <f t="shared" si="6"/>
        <v>68565</v>
      </c>
      <c r="O32" s="47">
        <f t="shared" si="2"/>
        <v>9.509708737864077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SUM(D34:D38)</f>
        <v>29082</v>
      </c>
      <c r="E33" s="32">
        <f t="shared" si="7"/>
        <v>101954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2727447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2858483</v>
      </c>
      <c r="O33" s="45">
        <f t="shared" si="2"/>
        <v>396.46088765603326</v>
      </c>
      <c r="P33" s="10"/>
    </row>
    <row r="34" spans="1:16" ht="15">
      <c r="A34" s="12"/>
      <c r="B34" s="25">
        <v>341.9</v>
      </c>
      <c r="C34" s="20" t="s">
        <v>42</v>
      </c>
      <c r="D34" s="46">
        <v>1742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1742</v>
      </c>
      <c r="O34" s="47">
        <f t="shared" si="2"/>
        <v>0.24160887656033286</v>
      </c>
      <c r="P34" s="9"/>
    </row>
    <row r="35" spans="1:16" ht="15">
      <c r="A35" s="12"/>
      <c r="B35" s="25">
        <v>343.6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2727447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2727447</v>
      </c>
      <c r="O35" s="47">
        <f t="shared" si="2"/>
        <v>378.2866851595007</v>
      </c>
      <c r="P35" s="9"/>
    </row>
    <row r="36" spans="1:16" ht="15">
      <c r="A36" s="12"/>
      <c r="B36" s="25">
        <v>344.9</v>
      </c>
      <c r="C36" s="20" t="s">
        <v>45</v>
      </c>
      <c r="D36" s="46">
        <v>21189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21189</v>
      </c>
      <c r="O36" s="47">
        <f t="shared" si="2"/>
        <v>2.9388349514563106</v>
      </c>
      <c r="P36" s="9"/>
    </row>
    <row r="37" spans="1:16" ht="15">
      <c r="A37" s="12"/>
      <c r="B37" s="25">
        <v>347.2</v>
      </c>
      <c r="C37" s="20" t="s">
        <v>46</v>
      </c>
      <c r="D37" s="46">
        <v>0</v>
      </c>
      <c r="E37" s="46">
        <v>101954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101954</v>
      </c>
      <c r="O37" s="47">
        <f aca="true" t="shared" si="8" ref="O37:O53">(N37/O$55)</f>
        <v>14.140638002773924</v>
      </c>
      <c r="P37" s="9"/>
    </row>
    <row r="38" spans="1:16" ht="15">
      <c r="A38" s="12"/>
      <c r="B38" s="25">
        <v>347.9</v>
      </c>
      <c r="C38" s="20" t="s">
        <v>74</v>
      </c>
      <c r="D38" s="46">
        <v>6151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6151</v>
      </c>
      <c r="O38" s="47">
        <f t="shared" si="8"/>
        <v>0.8531206657420249</v>
      </c>
      <c r="P38" s="9"/>
    </row>
    <row r="39" spans="1:16" ht="15.75">
      <c r="A39" s="29" t="s">
        <v>40</v>
      </c>
      <c r="B39" s="30"/>
      <c r="C39" s="31"/>
      <c r="D39" s="32">
        <f aca="true" t="shared" si="9" ref="D39:M39">SUM(D40:D41)</f>
        <v>24901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24901</v>
      </c>
      <c r="O39" s="45">
        <f t="shared" si="8"/>
        <v>3.4536754507628293</v>
      </c>
      <c r="P39" s="10"/>
    </row>
    <row r="40" spans="1:16" ht="15">
      <c r="A40" s="13"/>
      <c r="B40" s="39">
        <v>351.1</v>
      </c>
      <c r="C40" s="21" t="s">
        <v>49</v>
      </c>
      <c r="D40" s="46">
        <v>11506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11506</v>
      </c>
      <c r="O40" s="47">
        <f t="shared" si="8"/>
        <v>1.5958391123439668</v>
      </c>
      <c r="P40" s="9"/>
    </row>
    <row r="41" spans="1:16" ht="15">
      <c r="A41" s="13"/>
      <c r="B41" s="39">
        <v>354</v>
      </c>
      <c r="C41" s="21" t="s">
        <v>50</v>
      </c>
      <c r="D41" s="46">
        <v>13395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13395</v>
      </c>
      <c r="O41" s="47">
        <f t="shared" si="8"/>
        <v>1.8578363384188628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SUM(D43:D50)</f>
        <v>246941</v>
      </c>
      <c r="E42" s="32">
        <f t="shared" si="10"/>
        <v>20147</v>
      </c>
      <c r="F42" s="32">
        <f t="shared" si="10"/>
        <v>0</v>
      </c>
      <c r="G42" s="32">
        <f t="shared" si="10"/>
        <v>31911</v>
      </c>
      <c r="H42" s="32">
        <f t="shared" si="10"/>
        <v>0</v>
      </c>
      <c r="I42" s="32">
        <f t="shared" si="10"/>
        <v>417469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1697</v>
      </c>
      <c r="N42" s="32">
        <f t="shared" si="6"/>
        <v>718165</v>
      </c>
      <c r="O42" s="45">
        <f t="shared" si="8"/>
        <v>99.60679611650485</v>
      </c>
      <c r="P42" s="10"/>
    </row>
    <row r="43" spans="1:16" ht="15">
      <c r="A43" s="12"/>
      <c r="B43" s="25">
        <v>361.1</v>
      </c>
      <c r="C43" s="20" t="s">
        <v>51</v>
      </c>
      <c r="D43" s="46">
        <v>90799</v>
      </c>
      <c r="E43" s="46">
        <v>12809</v>
      </c>
      <c r="F43" s="46">
        <v>0</v>
      </c>
      <c r="G43" s="46">
        <v>31911</v>
      </c>
      <c r="H43" s="46">
        <v>0</v>
      </c>
      <c r="I43" s="46">
        <v>240850</v>
      </c>
      <c r="J43" s="46">
        <v>0</v>
      </c>
      <c r="K43" s="46">
        <v>0</v>
      </c>
      <c r="L43" s="46">
        <v>0</v>
      </c>
      <c r="M43" s="46">
        <v>1697</v>
      </c>
      <c r="N43" s="46">
        <f t="shared" si="6"/>
        <v>378066</v>
      </c>
      <c r="O43" s="47">
        <f t="shared" si="8"/>
        <v>52.43633841886269</v>
      </c>
      <c r="P43" s="9"/>
    </row>
    <row r="44" spans="1:16" ht="15">
      <c r="A44" s="12"/>
      <c r="B44" s="25">
        <v>361.3</v>
      </c>
      <c r="C44" s="20" t="s">
        <v>75</v>
      </c>
      <c r="D44" s="46">
        <v>-66</v>
      </c>
      <c r="E44" s="46">
        <v>0</v>
      </c>
      <c r="F44" s="46">
        <v>0</v>
      </c>
      <c r="G44" s="46">
        <v>0</v>
      </c>
      <c r="H44" s="46">
        <v>0</v>
      </c>
      <c r="I44" s="46">
        <v>-2125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1" ref="N44:N50">SUM(D44:M44)</f>
        <v>-2191</v>
      </c>
      <c r="O44" s="47">
        <f t="shared" si="8"/>
        <v>-0.30388349514563107</v>
      </c>
      <c r="P44" s="9"/>
    </row>
    <row r="45" spans="1:16" ht="15">
      <c r="A45" s="12"/>
      <c r="B45" s="25">
        <v>362</v>
      </c>
      <c r="C45" s="20" t="s">
        <v>52</v>
      </c>
      <c r="D45" s="46">
        <v>29652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29652</v>
      </c>
      <c r="O45" s="47">
        <f t="shared" si="8"/>
        <v>4.112621359223301</v>
      </c>
      <c r="P45" s="9"/>
    </row>
    <row r="46" spans="1:16" ht="15">
      <c r="A46" s="12"/>
      <c r="B46" s="25">
        <v>364</v>
      </c>
      <c r="C46" s="20" t="s">
        <v>53</v>
      </c>
      <c r="D46" s="46">
        <v>0</v>
      </c>
      <c r="E46" s="46">
        <v>25</v>
      </c>
      <c r="F46" s="46">
        <v>0</v>
      </c>
      <c r="G46" s="46">
        <v>0</v>
      </c>
      <c r="H46" s="46">
        <v>0</v>
      </c>
      <c r="I46" s="46">
        <v>10976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11001</v>
      </c>
      <c r="O46" s="47">
        <f t="shared" si="8"/>
        <v>1.5257975034674063</v>
      </c>
      <c r="P46" s="9"/>
    </row>
    <row r="47" spans="1:16" ht="15">
      <c r="A47" s="12"/>
      <c r="B47" s="25">
        <v>365</v>
      </c>
      <c r="C47" s="20" t="s">
        <v>54</v>
      </c>
      <c r="D47" s="46">
        <v>0</v>
      </c>
      <c r="E47" s="46">
        <v>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</v>
      </c>
      <c r="O47" s="47">
        <f t="shared" si="8"/>
        <v>0.013176144244105409</v>
      </c>
      <c r="P47" s="9"/>
    </row>
    <row r="48" spans="1:16" ht="15">
      <c r="A48" s="12"/>
      <c r="B48" s="25">
        <v>366</v>
      </c>
      <c r="C48" s="20" t="s">
        <v>55</v>
      </c>
      <c r="D48" s="46">
        <v>765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765</v>
      </c>
      <c r="O48" s="47">
        <f t="shared" si="8"/>
        <v>0.10610263522884882</v>
      </c>
      <c r="P48" s="9"/>
    </row>
    <row r="49" spans="1:16" ht="15">
      <c r="A49" s="12"/>
      <c r="B49" s="25">
        <v>369.3</v>
      </c>
      <c r="C49" s="20" t="s">
        <v>76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140000</v>
      </c>
      <c r="O49" s="47">
        <f t="shared" si="8"/>
        <v>19.41747572815534</v>
      </c>
      <c r="P49" s="9"/>
    </row>
    <row r="50" spans="1:16" ht="15">
      <c r="A50" s="12"/>
      <c r="B50" s="25">
        <v>369.9</v>
      </c>
      <c r="C50" s="20" t="s">
        <v>56</v>
      </c>
      <c r="D50" s="46">
        <v>125791</v>
      </c>
      <c r="E50" s="46">
        <v>7218</v>
      </c>
      <c r="F50" s="46">
        <v>0</v>
      </c>
      <c r="G50" s="46">
        <v>0</v>
      </c>
      <c r="H50" s="46">
        <v>0</v>
      </c>
      <c r="I50" s="46">
        <v>27768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160777</v>
      </c>
      <c r="O50" s="47">
        <f t="shared" si="8"/>
        <v>22.299167822468792</v>
      </c>
      <c r="P50" s="9"/>
    </row>
    <row r="51" spans="1:16" ht="15.75">
      <c r="A51" s="29" t="s">
        <v>41</v>
      </c>
      <c r="B51" s="30"/>
      <c r="C51" s="31"/>
      <c r="D51" s="32">
        <f aca="true" t="shared" si="12" ref="D51:M51">SUM(D52:D52)</f>
        <v>340000</v>
      </c>
      <c r="E51" s="32">
        <f t="shared" si="12"/>
        <v>365825</v>
      </c>
      <c r="F51" s="32">
        <f t="shared" si="12"/>
        <v>0</v>
      </c>
      <c r="G51" s="32">
        <f t="shared" si="12"/>
        <v>756450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56887</v>
      </c>
      <c r="N51" s="32">
        <f>SUM(D51:M51)</f>
        <v>1519162</v>
      </c>
      <c r="O51" s="45">
        <f t="shared" si="8"/>
        <v>210.702080443828</v>
      </c>
      <c r="P51" s="9"/>
    </row>
    <row r="52" spans="1:16" ht="15.75" thickBot="1">
      <c r="A52" s="12"/>
      <c r="B52" s="25">
        <v>381</v>
      </c>
      <c r="C52" s="20" t="s">
        <v>57</v>
      </c>
      <c r="D52" s="46">
        <v>340000</v>
      </c>
      <c r="E52" s="46">
        <v>365825</v>
      </c>
      <c r="F52" s="46">
        <v>0</v>
      </c>
      <c r="G52" s="46">
        <v>756450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56887</v>
      </c>
      <c r="N52" s="46">
        <f>SUM(D52:M52)</f>
        <v>1519162</v>
      </c>
      <c r="O52" s="47">
        <f t="shared" si="8"/>
        <v>210.702080443828</v>
      </c>
      <c r="P52" s="9"/>
    </row>
    <row r="53" spans="1:119" ht="16.5" thickBot="1">
      <c r="A53" s="14" t="s">
        <v>47</v>
      </c>
      <c r="B53" s="23"/>
      <c r="C53" s="22"/>
      <c r="D53" s="15">
        <f aca="true" t="shared" si="13" ref="D53:M53">SUM(D5,D12,D18,D33,D39,D42,D51)</f>
        <v>5761162</v>
      </c>
      <c r="E53" s="15">
        <f t="shared" si="13"/>
        <v>1356088</v>
      </c>
      <c r="F53" s="15">
        <f t="shared" si="13"/>
        <v>0</v>
      </c>
      <c r="G53" s="15">
        <f t="shared" si="13"/>
        <v>1753369</v>
      </c>
      <c r="H53" s="15">
        <f t="shared" si="13"/>
        <v>0</v>
      </c>
      <c r="I53" s="15">
        <f t="shared" si="13"/>
        <v>3200594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127149</v>
      </c>
      <c r="N53" s="15">
        <f>SUM(D53:M53)</f>
        <v>12198362</v>
      </c>
      <c r="O53" s="38">
        <f t="shared" si="8"/>
        <v>1691.8671289875174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77</v>
      </c>
      <c r="M55" s="51"/>
      <c r="N55" s="51"/>
      <c r="O55" s="43">
        <v>7210</v>
      </c>
    </row>
    <row r="56" spans="1:15" ht="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5" ht="15.75" thickBot="1">
      <c r="A57" s="55" t="s">
        <v>78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sheetProtection/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3774896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3774896</v>
      </c>
      <c r="O5" s="33">
        <f aca="true" t="shared" si="2" ref="O5:O52">(N5/O$54)</f>
        <v>524.7283847650821</v>
      </c>
      <c r="P5" s="6"/>
    </row>
    <row r="6" spans="1:16" ht="15">
      <c r="A6" s="12"/>
      <c r="B6" s="25">
        <v>311</v>
      </c>
      <c r="C6" s="20" t="s">
        <v>2</v>
      </c>
      <c r="D6" s="46">
        <v>2166645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2166645</v>
      </c>
      <c r="O6" s="47">
        <f t="shared" si="2"/>
        <v>301.17389491242704</v>
      </c>
      <c r="P6" s="9"/>
    </row>
    <row r="7" spans="1:16" ht="15">
      <c r="A7" s="12"/>
      <c r="B7" s="25">
        <v>312.1</v>
      </c>
      <c r="C7" s="20" t="s">
        <v>10</v>
      </c>
      <c r="D7" s="46">
        <v>304055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304055</v>
      </c>
      <c r="O7" s="47">
        <f t="shared" si="2"/>
        <v>42.26508201278843</v>
      </c>
      <c r="P7" s="9"/>
    </row>
    <row r="8" spans="1:16" ht="15">
      <c r="A8" s="12"/>
      <c r="B8" s="25">
        <v>314.1</v>
      </c>
      <c r="C8" s="20" t="s">
        <v>11</v>
      </c>
      <c r="D8" s="46">
        <v>592443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592443</v>
      </c>
      <c r="O8" s="47">
        <f t="shared" si="2"/>
        <v>82.35237698081735</v>
      </c>
      <c r="P8" s="9"/>
    </row>
    <row r="9" spans="1:16" ht="15">
      <c r="A9" s="12"/>
      <c r="B9" s="25">
        <v>314.8</v>
      </c>
      <c r="C9" s="20" t="s">
        <v>12</v>
      </c>
      <c r="D9" s="46">
        <v>17324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17324</v>
      </c>
      <c r="O9" s="47">
        <f t="shared" si="2"/>
        <v>2.4081178760077844</v>
      </c>
      <c r="P9" s="9"/>
    </row>
    <row r="10" spans="1:16" ht="15">
      <c r="A10" s="12"/>
      <c r="B10" s="25">
        <v>315</v>
      </c>
      <c r="C10" s="20" t="s">
        <v>13</v>
      </c>
      <c r="D10" s="46">
        <v>639216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639216</v>
      </c>
      <c r="O10" s="47">
        <f t="shared" si="2"/>
        <v>88.85404503753128</v>
      </c>
      <c r="P10" s="9"/>
    </row>
    <row r="11" spans="1:16" ht="15">
      <c r="A11" s="12"/>
      <c r="B11" s="25">
        <v>316</v>
      </c>
      <c r="C11" s="20" t="s">
        <v>14</v>
      </c>
      <c r="D11" s="46">
        <v>55213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55213</v>
      </c>
      <c r="O11" s="47">
        <f t="shared" si="2"/>
        <v>7.674867945510147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SUM(D13:D19)</f>
        <v>788083</v>
      </c>
      <c r="E12" s="32">
        <f t="shared" si="3"/>
        <v>46892</v>
      </c>
      <c r="F12" s="32">
        <f t="shared" si="3"/>
        <v>0</v>
      </c>
      <c r="G12" s="32">
        <f t="shared" si="3"/>
        <v>192390</v>
      </c>
      <c r="H12" s="32">
        <f t="shared" si="3"/>
        <v>0</v>
      </c>
      <c r="I12" s="32">
        <f t="shared" si="3"/>
        <v>67400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1094765</v>
      </c>
      <c r="O12" s="45">
        <f t="shared" si="2"/>
        <v>152.1775090353072</v>
      </c>
      <c r="P12" s="10"/>
    </row>
    <row r="13" spans="1:16" ht="15">
      <c r="A13" s="12"/>
      <c r="B13" s="25">
        <v>322</v>
      </c>
      <c r="C13" s="20" t="s">
        <v>0</v>
      </c>
      <c r="D13" s="46">
        <v>66790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66790</v>
      </c>
      <c r="O13" s="47">
        <f t="shared" si="2"/>
        <v>9.28412566027245</v>
      </c>
      <c r="P13" s="9"/>
    </row>
    <row r="14" spans="1:16" ht="15">
      <c r="A14" s="12"/>
      <c r="B14" s="25">
        <v>323.1</v>
      </c>
      <c r="C14" s="20" t="s">
        <v>16</v>
      </c>
      <c r="D14" s="46">
        <v>658800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19">SUM(D14:M14)</f>
        <v>658800</v>
      </c>
      <c r="O14" s="47">
        <f t="shared" si="2"/>
        <v>91.57631359466222</v>
      </c>
      <c r="P14" s="9"/>
    </row>
    <row r="15" spans="1:16" ht="15">
      <c r="A15" s="12"/>
      <c r="B15" s="25">
        <v>323.4</v>
      </c>
      <c r="C15" s="20" t="s">
        <v>17</v>
      </c>
      <c r="D15" s="46">
        <v>13804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13804</v>
      </c>
      <c r="O15" s="47">
        <f t="shared" si="2"/>
        <v>1.9188212399221574</v>
      </c>
      <c r="P15" s="9"/>
    </row>
    <row r="16" spans="1:16" ht="15">
      <c r="A16" s="12"/>
      <c r="B16" s="25">
        <v>323.7</v>
      </c>
      <c r="C16" s="20" t="s">
        <v>18</v>
      </c>
      <c r="D16" s="46">
        <v>46722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46722</v>
      </c>
      <c r="O16" s="47">
        <f t="shared" si="2"/>
        <v>6.494578815679733</v>
      </c>
      <c r="P16" s="9"/>
    </row>
    <row r="17" spans="1:16" ht="15">
      <c r="A17" s="12"/>
      <c r="B17" s="25">
        <v>324.04</v>
      </c>
      <c r="C17" s="20" t="s">
        <v>19</v>
      </c>
      <c r="D17" s="46">
        <v>0</v>
      </c>
      <c r="E17" s="46">
        <v>46892</v>
      </c>
      <c r="F17" s="46">
        <v>0</v>
      </c>
      <c r="G17" s="46">
        <v>192390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239282</v>
      </c>
      <c r="O17" s="47">
        <f t="shared" si="2"/>
        <v>33.261328885182095</v>
      </c>
      <c r="P17" s="9"/>
    </row>
    <row r="18" spans="1:16" ht="15">
      <c r="A18" s="12"/>
      <c r="B18" s="25">
        <v>324.71</v>
      </c>
      <c r="C18" s="20" t="s">
        <v>20</v>
      </c>
      <c r="D18" s="46">
        <v>1967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1967</v>
      </c>
      <c r="O18" s="47">
        <f t="shared" si="2"/>
        <v>0.2734222963580762</v>
      </c>
      <c r="P18" s="9"/>
    </row>
    <row r="19" spans="1:16" ht="15">
      <c r="A19" s="12"/>
      <c r="B19" s="25">
        <v>325.1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67400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67400</v>
      </c>
      <c r="O19" s="47">
        <f t="shared" si="2"/>
        <v>9.36891854323047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SUM(D21:D32)</f>
        <v>645809</v>
      </c>
      <c r="E20" s="32">
        <f t="shared" si="5"/>
        <v>374286</v>
      </c>
      <c r="F20" s="32">
        <f t="shared" si="5"/>
        <v>0</v>
      </c>
      <c r="G20" s="32">
        <f t="shared" si="5"/>
        <v>53519</v>
      </c>
      <c r="H20" s="32">
        <f t="shared" si="5"/>
        <v>0</v>
      </c>
      <c r="I20" s="32">
        <f t="shared" si="5"/>
        <v>1181246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73268</v>
      </c>
      <c r="N20" s="44">
        <f>SUM(D20:M20)</f>
        <v>2328128</v>
      </c>
      <c r="O20" s="45">
        <f t="shared" si="2"/>
        <v>323.62079510703364</v>
      </c>
      <c r="P20" s="10"/>
    </row>
    <row r="21" spans="1:16" ht="15">
      <c r="A21" s="12"/>
      <c r="B21" s="25">
        <v>331.5</v>
      </c>
      <c r="C21" s="20" t="s">
        <v>23</v>
      </c>
      <c r="D21" s="46">
        <v>0</v>
      </c>
      <c r="E21" s="46">
        <v>0</v>
      </c>
      <c r="F21" s="46">
        <v>0</v>
      </c>
      <c r="G21" s="46">
        <v>10000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8">SUM(D21:M21)</f>
        <v>10000</v>
      </c>
      <c r="O21" s="47">
        <f t="shared" si="2"/>
        <v>1.3900472616068946</v>
      </c>
      <c r="P21" s="9"/>
    </row>
    <row r="22" spans="1:16" ht="15">
      <c r="A22" s="12"/>
      <c r="B22" s="25">
        <v>334.31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900000</v>
      </c>
      <c r="O22" s="47">
        <f t="shared" si="2"/>
        <v>125.10425354462052</v>
      </c>
      <c r="P22" s="9"/>
    </row>
    <row r="23" spans="1:16" ht="15">
      <c r="A23" s="12"/>
      <c r="B23" s="25">
        <v>334.39</v>
      </c>
      <c r="C23" s="20" t="s">
        <v>25</v>
      </c>
      <c r="D23" s="46">
        <v>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</v>
      </c>
      <c r="O23" s="47">
        <f t="shared" si="2"/>
        <v>0.0006950236308034474</v>
      </c>
      <c r="P23" s="9"/>
    </row>
    <row r="24" spans="1:16" ht="15">
      <c r="A24" s="12"/>
      <c r="B24" s="25">
        <v>335.12</v>
      </c>
      <c r="C24" s="20" t="s">
        <v>26</v>
      </c>
      <c r="D24" s="46">
        <v>304512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304512</v>
      </c>
      <c r="O24" s="47">
        <f t="shared" si="2"/>
        <v>42.32860717264387</v>
      </c>
      <c r="P24" s="9"/>
    </row>
    <row r="25" spans="1:16" ht="15">
      <c r="A25" s="12"/>
      <c r="B25" s="25">
        <v>335.14</v>
      </c>
      <c r="C25" s="20" t="s">
        <v>27</v>
      </c>
      <c r="D25" s="46">
        <v>8883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8883</v>
      </c>
      <c r="O25" s="47">
        <f t="shared" si="2"/>
        <v>1.2347789824854045</v>
      </c>
      <c r="P25" s="9"/>
    </row>
    <row r="26" spans="1:16" ht="15">
      <c r="A26" s="12"/>
      <c r="B26" s="25">
        <v>335.15</v>
      </c>
      <c r="C26" s="20" t="s">
        <v>28</v>
      </c>
      <c r="D26" s="46">
        <v>2219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2219</v>
      </c>
      <c r="O26" s="47">
        <f t="shared" si="2"/>
        <v>0.30845148735056993</v>
      </c>
      <c r="P26" s="9"/>
    </row>
    <row r="27" spans="1:16" ht="15">
      <c r="A27" s="12"/>
      <c r="B27" s="25">
        <v>335.18</v>
      </c>
      <c r="C27" s="20" t="s">
        <v>29</v>
      </c>
      <c r="D27" s="46">
        <v>330190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330190</v>
      </c>
      <c r="O27" s="47">
        <f t="shared" si="2"/>
        <v>45.89797053099805</v>
      </c>
      <c r="P27" s="9"/>
    </row>
    <row r="28" spans="1:16" ht="15">
      <c r="A28" s="12"/>
      <c r="B28" s="25">
        <v>335.49</v>
      </c>
      <c r="C28" s="20" t="s">
        <v>30</v>
      </c>
      <c r="D28" s="46">
        <v>0</v>
      </c>
      <c r="E28" s="46">
        <v>0</v>
      </c>
      <c r="F28" s="46">
        <v>0</v>
      </c>
      <c r="G28" s="46">
        <v>33506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33506</v>
      </c>
      <c r="O28" s="47">
        <f t="shared" si="2"/>
        <v>4.657492354740061</v>
      </c>
      <c r="P28" s="9"/>
    </row>
    <row r="29" spans="1:16" ht="15">
      <c r="A29" s="12"/>
      <c r="B29" s="25">
        <v>337.1</v>
      </c>
      <c r="C29" s="20" t="s">
        <v>31</v>
      </c>
      <c r="D29" s="46">
        <v>0</v>
      </c>
      <c r="E29" s="46">
        <v>374286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52">SUM(D29:M29)</f>
        <v>374286</v>
      </c>
      <c r="O29" s="47">
        <f t="shared" si="2"/>
        <v>52.027522935779814</v>
      </c>
      <c r="P29" s="9"/>
    </row>
    <row r="30" spans="1:16" ht="15">
      <c r="A30" s="12"/>
      <c r="B30" s="25">
        <v>337.3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281246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281246</v>
      </c>
      <c r="O30" s="47">
        <f t="shared" si="2"/>
        <v>39.094523213789266</v>
      </c>
      <c r="P30" s="9"/>
    </row>
    <row r="31" spans="1:16" ht="15">
      <c r="A31" s="12"/>
      <c r="B31" s="25">
        <v>337.9</v>
      </c>
      <c r="C31" s="20" t="s">
        <v>33</v>
      </c>
      <c r="D31" s="46">
        <v>0</v>
      </c>
      <c r="E31" s="46">
        <v>0</v>
      </c>
      <c r="F31" s="46">
        <v>0</v>
      </c>
      <c r="G31" s="46">
        <v>10013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10013</v>
      </c>
      <c r="O31" s="47">
        <f t="shared" si="2"/>
        <v>1.3918543230469835</v>
      </c>
      <c r="P31" s="9"/>
    </row>
    <row r="32" spans="1:16" ht="15">
      <c r="A32" s="12"/>
      <c r="B32" s="25">
        <v>338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73268</v>
      </c>
      <c r="N32" s="46">
        <f t="shared" si="7"/>
        <v>73268</v>
      </c>
      <c r="O32" s="47">
        <f t="shared" si="2"/>
        <v>10.184598276341395</v>
      </c>
      <c r="P32" s="9"/>
    </row>
    <row r="33" spans="1:16" ht="15.75">
      <c r="A33" s="29" t="s">
        <v>39</v>
      </c>
      <c r="B33" s="30"/>
      <c r="C33" s="31"/>
      <c r="D33" s="32">
        <f aca="true" t="shared" si="8" ref="D33:M33">SUM(D34:D38)</f>
        <v>27020</v>
      </c>
      <c r="E33" s="32">
        <f t="shared" si="8"/>
        <v>97802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2685208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2810030</v>
      </c>
      <c r="O33" s="45">
        <f t="shared" si="2"/>
        <v>390.6074506533222</v>
      </c>
      <c r="P33" s="10"/>
    </row>
    <row r="34" spans="1:16" ht="15">
      <c r="A34" s="12"/>
      <c r="B34" s="25">
        <v>341.9</v>
      </c>
      <c r="C34" s="20" t="s">
        <v>42</v>
      </c>
      <c r="D34" s="46">
        <v>3488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3488</v>
      </c>
      <c r="O34" s="47">
        <f t="shared" si="2"/>
        <v>0.48484848484848486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2685208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2685208</v>
      </c>
      <c r="O35" s="47">
        <f t="shared" si="2"/>
        <v>373.2566027244926</v>
      </c>
      <c r="P35" s="9"/>
    </row>
    <row r="36" spans="1:16" ht="15">
      <c r="A36" s="12"/>
      <c r="B36" s="25">
        <v>343.9</v>
      </c>
      <c r="C36" s="20" t="s">
        <v>44</v>
      </c>
      <c r="D36" s="46">
        <v>270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270</v>
      </c>
      <c r="O36" s="47">
        <f t="shared" si="2"/>
        <v>0.03753127606338615</v>
      </c>
      <c r="P36" s="9"/>
    </row>
    <row r="37" spans="1:16" ht="15">
      <c r="A37" s="12"/>
      <c r="B37" s="25">
        <v>344.9</v>
      </c>
      <c r="C37" s="20" t="s">
        <v>45</v>
      </c>
      <c r="D37" s="46">
        <v>19937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19937</v>
      </c>
      <c r="O37" s="47">
        <f t="shared" si="2"/>
        <v>2.7713372254656656</v>
      </c>
      <c r="P37" s="9"/>
    </row>
    <row r="38" spans="1:16" ht="15">
      <c r="A38" s="12"/>
      <c r="B38" s="25">
        <v>347.2</v>
      </c>
      <c r="C38" s="20" t="s">
        <v>46</v>
      </c>
      <c r="D38" s="46">
        <v>3325</v>
      </c>
      <c r="E38" s="46">
        <v>97802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101127</v>
      </c>
      <c r="O38" s="47">
        <f t="shared" si="2"/>
        <v>14.057130942452043</v>
      </c>
      <c r="P38" s="9"/>
    </row>
    <row r="39" spans="1:16" ht="15.75">
      <c r="A39" s="29" t="s">
        <v>40</v>
      </c>
      <c r="B39" s="30"/>
      <c r="C39" s="31"/>
      <c r="D39" s="32">
        <f aca="true" t="shared" si="9" ref="D39:M39">SUM(D40:D41)</f>
        <v>28365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28365</v>
      </c>
      <c r="O39" s="45">
        <f t="shared" si="2"/>
        <v>3.9428690575479566</v>
      </c>
      <c r="P39" s="10"/>
    </row>
    <row r="40" spans="1:16" ht="15">
      <c r="A40" s="13"/>
      <c r="B40" s="39">
        <v>351.1</v>
      </c>
      <c r="C40" s="21" t="s">
        <v>49</v>
      </c>
      <c r="D40" s="46">
        <v>17467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17467</v>
      </c>
      <c r="O40" s="47">
        <f t="shared" si="2"/>
        <v>2.427995551848763</v>
      </c>
      <c r="P40" s="9"/>
    </row>
    <row r="41" spans="1:16" ht="15">
      <c r="A41" s="13"/>
      <c r="B41" s="39">
        <v>354</v>
      </c>
      <c r="C41" s="21" t="s">
        <v>50</v>
      </c>
      <c r="D41" s="46">
        <v>10898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10898</v>
      </c>
      <c r="O41" s="47">
        <f t="shared" si="2"/>
        <v>1.5148735056991938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SUM(D43:D48)</f>
        <v>267985</v>
      </c>
      <c r="E42" s="32">
        <f t="shared" si="10"/>
        <v>26728</v>
      </c>
      <c r="F42" s="32">
        <f t="shared" si="10"/>
        <v>0</v>
      </c>
      <c r="G42" s="32">
        <f t="shared" si="10"/>
        <v>67254</v>
      </c>
      <c r="H42" s="32">
        <f t="shared" si="10"/>
        <v>0</v>
      </c>
      <c r="I42" s="32">
        <f t="shared" si="10"/>
        <v>412291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1596</v>
      </c>
      <c r="N42" s="32">
        <f t="shared" si="7"/>
        <v>775854</v>
      </c>
      <c r="O42" s="45">
        <f t="shared" si="2"/>
        <v>107.84737281067557</v>
      </c>
      <c r="P42" s="10"/>
    </row>
    <row r="43" spans="1:16" ht="15">
      <c r="A43" s="12"/>
      <c r="B43" s="25">
        <v>361.1</v>
      </c>
      <c r="C43" s="20" t="s">
        <v>51</v>
      </c>
      <c r="D43" s="46">
        <v>154102</v>
      </c>
      <c r="E43" s="46">
        <v>16036</v>
      </c>
      <c r="F43" s="46">
        <v>0</v>
      </c>
      <c r="G43" s="46">
        <v>67254</v>
      </c>
      <c r="H43" s="46">
        <v>0</v>
      </c>
      <c r="I43" s="46">
        <v>381228</v>
      </c>
      <c r="J43" s="46">
        <v>0</v>
      </c>
      <c r="K43" s="46">
        <v>0</v>
      </c>
      <c r="L43" s="46">
        <v>0</v>
      </c>
      <c r="M43" s="46">
        <v>1596</v>
      </c>
      <c r="N43" s="46">
        <f t="shared" si="7"/>
        <v>620216</v>
      </c>
      <c r="O43" s="47">
        <f t="shared" si="2"/>
        <v>86.21295524047818</v>
      </c>
      <c r="P43" s="9"/>
    </row>
    <row r="44" spans="1:16" ht="15">
      <c r="A44" s="12"/>
      <c r="B44" s="25">
        <v>362</v>
      </c>
      <c r="C44" s="20" t="s">
        <v>52</v>
      </c>
      <c r="D44" s="46">
        <v>28230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28230</v>
      </c>
      <c r="O44" s="47">
        <f t="shared" si="2"/>
        <v>3.9241034195162636</v>
      </c>
      <c r="P44" s="9"/>
    </row>
    <row r="45" spans="1:16" ht="15">
      <c r="A45" s="12"/>
      <c r="B45" s="25">
        <v>364</v>
      </c>
      <c r="C45" s="20" t="s">
        <v>53</v>
      </c>
      <c r="D45" s="46">
        <v>1182</v>
      </c>
      <c r="E45" s="46">
        <v>3251</v>
      </c>
      <c r="F45" s="46">
        <v>0</v>
      </c>
      <c r="G45" s="46">
        <v>0</v>
      </c>
      <c r="H45" s="46">
        <v>0</v>
      </c>
      <c r="I45" s="46">
        <v>20690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25123</v>
      </c>
      <c r="O45" s="47">
        <f t="shared" si="2"/>
        <v>3.492215735335001</v>
      </c>
      <c r="P45" s="9"/>
    </row>
    <row r="46" spans="1:16" ht="15">
      <c r="A46" s="12"/>
      <c r="B46" s="25">
        <v>365</v>
      </c>
      <c r="C46" s="20" t="s">
        <v>54</v>
      </c>
      <c r="D46" s="46">
        <v>39</v>
      </c>
      <c r="E46" s="46">
        <v>0</v>
      </c>
      <c r="F46" s="46">
        <v>0</v>
      </c>
      <c r="G46" s="46">
        <v>0</v>
      </c>
      <c r="H46" s="46">
        <v>0</v>
      </c>
      <c r="I46" s="46">
        <v>300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339</v>
      </c>
      <c r="O46" s="47">
        <f t="shared" si="2"/>
        <v>0.04712260216847373</v>
      </c>
      <c r="P46" s="9"/>
    </row>
    <row r="47" spans="1:16" ht="15">
      <c r="A47" s="12"/>
      <c r="B47" s="25">
        <v>366</v>
      </c>
      <c r="C47" s="20" t="s">
        <v>55</v>
      </c>
      <c r="D47" s="46">
        <v>1245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1245</v>
      </c>
      <c r="O47" s="47">
        <f t="shared" si="2"/>
        <v>0.17306088407005837</v>
      </c>
      <c r="P47" s="9"/>
    </row>
    <row r="48" spans="1:16" ht="15">
      <c r="A48" s="12"/>
      <c r="B48" s="25">
        <v>369.9</v>
      </c>
      <c r="C48" s="20" t="s">
        <v>56</v>
      </c>
      <c r="D48" s="46">
        <v>83187</v>
      </c>
      <c r="E48" s="46">
        <v>7441</v>
      </c>
      <c r="F48" s="46">
        <v>0</v>
      </c>
      <c r="G48" s="46">
        <v>0</v>
      </c>
      <c r="H48" s="46">
        <v>0</v>
      </c>
      <c r="I48" s="46">
        <v>10073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100701</v>
      </c>
      <c r="O48" s="47">
        <f t="shared" si="2"/>
        <v>13.997914929107589</v>
      </c>
      <c r="P48" s="9"/>
    </row>
    <row r="49" spans="1:16" ht="15.75">
      <c r="A49" s="29" t="s">
        <v>41</v>
      </c>
      <c r="B49" s="30"/>
      <c r="C49" s="31"/>
      <c r="D49" s="32">
        <f aca="true" t="shared" si="11" ref="D49:M49">SUM(D50:D51)</f>
        <v>339800</v>
      </c>
      <c r="E49" s="32">
        <f t="shared" si="11"/>
        <v>1531786</v>
      </c>
      <c r="F49" s="32">
        <f t="shared" si="11"/>
        <v>0</v>
      </c>
      <c r="G49" s="32">
        <f t="shared" si="11"/>
        <v>700000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56028</v>
      </c>
      <c r="N49" s="32">
        <f t="shared" si="7"/>
        <v>2627614</v>
      </c>
      <c r="O49" s="45">
        <f t="shared" si="2"/>
        <v>365.2507645259939</v>
      </c>
      <c r="P49" s="9"/>
    </row>
    <row r="50" spans="1:16" ht="15">
      <c r="A50" s="12"/>
      <c r="B50" s="25">
        <v>381</v>
      </c>
      <c r="C50" s="20" t="s">
        <v>57</v>
      </c>
      <c r="D50" s="46">
        <v>11300</v>
      </c>
      <c r="E50" s="46">
        <v>1531786</v>
      </c>
      <c r="F50" s="46">
        <v>0</v>
      </c>
      <c r="G50" s="46">
        <v>700000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56028</v>
      </c>
      <c r="N50" s="46">
        <f t="shared" si="7"/>
        <v>2299114</v>
      </c>
      <c r="O50" s="47">
        <f t="shared" si="2"/>
        <v>319.5877119822074</v>
      </c>
      <c r="P50" s="9"/>
    </row>
    <row r="51" spans="1:16" ht="15.75" thickBot="1">
      <c r="A51" s="12"/>
      <c r="B51" s="25">
        <v>382</v>
      </c>
      <c r="C51" s="20" t="s">
        <v>65</v>
      </c>
      <c r="D51" s="46">
        <v>328500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328500</v>
      </c>
      <c r="O51" s="47">
        <f t="shared" si="2"/>
        <v>45.66305254378649</v>
      </c>
      <c r="P51" s="9"/>
    </row>
    <row r="52" spans="1:119" ht="16.5" thickBot="1">
      <c r="A52" s="14" t="s">
        <v>47</v>
      </c>
      <c r="B52" s="23"/>
      <c r="C52" s="22"/>
      <c r="D52" s="15">
        <f aca="true" t="shared" si="12" ref="D52:M52">SUM(D5,D12,D20,D33,D39,D42,D49)</f>
        <v>5871958</v>
      </c>
      <c r="E52" s="15">
        <f t="shared" si="12"/>
        <v>2077494</v>
      </c>
      <c r="F52" s="15">
        <f t="shared" si="12"/>
        <v>0</v>
      </c>
      <c r="G52" s="15">
        <f t="shared" si="12"/>
        <v>1013163</v>
      </c>
      <c r="H52" s="15">
        <f t="shared" si="12"/>
        <v>0</v>
      </c>
      <c r="I52" s="15">
        <f t="shared" si="12"/>
        <v>4346145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130892</v>
      </c>
      <c r="N52" s="15">
        <f t="shared" si="7"/>
        <v>13439652</v>
      </c>
      <c r="O52" s="38">
        <f t="shared" si="2"/>
        <v>1868.1751459549625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64</v>
      </c>
      <c r="M54" s="51"/>
      <c r="N54" s="51"/>
      <c r="O54" s="43">
        <v>7194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thickBot="1">
      <c r="A56" s="55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3564151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3564151</v>
      </c>
      <c r="O5" s="33">
        <f aca="true" t="shared" si="2" ref="O5:O48">(N5/O$50)</f>
        <v>489.0437705817783</v>
      </c>
      <c r="P5" s="6"/>
    </row>
    <row r="6" spans="1:16" ht="15">
      <c r="A6" s="12"/>
      <c r="B6" s="25">
        <v>311</v>
      </c>
      <c r="C6" s="20" t="s">
        <v>2</v>
      </c>
      <c r="D6" s="46">
        <v>2229093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2229093</v>
      </c>
      <c r="O6" s="47">
        <f t="shared" si="2"/>
        <v>305.8579857299671</v>
      </c>
      <c r="P6" s="9"/>
    </row>
    <row r="7" spans="1:16" ht="15">
      <c r="A7" s="12"/>
      <c r="B7" s="25">
        <v>312.1</v>
      </c>
      <c r="C7" s="20" t="s">
        <v>10</v>
      </c>
      <c r="D7" s="46">
        <v>306205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306205</v>
      </c>
      <c r="O7" s="47">
        <f t="shared" si="2"/>
        <v>42.01495609220637</v>
      </c>
      <c r="P7" s="9"/>
    </row>
    <row r="8" spans="1:16" ht="15">
      <c r="A8" s="12"/>
      <c r="B8" s="25">
        <v>314.1</v>
      </c>
      <c r="C8" s="20" t="s">
        <v>11</v>
      </c>
      <c r="D8" s="46">
        <v>554037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554037</v>
      </c>
      <c r="O8" s="47">
        <f t="shared" si="2"/>
        <v>76.02044456641053</v>
      </c>
      <c r="P8" s="9"/>
    </row>
    <row r="9" spans="1:16" ht="15">
      <c r="A9" s="12"/>
      <c r="B9" s="25">
        <v>314.8</v>
      </c>
      <c r="C9" s="20" t="s">
        <v>12</v>
      </c>
      <c r="D9" s="46">
        <v>26005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26005</v>
      </c>
      <c r="O9" s="47">
        <f t="shared" si="2"/>
        <v>3.5681942919868277</v>
      </c>
      <c r="P9" s="9"/>
    </row>
    <row r="10" spans="1:16" ht="15">
      <c r="A10" s="12"/>
      <c r="B10" s="25">
        <v>315</v>
      </c>
      <c r="C10" s="20" t="s">
        <v>13</v>
      </c>
      <c r="D10" s="46">
        <v>389225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389225</v>
      </c>
      <c r="O10" s="47">
        <f t="shared" si="2"/>
        <v>53.406284302963776</v>
      </c>
      <c r="P10" s="9"/>
    </row>
    <row r="11" spans="1:16" ht="15">
      <c r="A11" s="12"/>
      <c r="B11" s="25">
        <v>316</v>
      </c>
      <c r="C11" s="20" t="s">
        <v>14</v>
      </c>
      <c r="D11" s="46">
        <v>59586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59586</v>
      </c>
      <c r="O11" s="47">
        <f t="shared" si="2"/>
        <v>8.175905598243688</v>
      </c>
      <c r="P11" s="9"/>
    </row>
    <row r="12" spans="1:16" ht="15.75">
      <c r="A12" s="29" t="s">
        <v>95</v>
      </c>
      <c r="B12" s="30"/>
      <c r="C12" s="31"/>
      <c r="D12" s="32">
        <f aca="true" t="shared" si="3" ref="D12:M12">SUM(D13:D16)</f>
        <v>755227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755227</v>
      </c>
      <c r="O12" s="45">
        <f t="shared" si="2"/>
        <v>103.62609769484084</v>
      </c>
      <c r="P12" s="10"/>
    </row>
    <row r="13" spans="1:16" ht="15">
      <c r="A13" s="12"/>
      <c r="B13" s="25">
        <v>322</v>
      </c>
      <c r="C13" s="20" t="s">
        <v>0</v>
      </c>
      <c r="D13" s="46">
        <v>107398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107398</v>
      </c>
      <c r="O13" s="47">
        <f t="shared" si="2"/>
        <v>14.736278814489571</v>
      </c>
      <c r="P13" s="9"/>
    </row>
    <row r="14" spans="1:16" ht="15">
      <c r="A14" s="12"/>
      <c r="B14" s="25">
        <v>323.1</v>
      </c>
      <c r="C14" s="20" t="s">
        <v>16</v>
      </c>
      <c r="D14" s="46">
        <v>592095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592095</v>
      </c>
      <c r="O14" s="47">
        <f t="shared" si="2"/>
        <v>81.24245334796926</v>
      </c>
      <c r="P14" s="9"/>
    </row>
    <row r="15" spans="1:16" ht="15">
      <c r="A15" s="12"/>
      <c r="B15" s="25">
        <v>323.4</v>
      </c>
      <c r="C15" s="20" t="s">
        <v>17</v>
      </c>
      <c r="D15" s="46">
        <v>10916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10916</v>
      </c>
      <c r="O15" s="47">
        <f t="shared" si="2"/>
        <v>1.4978046103183316</v>
      </c>
      <c r="P15" s="9"/>
    </row>
    <row r="16" spans="1:16" ht="15">
      <c r="A16" s="12"/>
      <c r="B16" s="25">
        <v>323.7</v>
      </c>
      <c r="C16" s="20" t="s">
        <v>18</v>
      </c>
      <c r="D16" s="46">
        <v>44818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44818</v>
      </c>
      <c r="O16" s="47">
        <f t="shared" si="2"/>
        <v>6.1495609220636664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SUM(D18:D28)</f>
        <v>696185</v>
      </c>
      <c r="E17" s="32">
        <f t="shared" si="4"/>
        <v>374286</v>
      </c>
      <c r="F17" s="32">
        <f t="shared" si="4"/>
        <v>0</v>
      </c>
      <c r="G17" s="32">
        <f t="shared" si="4"/>
        <v>771199</v>
      </c>
      <c r="H17" s="32">
        <f t="shared" si="4"/>
        <v>0</v>
      </c>
      <c r="I17" s="32">
        <f t="shared" si="4"/>
        <v>849426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72133</v>
      </c>
      <c r="N17" s="44">
        <f t="shared" si="1"/>
        <v>2763229</v>
      </c>
      <c r="O17" s="45">
        <f t="shared" si="2"/>
        <v>379.1477771679473</v>
      </c>
      <c r="P17" s="10"/>
    </row>
    <row r="18" spans="1:16" ht="15">
      <c r="A18" s="12"/>
      <c r="B18" s="25">
        <v>331.1</v>
      </c>
      <c r="C18" s="20" t="s">
        <v>80</v>
      </c>
      <c r="D18" s="46">
        <v>0</v>
      </c>
      <c r="E18" s="46">
        <v>0</v>
      </c>
      <c r="F18" s="46">
        <v>0</v>
      </c>
      <c r="G18" s="46">
        <v>658699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658699</v>
      </c>
      <c r="O18" s="47">
        <f t="shared" si="2"/>
        <v>90.3813117453348</v>
      </c>
      <c r="P18" s="9"/>
    </row>
    <row r="19" spans="1:16" ht="15">
      <c r="A19" s="12"/>
      <c r="B19" s="25">
        <v>334.1</v>
      </c>
      <c r="C19" s="20" t="s">
        <v>96</v>
      </c>
      <c r="D19" s="46">
        <v>0</v>
      </c>
      <c r="E19" s="46">
        <v>0</v>
      </c>
      <c r="F19" s="46">
        <v>0</v>
      </c>
      <c r="G19" s="46">
        <v>112500</v>
      </c>
      <c r="H19" s="46">
        <v>0</v>
      </c>
      <c r="I19" s="46">
        <v>267300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5">SUM(D19:M19)</f>
        <v>379800</v>
      </c>
      <c r="O19" s="47">
        <f t="shared" si="2"/>
        <v>52.113062568605926</v>
      </c>
      <c r="P19" s="9"/>
    </row>
    <row r="20" spans="1:16" ht="15">
      <c r="A20" s="12"/>
      <c r="B20" s="25">
        <v>334.2</v>
      </c>
      <c r="C20" s="20" t="s">
        <v>97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1000</v>
      </c>
      <c r="O20" s="47">
        <f t="shared" si="2"/>
        <v>0.13721185510428102</v>
      </c>
      <c r="P20" s="9"/>
    </row>
    <row r="21" spans="1:16" ht="15">
      <c r="A21" s="12"/>
      <c r="B21" s="25">
        <v>335.12</v>
      </c>
      <c r="C21" s="20" t="s">
        <v>26</v>
      </c>
      <c r="D21" s="46">
        <v>308554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308554</v>
      </c>
      <c r="O21" s="47">
        <f t="shared" si="2"/>
        <v>42.33726673984632</v>
      </c>
      <c r="P21" s="9"/>
    </row>
    <row r="22" spans="1:16" ht="15">
      <c r="A22" s="12"/>
      <c r="B22" s="25">
        <v>335.14</v>
      </c>
      <c r="C22" s="20" t="s">
        <v>27</v>
      </c>
      <c r="D22" s="46">
        <v>10580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10580</v>
      </c>
      <c r="O22" s="47">
        <f t="shared" si="2"/>
        <v>1.451701427003293</v>
      </c>
      <c r="P22" s="9"/>
    </row>
    <row r="23" spans="1:16" ht="15">
      <c r="A23" s="12"/>
      <c r="B23" s="25">
        <v>335.15</v>
      </c>
      <c r="C23" s="20" t="s">
        <v>28</v>
      </c>
      <c r="D23" s="46">
        <v>15363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15363</v>
      </c>
      <c r="O23" s="47">
        <f t="shared" si="2"/>
        <v>2.1079857299670692</v>
      </c>
      <c r="P23" s="9"/>
    </row>
    <row r="24" spans="1:16" ht="15">
      <c r="A24" s="12"/>
      <c r="B24" s="25">
        <v>335.18</v>
      </c>
      <c r="C24" s="20" t="s">
        <v>29</v>
      </c>
      <c r="D24" s="46">
        <v>360596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360596</v>
      </c>
      <c r="O24" s="47">
        <f t="shared" si="2"/>
        <v>49.47804610318332</v>
      </c>
      <c r="P24" s="9"/>
    </row>
    <row r="25" spans="1:16" ht="15">
      <c r="A25" s="12"/>
      <c r="B25" s="25">
        <v>335.39</v>
      </c>
      <c r="C25" s="20" t="s">
        <v>72</v>
      </c>
      <c r="D25" s="46">
        <v>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92</v>
      </c>
      <c r="O25" s="47">
        <f t="shared" si="2"/>
        <v>0.012623490669593854</v>
      </c>
      <c r="P25" s="9"/>
    </row>
    <row r="26" spans="1:16" ht="15">
      <c r="A26" s="12"/>
      <c r="B26" s="25">
        <v>337.6</v>
      </c>
      <c r="C26" s="20" t="s">
        <v>98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582126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582126</v>
      </c>
      <c r="O26" s="47">
        <f t="shared" si="2"/>
        <v>79.87458836443469</v>
      </c>
      <c r="P26" s="9"/>
    </row>
    <row r="27" spans="1:16" ht="15">
      <c r="A27" s="12"/>
      <c r="B27" s="25">
        <v>337.7</v>
      </c>
      <c r="C27" s="20" t="s">
        <v>82</v>
      </c>
      <c r="D27" s="46">
        <v>0</v>
      </c>
      <c r="E27" s="46">
        <v>374286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374286</v>
      </c>
      <c r="O27" s="47">
        <f t="shared" si="2"/>
        <v>51.356476399560925</v>
      </c>
      <c r="P27" s="9"/>
    </row>
    <row r="28" spans="1:16" ht="15">
      <c r="A28" s="12"/>
      <c r="B28" s="25">
        <v>338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72133</v>
      </c>
      <c r="N28" s="46">
        <f>SUM(D28:M28)</f>
        <v>72133</v>
      </c>
      <c r="O28" s="47">
        <f t="shared" si="2"/>
        <v>9.897502744237102</v>
      </c>
      <c r="P28" s="9"/>
    </row>
    <row r="29" spans="1:16" ht="15.75">
      <c r="A29" s="29" t="s">
        <v>39</v>
      </c>
      <c r="B29" s="30"/>
      <c r="C29" s="31"/>
      <c r="D29" s="32">
        <f aca="true" t="shared" si="6" ref="D29:M29">SUM(D30:D34)</f>
        <v>23977</v>
      </c>
      <c r="E29" s="32">
        <f t="shared" si="6"/>
        <v>89215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2826002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2939194</v>
      </c>
      <c r="O29" s="45">
        <f t="shared" si="2"/>
        <v>403.2922612513721</v>
      </c>
      <c r="P29" s="10"/>
    </row>
    <row r="30" spans="1:16" ht="15">
      <c r="A30" s="12"/>
      <c r="B30" s="25">
        <v>341.9</v>
      </c>
      <c r="C30" s="20" t="s">
        <v>42</v>
      </c>
      <c r="D30" s="46">
        <v>1753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6">SUM(D30:M30)</f>
        <v>1753</v>
      </c>
      <c r="O30" s="47">
        <f t="shared" si="2"/>
        <v>0.2405323819978046</v>
      </c>
      <c r="P30" s="9"/>
    </row>
    <row r="31" spans="1:16" ht="15">
      <c r="A31" s="12"/>
      <c r="B31" s="25">
        <v>343.6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2620519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2620519</v>
      </c>
      <c r="O31" s="47">
        <f t="shared" si="2"/>
        <v>359.5662733260154</v>
      </c>
      <c r="P31" s="9"/>
    </row>
    <row r="32" spans="1:16" ht="15">
      <c r="A32" s="12"/>
      <c r="B32" s="25">
        <v>343.9</v>
      </c>
      <c r="C32" s="20" t="s">
        <v>44</v>
      </c>
      <c r="D32" s="46">
        <v>758</v>
      </c>
      <c r="E32" s="46">
        <v>0</v>
      </c>
      <c r="F32" s="46">
        <v>0</v>
      </c>
      <c r="G32" s="46">
        <v>0</v>
      </c>
      <c r="H32" s="46">
        <v>0</v>
      </c>
      <c r="I32" s="46">
        <v>205483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206241</v>
      </c>
      <c r="O32" s="47">
        <f t="shared" si="2"/>
        <v>28.29871020856202</v>
      </c>
      <c r="P32" s="9"/>
    </row>
    <row r="33" spans="1:16" ht="15">
      <c r="A33" s="12"/>
      <c r="B33" s="25">
        <v>344.9</v>
      </c>
      <c r="C33" s="20" t="s">
        <v>45</v>
      </c>
      <c r="D33" s="46">
        <v>19216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19216</v>
      </c>
      <c r="O33" s="47">
        <f t="shared" si="2"/>
        <v>2.6366630076838637</v>
      </c>
      <c r="P33" s="9"/>
    </row>
    <row r="34" spans="1:16" ht="15">
      <c r="A34" s="12"/>
      <c r="B34" s="25">
        <v>347.2</v>
      </c>
      <c r="C34" s="20" t="s">
        <v>46</v>
      </c>
      <c r="D34" s="46">
        <v>2250</v>
      </c>
      <c r="E34" s="46">
        <v>89215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91465</v>
      </c>
      <c r="O34" s="47">
        <f t="shared" si="2"/>
        <v>12.550082327113062</v>
      </c>
      <c r="P34" s="9"/>
    </row>
    <row r="35" spans="1:16" ht="15.75">
      <c r="A35" s="29" t="s">
        <v>40</v>
      </c>
      <c r="B35" s="30"/>
      <c r="C35" s="31"/>
      <c r="D35" s="32">
        <f aca="true" t="shared" si="8" ref="D35:M35">SUM(D36:D37)</f>
        <v>25201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25201</v>
      </c>
      <c r="O35" s="45">
        <f t="shared" si="2"/>
        <v>3.4578759604829856</v>
      </c>
      <c r="P35" s="10"/>
    </row>
    <row r="36" spans="1:16" ht="15">
      <c r="A36" s="13"/>
      <c r="B36" s="39">
        <v>351.1</v>
      </c>
      <c r="C36" s="21" t="s">
        <v>49</v>
      </c>
      <c r="D36" s="46">
        <v>14811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14811</v>
      </c>
      <c r="O36" s="47">
        <f t="shared" si="2"/>
        <v>2.032244785949506</v>
      </c>
      <c r="P36" s="9"/>
    </row>
    <row r="37" spans="1:16" ht="15">
      <c r="A37" s="13"/>
      <c r="B37" s="39">
        <v>354</v>
      </c>
      <c r="C37" s="21" t="s">
        <v>50</v>
      </c>
      <c r="D37" s="46">
        <v>10390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10390</v>
      </c>
      <c r="O37" s="47">
        <f t="shared" si="2"/>
        <v>1.4256311745334798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SUM(D39:D45)</f>
        <v>342683</v>
      </c>
      <c r="E38" s="32">
        <f t="shared" si="9"/>
        <v>35519</v>
      </c>
      <c r="F38" s="32">
        <f t="shared" si="9"/>
        <v>0</v>
      </c>
      <c r="G38" s="32">
        <f t="shared" si="9"/>
        <v>186549</v>
      </c>
      <c r="H38" s="32">
        <f t="shared" si="9"/>
        <v>0</v>
      </c>
      <c r="I38" s="32">
        <f t="shared" si="9"/>
        <v>488187</v>
      </c>
      <c r="J38" s="32">
        <f t="shared" si="9"/>
        <v>0</v>
      </c>
      <c r="K38" s="32">
        <f t="shared" si="9"/>
        <v>-6935</v>
      </c>
      <c r="L38" s="32">
        <f t="shared" si="9"/>
        <v>0</v>
      </c>
      <c r="M38" s="32">
        <f t="shared" si="9"/>
        <v>4981</v>
      </c>
      <c r="N38" s="32">
        <f>SUM(D38:M38)</f>
        <v>1050984</v>
      </c>
      <c r="O38" s="45">
        <f t="shared" si="2"/>
        <v>144.20746432491768</v>
      </c>
      <c r="P38" s="10"/>
    </row>
    <row r="39" spans="1:16" ht="15">
      <c r="A39" s="12"/>
      <c r="B39" s="25">
        <v>361.1</v>
      </c>
      <c r="C39" s="20" t="s">
        <v>51</v>
      </c>
      <c r="D39" s="46">
        <v>248372</v>
      </c>
      <c r="E39" s="46">
        <v>30195</v>
      </c>
      <c r="F39" s="46">
        <v>0</v>
      </c>
      <c r="G39" s="46">
        <v>186549</v>
      </c>
      <c r="H39" s="46">
        <v>0</v>
      </c>
      <c r="I39" s="46">
        <v>376044</v>
      </c>
      <c r="J39" s="46">
        <v>0</v>
      </c>
      <c r="K39" s="46">
        <v>-50667</v>
      </c>
      <c r="L39" s="46">
        <v>0</v>
      </c>
      <c r="M39" s="46">
        <v>4981</v>
      </c>
      <c r="N39" s="46">
        <f>SUM(D39:M39)</f>
        <v>795474</v>
      </c>
      <c r="O39" s="47">
        <f t="shared" si="2"/>
        <v>109.14846322722283</v>
      </c>
      <c r="P39" s="9"/>
    </row>
    <row r="40" spans="1:16" ht="15">
      <c r="A40" s="12"/>
      <c r="B40" s="25">
        <v>362</v>
      </c>
      <c r="C40" s="20" t="s">
        <v>52</v>
      </c>
      <c r="D40" s="46">
        <v>27892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5">SUM(D40:M40)</f>
        <v>27892</v>
      </c>
      <c r="O40" s="47">
        <f t="shared" si="2"/>
        <v>3.827113062568606</v>
      </c>
      <c r="P40" s="9"/>
    </row>
    <row r="41" spans="1:16" ht="15">
      <c r="A41" s="12"/>
      <c r="B41" s="25">
        <v>363.22</v>
      </c>
      <c r="C41" s="20" t="s">
        <v>99</v>
      </c>
      <c r="D41" s="46">
        <v>7681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7681</v>
      </c>
      <c r="O41" s="47">
        <f t="shared" si="2"/>
        <v>1.0539242590559825</v>
      </c>
      <c r="P41" s="9"/>
    </row>
    <row r="42" spans="1:16" ht="15">
      <c r="A42" s="12"/>
      <c r="B42" s="25">
        <v>364</v>
      </c>
      <c r="C42" s="20" t="s">
        <v>53</v>
      </c>
      <c r="D42" s="46">
        <v>1475</v>
      </c>
      <c r="E42" s="46">
        <v>421</v>
      </c>
      <c r="F42" s="46">
        <v>0</v>
      </c>
      <c r="G42" s="46">
        <v>0</v>
      </c>
      <c r="H42" s="46">
        <v>0</v>
      </c>
      <c r="I42" s="46">
        <v>34351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36247</v>
      </c>
      <c r="O42" s="47">
        <f t="shared" si="2"/>
        <v>4.973518111964874</v>
      </c>
      <c r="P42" s="9"/>
    </row>
    <row r="43" spans="1:16" ht="15">
      <c r="A43" s="12"/>
      <c r="B43" s="25">
        <v>366</v>
      </c>
      <c r="C43" s="20" t="s">
        <v>55</v>
      </c>
      <c r="D43" s="46">
        <v>3953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3953</v>
      </c>
      <c r="O43" s="47">
        <f t="shared" si="2"/>
        <v>0.5423984632272228</v>
      </c>
      <c r="P43" s="9"/>
    </row>
    <row r="44" spans="1:16" ht="15">
      <c r="A44" s="12"/>
      <c r="B44" s="25">
        <v>368</v>
      </c>
      <c r="C44" s="20" t="s">
        <v>100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43732</v>
      </c>
      <c r="L44" s="46">
        <v>0</v>
      </c>
      <c r="M44" s="46">
        <v>0</v>
      </c>
      <c r="N44" s="46">
        <f t="shared" si="10"/>
        <v>43732</v>
      </c>
      <c r="O44" s="47">
        <f t="shared" si="2"/>
        <v>6.000548847420417</v>
      </c>
      <c r="P44" s="9"/>
    </row>
    <row r="45" spans="1:16" ht="15">
      <c r="A45" s="12"/>
      <c r="B45" s="25">
        <v>369.9</v>
      </c>
      <c r="C45" s="20" t="s">
        <v>56</v>
      </c>
      <c r="D45" s="46">
        <v>53310</v>
      </c>
      <c r="E45" s="46">
        <v>4903</v>
      </c>
      <c r="F45" s="46">
        <v>0</v>
      </c>
      <c r="G45" s="46">
        <v>0</v>
      </c>
      <c r="H45" s="46">
        <v>0</v>
      </c>
      <c r="I45" s="46">
        <v>77792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136005</v>
      </c>
      <c r="O45" s="47">
        <f t="shared" si="2"/>
        <v>18.661498353457738</v>
      </c>
      <c r="P45" s="9"/>
    </row>
    <row r="46" spans="1:16" ht="15.75">
      <c r="A46" s="29" t="s">
        <v>41</v>
      </c>
      <c r="B46" s="30"/>
      <c r="C46" s="31"/>
      <c r="D46" s="32">
        <f aca="true" t="shared" si="11" ref="D46:M46">SUM(D47:D47)</f>
        <v>330476</v>
      </c>
      <c r="E46" s="32">
        <f t="shared" si="11"/>
        <v>371786</v>
      </c>
      <c r="F46" s="32">
        <f t="shared" si="11"/>
        <v>0</v>
      </c>
      <c r="G46" s="32">
        <f t="shared" si="11"/>
        <v>701240</v>
      </c>
      <c r="H46" s="32">
        <f t="shared" si="11"/>
        <v>0</v>
      </c>
      <c r="I46" s="32">
        <f t="shared" si="11"/>
        <v>3845207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48281</v>
      </c>
      <c r="N46" s="32">
        <f>SUM(D46:M46)</f>
        <v>5296990</v>
      </c>
      <c r="O46" s="45">
        <f t="shared" si="2"/>
        <v>726.8098243688255</v>
      </c>
      <c r="P46" s="9"/>
    </row>
    <row r="47" spans="1:16" ht="15.75" thickBot="1">
      <c r="A47" s="12"/>
      <c r="B47" s="25">
        <v>381</v>
      </c>
      <c r="C47" s="20" t="s">
        <v>57</v>
      </c>
      <c r="D47" s="46">
        <v>330476</v>
      </c>
      <c r="E47" s="46">
        <v>371786</v>
      </c>
      <c r="F47" s="46">
        <v>0</v>
      </c>
      <c r="G47" s="46">
        <v>701240</v>
      </c>
      <c r="H47" s="46">
        <v>0</v>
      </c>
      <c r="I47" s="46">
        <v>3845207</v>
      </c>
      <c r="J47" s="46">
        <v>0</v>
      </c>
      <c r="K47" s="46">
        <v>0</v>
      </c>
      <c r="L47" s="46">
        <v>0</v>
      </c>
      <c r="M47" s="46">
        <v>48281</v>
      </c>
      <c r="N47" s="46">
        <f>SUM(D47:M47)</f>
        <v>5296990</v>
      </c>
      <c r="O47" s="47">
        <f t="shared" si="2"/>
        <v>726.8098243688255</v>
      </c>
      <c r="P47" s="9"/>
    </row>
    <row r="48" spans="1:119" ht="16.5" thickBot="1">
      <c r="A48" s="14" t="s">
        <v>47</v>
      </c>
      <c r="B48" s="23"/>
      <c r="C48" s="22"/>
      <c r="D48" s="15">
        <f aca="true" t="shared" si="12" ref="D48:M48">SUM(D5,D12,D17,D29,D35,D38,D46)</f>
        <v>5737900</v>
      </c>
      <c r="E48" s="15">
        <f t="shared" si="12"/>
        <v>870806</v>
      </c>
      <c r="F48" s="15">
        <f t="shared" si="12"/>
        <v>0</v>
      </c>
      <c r="G48" s="15">
        <f t="shared" si="12"/>
        <v>1658988</v>
      </c>
      <c r="H48" s="15">
        <f t="shared" si="12"/>
        <v>0</v>
      </c>
      <c r="I48" s="15">
        <f t="shared" si="12"/>
        <v>8008822</v>
      </c>
      <c r="J48" s="15">
        <f t="shared" si="12"/>
        <v>0</v>
      </c>
      <c r="K48" s="15">
        <f t="shared" si="12"/>
        <v>-6935</v>
      </c>
      <c r="L48" s="15">
        <f t="shared" si="12"/>
        <v>0</v>
      </c>
      <c r="M48" s="15">
        <f t="shared" si="12"/>
        <v>125395</v>
      </c>
      <c r="N48" s="15">
        <f>SUM(D48:M48)</f>
        <v>16394976</v>
      </c>
      <c r="O48" s="38">
        <f t="shared" si="2"/>
        <v>2249.5850713501645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101</v>
      </c>
      <c r="M50" s="51"/>
      <c r="N50" s="51"/>
      <c r="O50" s="43">
        <v>7288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78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4768446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4768446</v>
      </c>
      <c r="O5" s="33">
        <f aca="true" t="shared" si="1" ref="O5:O36">(N5/O$58)</f>
        <v>646.5689491525424</v>
      </c>
      <c r="P5" s="6"/>
    </row>
    <row r="6" spans="1:16" ht="15">
      <c r="A6" s="12"/>
      <c r="B6" s="25">
        <v>311</v>
      </c>
      <c r="C6" s="20" t="s">
        <v>2</v>
      </c>
      <c r="D6" s="46">
        <v>3192648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3192648</v>
      </c>
      <c r="O6" s="47">
        <f t="shared" si="1"/>
        <v>432.90142372881354</v>
      </c>
      <c r="P6" s="9"/>
    </row>
    <row r="7" spans="1:16" ht="15">
      <c r="A7" s="12"/>
      <c r="B7" s="25">
        <v>312.41</v>
      </c>
      <c r="C7" s="20" t="s">
        <v>141</v>
      </c>
      <c r="D7" s="46">
        <v>330359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330359</v>
      </c>
      <c r="O7" s="47">
        <f t="shared" si="1"/>
        <v>44.7944406779661</v>
      </c>
      <c r="P7" s="9"/>
    </row>
    <row r="8" spans="1:16" ht="15">
      <c r="A8" s="12"/>
      <c r="B8" s="25">
        <v>314.1</v>
      </c>
      <c r="C8" s="20" t="s">
        <v>11</v>
      </c>
      <c r="D8" s="46">
        <v>837423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837423</v>
      </c>
      <c r="O8" s="47">
        <f t="shared" si="1"/>
        <v>113.54888135593221</v>
      </c>
      <c r="P8" s="9"/>
    </row>
    <row r="9" spans="1:16" ht="15">
      <c r="A9" s="12"/>
      <c r="B9" s="25">
        <v>314.3</v>
      </c>
      <c r="C9" s="20" t="s">
        <v>130</v>
      </c>
      <c r="D9" s="46">
        <v>35557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35557</v>
      </c>
      <c r="O9" s="47">
        <f t="shared" si="1"/>
        <v>4.82128813559322</v>
      </c>
      <c r="P9" s="9"/>
    </row>
    <row r="10" spans="1:16" ht="15">
      <c r="A10" s="12"/>
      <c r="B10" s="25">
        <v>314.4</v>
      </c>
      <c r="C10" s="20" t="s">
        <v>121</v>
      </c>
      <c r="D10" s="46">
        <v>17193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17193</v>
      </c>
      <c r="O10" s="47">
        <f t="shared" si="1"/>
        <v>2.3312542372881357</v>
      </c>
      <c r="P10" s="9"/>
    </row>
    <row r="11" spans="1:16" ht="15">
      <c r="A11" s="12"/>
      <c r="B11" s="25">
        <v>315</v>
      </c>
      <c r="C11" s="20" t="s">
        <v>103</v>
      </c>
      <c r="D11" s="46">
        <v>294609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294609</v>
      </c>
      <c r="O11" s="47">
        <f t="shared" si="1"/>
        <v>39.94698305084746</v>
      </c>
      <c r="P11" s="9"/>
    </row>
    <row r="12" spans="1:16" ht="15">
      <c r="A12" s="12"/>
      <c r="B12" s="25">
        <v>316</v>
      </c>
      <c r="C12" s="20" t="s">
        <v>104</v>
      </c>
      <c r="D12" s="46">
        <v>60657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60657</v>
      </c>
      <c r="O12" s="47">
        <f t="shared" si="1"/>
        <v>8.224677966101694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SUM(D14:D22)</f>
        <v>1175077</v>
      </c>
      <c r="E13" s="32">
        <f t="shared" si="3"/>
        <v>207949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1383026</v>
      </c>
      <c r="O13" s="45">
        <f t="shared" si="1"/>
        <v>187.52894915254237</v>
      </c>
      <c r="P13" s="10"/>
    </row>
    <row r="14" spans="1:16" ht="15">
      <c r="A14" s="12"/>
      <c r="B14" s="25">
        <v>322</v>
      </c>
      <c r="C14" s="20" t="s">
        <v>0</v>
      </c>
      <c r="D14" s="46">
        <v>407820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407820</v>
      </c>
      <c r="O14" s="47">
        <f t="shared" si="1"/>
        <v>55.297627118644066</v>
      </c>
      <c r="P14" s="9"/>
    </row>
    <row r="15" spans="1:16" ht="15">
      <c r="A15" s="12"/>
      <c r="B15" s="25">
        <v>323.1</v>
      </c>
      <c r="C15" s="20" t="s">
        <v>16</v>
      </c>
      <c r="D15" s="46">
        <v>677568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677568</v>
      </c>
      <c r="O15" s="47">
        <f t="shared" si="1"/>
        <v>91.87362711864407</v>
      </c>
      <c r="P15" s="9"/>
    </row>
    <row r="16" spans="1:16" ht="15">
      <c r="A16" s="12"/>
      <c r="B16" s="25">
        <v>323.4</v>
      </c>
      <c r="C16" s="20" t="s">
        <v>17</v>
      </c>
      <c r="D16" s="46">
        <v>21046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21046</v>
      </c>
      <c r="O16" s="47">
        <f t="shared" si="1"/>
        <v>2.8536949152542372</v>
      </c>
      <c r="P16" s="9"/>
    </row>
    <row r="17" spans="1:16" ht="15">
      <c r="A17" s="12"/>
      <c r="B17" s="25">
        <v>323.7</v>
      </c>
      <c r="C17" s="20" t="s">
        <v>18</v>
      </c>
      <c r="D17" s="46">
        <v>58568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58568</v>
      </c>
      <c r="O17" s="47">
        <f t="shared" si="1"/>
        <v>7.941423728813559</v>
      </c>
      <c r="P17" s="9"/>
    </row>
    <row r="18" spans="1:16" ht="15">
      <c r="A18" s="12"/>
      <c r="B18" s="25">
        <v>324.11</v>
      </c>
      <c r="C18" s="20" t="s">
        <v>131</v>
      </c>
      <c r="D18" s="46">
        <v>0</v>
      </c>
      <c r="E18" s="46">
        <v>43748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43748</v>
      </c>
      <c r="O18" s="47">
        <f t="shared" si="1"/>
        <v>5.93193220338983</v>
      </c>
      <c r="P18" s="9"/>
    </row>
    <row r="19" spans="1:16" ht="15">
      <c r="A19" s="12"/>
      <c r="B19" s="25">
        <v>324.31</v>
      </c>
      <c r="C19" s="20" t="s">
        <v>19</v>
      </c>
      <c r="D19" s="46">
        <v>0</v>
      </c>
      <c r="E19" s="46">
        <v>119942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119942</v>
      </c>
      <c r="O19" s="47">
        <f t="shared" si="1"/>
        <v>16.263322033898305</v>
      </c>
      <c r="P19" s="9"/>
    </row>
    <row r="20" spans="1:16" ht="15">
      <c r="A20" s="12"/>
      <c r="B20" s="25">
        <v>324.32</v>
      </c>
      <c r="C20" s="20" t="s">
        <v>105</v>
      </c>
      <c r="D20" s="46">
        <v>0</v>
      </c>
      <c r="E20" s="46">
        <v>4382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4382</v>
      </c>
      <c r="O20" s="47">
        <f t="shared" si="1"/>
        <v>0.5941694915254238</v>
      </c>
      <c r="P20" s="9"/>
    </row>
    <row r="21" spans="1:16" ht="15">
      <c r="A21" s="12"/>
      <c r="B21" s="25">
        <v>324.61</v>
      </c>
      <c r="C21" s="20" t="s">
        <v>132</v>
      </c>
      <c r="D21" s="46">
        <v>0</v>
      </c>
      <c r="E21" s="46">
        <v>39877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39877</v>
      </c>
      <c r="O21" s="47">
        <f t="shared" si="1"/>
        <v>5.4070508474576275</v>
      </c>
      <c r="P21" s="9"/>
    </row>
    <row r="22" spans="1:16" ht="15">
      <c r="A22" s="12"/>
      <c r="B22" s="25">
        <v>329</v>
      </c>
      <c r="C22" s="20" t="s">
        <v>87</v>
      </c>
      <c r="D22" s="46">
        <v>10075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3">SUM(D22:M22)</f>
        <v>10075</v>
      </c>
      <c r="O22" s="47">
        <f t="shared" si="1"/>
        <v>1.3661016949152542</v>
      </c>
      <c r="P22" s="9"/>
    </row>
    <row r="23" spans="1:16" ht="15.75">
      <c r="A23" s="29" t="s">
        <v>22</v>
      </c>
      <c r="B23" s="30"/>
      <c r="C23" s="31"/>
      <c r="D23" s="32">
        <f aca="true" t="shared" si="6" ref="D23:M23">SUM(D24:D32)</f>
        <v>836596</v>
      </c>
      <c r="E23" s="32">
        <f t="shared" si="6"/>
        <v>2000011</v>
      </c>
      <c r="F23" s="32">
        <f t="shared" si="6"/>
        <v>0</v>
      </c>
      <c r="G23" s="32">
        <f t="shared" si="6"/>
        <v>150788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2987395</v>
      </c>
      <c r="O23" s="45">
        <f t="shared" si="1"/>
        <v>405.0705084745763</v>
      </c>
      <c r="P23" s="10"/>
    </row>
    <row r="24" spans="1:16" ht="15">
      <c r="A24" s="12"/>
      <c r="B24" s="25">
        <v>331.2</v>
      </c>
      <c r="C24" s="20" t="s">
        <v>68</v>
      </c>
      <c r="D24" s="46">
        <v>24706</v>
      </c>
      <c r="E24" s="46">
        <v>0</v>
      </c>
      <c r="F24" s="46">
        <v>0</v>
      </c>
      <c r="G24" s="46">
        <v>65838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90544</v>
      </c>
      <c r="O24" s="47">
        <f t="shared" si="1"/>
        <v>12.277152542372882</v>
      </c>
      <c r="P24" s="9"/>
    </row>
    <row r="25" spans="1:16" ht="15">
      <c r="A25" s="12"/>
      <c r="B25" s="25">
        <v>331.5</v>
      </c>
      <c r="C25" s="20" t="s">
        <v>23</v>
      </c>
      <c r="D25" s="46">
        <v>0</v>
      </c>
      <c r="E25" s="46">
        <v>477606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477606</v>
      </c>
      <c r="O25" s="47">
        <f t="shared" si="1"/>
        <v>64.76013559322034</v>
      </c>
      <c r="P25" s="9"/>
    </row>
    <row r="26" spans="1:16" ht="15">
      <c r="A26" s="12"/>
      <c r="B26" s="25">
        <v>335.12</v>
      </c>
      <c r="C26" s="20" t="s">
        <v>106</v>
      </c>
      <c r="D26" s="46">
        <v>317825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317825</v>
      </c>
      <c r="O26" s="47">
        <f t="shared" si="1"/>
        <v>43.094915254237286</v>
      </c>
      <c r="P26" s="9"/>
    </row>
    <row r="27" spans="1:16" ht="15">
      <c r="A27" s="12"/>
      <c r="B27" s="25">
        <v>335.14</v>
      </c>
      <c r="C27" s="20" t="s">
        <v>107</v>
      </c>
      <c r="D27" s="46">
        <v>3969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3969</v>
      </c>
      <c r="O27" s="47">
        <f t="shared" si="1"/>
        <v>0.5381694915254237</v>
      </c>
      <c r="P27" s="9"/>
    </row>
    <row r="28" spans="1:16" ht="15">
      <c r="A28" s="12"/>
      <c r="B28" s="25">
        <v>335.15</v>
      </c>
      <c r="C28" s="20" t="s">
        <v>108</v>
      </c>
      <c r="D28" s="46">
        <v>13404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13404</v>
      </c>
      <c r="O28" s="47">
        <f t="shared" si="1"/>
        <v>1.8174915254237287</v>
      </c>
      <c r="P28" s="9"/>
    </row>
    <row r="29" spans="1:16" ht="15">
      <c r="A29" s="12"/>
      <c r="B29" s="25">
        <v>335.18</v>
      </c>
      <c r="C29" s="20" t="s">
        <v>109</v>
      </c>
      <c r="D29" s="46">
        <v>476692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476692</v>
      </c>
      <c r="O29" s="47">
        <f t="shared" si="1"/>
        <v>64.63620338983051</v>
      </c>
      <c r="P29" s="9"/>
    </row>
    <row r="30" spans="1:16" ht="15">
      <c r="A30" s="12"/>
      <c r="B30" s="25">
        <v>337.1</v>
      </c>
      <c r="C30" s="20" t="s">
        <v>31</v>
      </c>
      <c r="D30" s="46">
        <v>0</v>
      </c>
      <c r="E30" s="46">
        <v>0</v>
      </c>
      <c r="F30" s="46">
        <v>0</v>
      </c>
      <c r="G30" s="46">
        <v>84950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84950</v>
      </c>
      <c r="O30" s="47">
        <f t="shared" si="1"/>
        <v>11.51864406779661</v>
      </c>
      <c r="P30" s="9"/>
    </row>
    <row r="31" spans="1:16" ht="15">
      <c r="A31" s="12"/>
      <c r="B31" s="25">
        <v>337.7</v>
      </c>
      <c r="C31" s="20" t="s">
        <v>82</v>
      </c>
      <c r="D31" s="46">
        <v>0</v>
      </c>
      <c r="E31" s="46">
        <v>309194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309194</v>
      </c>
      <c r="O31" s="47">
        <f t="shared" si="1"/>
        <v>41.92461016949152</v>
      </c>
      <c r="P31" s="9"/>
    </row>
    <row r="32" spans="1:16" ht="15">
      <c r="A32" s="12"/>
      <c r="B32" s="25">
        <v>338</v>
      </c>
      <c r="C32" s="20" t="s">
        <v>34</v>
      </c>
      <c r="D32" s="46">
        <v>0</v>
      </c>
      <c r="E32" s="46">
        <v>1213211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1213211</v>
      </c>
      <c r="O32" s="47">
        <f t="shared" si="1"/>
        <v>164.50318644067798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SUM(D34:D42)</f>
        <v>905437</v>
      </c>
      <c r="E33" s="32">
        <f t="shared" si="7"/>
        <v>32256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4414231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5351924</v>
      </c>
      <c r="O33" s="45">
        <f t="shared" si="1"/>
        <v>725.6846101694915</v>
      </c>
      <c r="P33" s="10"/>
    </row>
    <row r="34" spans="1:16" ht="15">
      <c r="A34" s="12"/>
      <c r="B34" s="25">
        <v>341.9</v>
      </c>
      <c r="C34" s="20" t="s">
        <v>110</v>
      </c>
      <c r="D34" s="46">
        <v>23906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2">SUM(D34:M34)</f>
        <v>23906</v>
      </c>
      <c r="O34" s="47">
        <f t="shared" si="1"/>
        <v>3.241491525423729</v>
      </c>
      <c r="P34" s="9"/>
    </row>
    <row r="35" spans="1:16" ht="15">
      <c r="A35" s="12"/>
      <c r="B35" s="25">
        <v>342.2</v>
      </c>
      <c r="C35" s="20" t="s">
        <v>127</v>
      </c>
      <c r="D35" s="46">
        <v>3955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3955</v>
      </c>
      <c r="O35" s="47">
        <f t="shared" si="1"/>
        <v>0.536271186440678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4414231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4414231</v>
      </c>
      <c r="O36" s="47">
        <f t="shared" si="1"/>
        <v>598.5397966101694</v>
      </c>
      <c r="P36" s="9"/>
    </row>
    <row r="37" spans="1:16" ht="15">
      <c r="A37" s="12"/>
      <c r="B37" s="25">
        <v>343.4</v>
      </c>
      <c r="C37" s="20" t="s">
        <v>111</v>
      </c>
      <c r="D37" s="46">
        <v>752238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752238</v>
      </c>
      <c r="O37" s="47">
        <f aca="true" t="shared" si="9" ref="O37:O56">(N37/O$58)</f>
        <v>101.99837288135593</v>
      </c>
      <c r="P37" s="9"/>
    </row>
    <row r="38" spans="1:16" ht="15">
      <c r="A38" s="12"/>
      <c r="B38" s="25">
        <v>343.9</v>
      </c>
      <c r="C38" s="20" t="s">
        <v>44</v>
      </c>
      <c r="D38" s="46">
        <v>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</v>
      </c>
      <c r="O38" s="47">
        <f t="shared" si="9"/>
        <v>0.006101694915254237</v>
      </c>
      <c r="P38" s="9"/>
    </row>
    <row r="39" spans="1:16" ht="15">
      <c r="A39" s="12"/>
      <c r="B39" s="25">
        <v>344.9</v>
      </c>
      <c r="C39" s="20" t="s">
        <v>112</v>
      </c>
      <c r="D39" s="46">
        <v>32777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32777</v>
      </c>
      <c r="O39" s="47">
        <f t="shared" si="9"/>
        <v>4.444338983050847</v>
      </c>
      <c r="P39" s="9"/>
    </row>
    <row r="40" spans="1:16" ht="15">
      <c r="A40" s="12"/>
      <c r="B40" s="25">
        <v>347.2</v>
      </c>
      <c r="C40" s="20" t="s">
        <v>46</v>
      </c>
      <c r="D40" s="46">
        <v>15876</v>
      </c>
      <c r="E40" s="46">
        <v>32256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48132</v>
      </c>
      <c r="O40" s="47">
        <f t="shared" si="9"/>
        <v>6.5263728813559325</v>
      </c>
      <c r="P40" s="9"/>
    </row>
    <row r="41" spans="1:16" ht="15">
      <c r="A41" s="12"/>
      <c r="B41" s="25">
        <v>347.3</v>
      </c>
      <c r="C41" s="20" t="s">
        <v>136</v>
      </c>
      <c r="D41" s="46">
        <v>8174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8174</v>
      </c>
      <c r="O41" s="47">
        <f t="shared" si="9"/>
        <v>1.1083389830508474</v>
      </c>
      <c r="P41" s="9"/>
    </row>
    <row r="42" spans="1:16" ht="15">
      <c r="A42" s="12"/>
      <c r="B42" s="25">
        <v>347.4</v>
      </c>
      <c r="C42" s="20" t="s">
        <v>84</v>
      </c>
      <c r="D42" s="46">
        <v>68466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68466</v>
      </c>
      <c r="O42" s="47">
        <f t="shared" si="9"/>
        <v>9.283525423728813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52613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52613</v>
      </c>
      <c r="O43" s="45">
        <f t="shared" si="9"/>
        <v>7.133966101694916</v>
      </c>
      <c r="P43" s="10"/>
    </row>
    <row r="44" spans="1:16" ht="15">
      <c r="A44" s="13"/>
      <c r="B44" s="39">
        <v>351.1</v>
      </c>
      <c r="C44" s="21" t="s">
        <v>49</v>
      </c>
      <c r="D44" s="46">
        <v>23632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23632</v>
      </c>
      <c r="O44" s="47">
        <f t="shared" si="9"/>
        <v>3.2043389830508473</v>
      </c>
      <c r="P44" s="9"/>
    </row>
    <row r="45" spans="1:16" ht="15">
      <c r="A45" s="13"/>
      <c r="B45" s="39">
        <v>354</v>
      </c>
      <c r="C45" s="21" t="s">
        <v>50</v>
      </c>
      <c r="D45" s="46">
        <v>28981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28981</v>
      </c>
      <c r="O45" s="47">
        <f t="shared" si="9"/>
        <v>3.929627118644068</v>
      </c>
      <c r="P45" s="9"/>
    </row>
    <row r="46" spans="1:16" ht="15.75">
      <c r="A46" s="29" t="s">
        <v>3</v>
      </c>
      <c r="B46" s="30"/>
      <c r="C46" s="31"/>
      <c r="D46" s="32">
        <f aca="true" t="shared" si="11" ref="D46:M46">SUM(D47:D53)</f>
        <v>460552</v>
      </c>
      <c r="E46" s="32">
        <f t="shared" si="11"/>
        <v>70494</v>
      </c>
      <c r="F46" s="32">
        <f t="shared" si="11"/>
        <v>0</v>
      </c>
      <c r="G46" s="32">
        <f t="shared" si="11"/>
        <v>70385</v>
      </c>
      <c r="H46" s="32">
        <f t="shared" si="11"/>
        <v>0</v>
      </c>
      <c r="I46" s="32">
        <f t="shared" si="11"/>
        <v>177442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778873</v>
      </c>
      <c r="O46" s="45">
        <f t="shared" si="9"/>
        <v>105.60989830508474</v>
      </c>
      <c r="P46" s="10"/>
    </row>
    <row r="47" spans="1:16" ht="15">
      <c r="A47" s="12"/>
      <c r="B47" s="25">
        <v>361.1</v>
      </c>
      <c r="C47" s="20" t="s">
        <v>51</v>
      </c>
      <c r="D47" s="46">
        <v>85359</v>
      </c>
      <c r="E47" s="46">
        <v>68472</v>
      </c>
      <c r="F47" s="46">
        <v>0</v>
      </c>
      <c r="G47" s="46">
        <v>70385</v>
      </c>
      <c r="H47" s="46">
        <v>0</v>
      </c>
      <c r="I47" s="46">
        <v>64205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288421</v>
      </c>
      <c r="O47" s="47">
        <f t="shared" si="9"/>
        <v>39.10793220338983</v>
      </c>
      <c r="P47" s="9"/>
    </row>
    <row r="48" spans="1:16" ht="15">
      <c r="A48" s="12"/>
      <c r="B48" s="25">
        <v>362</v>
      </c>
      <c r="C48" s="20" t="s">
        <v>52</v>
      </c>
      <c r="D48" s="46">
        <v>176477</v>
      </c>
      <c r="E48" s="46">
        <v>0</v>
      </c>
      <c r="F48" s="46">
        <v>0</v>
      </c>
      <c r="G48" s="46">
        <v>0</v>
      </c>
      <c r="H48" s="46">
        <v>0</v>
      </c>
      <c r="I48" s="46">
        <v>279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2" ref="N48:N53">SUM(D48:M48)</f>
        <v>176756</v>
      </c>
      <c r="O48" s="47">
        <f t="shared" si="9"/>
        <v>23.96691525423729</v>
      </c>
      <c r="P48" s="9"/>
    </row>
    <row r="49" spans="1:16" ht="15">
      <c r="A49" s="12"/>
      <c r="B49" s="25">
        <v>364</v>
      </c>
      <c r="C49" s="20" t="s">
        <v>114</v>
      </c>
      <c r="D49" s="46">
        <v>4181</v>
      </c>
      <c r="E49" s="46">
        <v>0</v>
      </c>
      <c r="F49" s="46">
        <v>0</v>
      </c>
      <c r="G49" s="46">
        <v>0</v>
      </c>
      <c r="H49" s="46">
        <v>0</v>
      </c>
      <c r="I49" s="46">
        <v>-3838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343</v>
      </c>
      <c r="O49" s="47">
        <f t="shared" si="9"/>
        <v>0.046508474576271185</v>
      </c>
      <c r="P49" s="9"/>
    </row>
    <row r="50" spans="1:16" ht="15">
      <c r="A50" s="12"/>
      <c r="B50" s="25">
        <v>366</v>
      </c>
      <c r="C50" s="20" t="s">
        <v>55</v>
      </c>
      <c r="D50" s="46">
        <v>150050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150050</v>
      </c>
      <c r="O50" s="47">
        <f t="shared" si="9"/>
        <v>20.345762711864406</v>
      </c>
      <c r="P50" s="9"/>
    </row>
    <row r="51" spans="1:16" ht="15">
      <c r="A51" s="12"/>
      <c r="B51" s="25">
        <v>367</v>
      </c>
      <c r="C51" s="20" t="s">
        <v>122</v>
      </c>
      <c r="D51" s="46">
        <v>9120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9120</v>
      </c>
      <c r="O51" s="47">
        <f t="shared" si="9"/>
        <v>1.2366101694915255</v>
      </c>
      <c r="P51" s="9"/>
    </row>
    <row r="52" spans="1:16" ht="15">
      <c r="A52" s="12"/>
      <c r="B52" s="25">
        <v>369.3</v>
      </c>
      <c r="C52" s="20" t="s">
        <v>76</v>
      </c>
      <c r="D52" s="46">
        <v>14999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14999</v>
      </c>
      <c r="O52" s="47">
        <f t="shared" si="9"/>
        <v>2.033762711864407</v>
      </c>
      <c r="P52" s="9"/>
    </row>
    <row r="53" spans="1:16" ht="15">
      <c r="A53" s="12"/>
      <c r="B53" s="25">
        <v>369.9</v>
      </c>
      <c r="C53" s="20" t="s">
        <v>56</v>
      </c>
      <c r="D53" s="46">
        <v>20366</v>
      </c>
      <c r="E53" s="46">
        <v>2022</v>
      </c>
      <c r="F53" s="46">
        <v>0</v>
      </c>
      <c r="G53" s="46">
        <v>0</v>
      </c>
      <c r="H53" s="46">
        <v>0</v>
      </c>
      <c r="I53" s="46">
        <v>116796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139184</v>
      </c>
      <c r="O53" s="47">
        <f t="shared" si="9"/>
        <v>18.872406779661016</v>
      </c>
      <c r="P53" s="9"/>
    </row>
    <row r="54" spans="1:16" ht="15.75">
      <c r="A54" s="29" t="s">
        <v>41</v>
      </c>
      <c r="B54" s="30"/>
      <c r="C54" s="31"/>
      <c r="D54" s="32">
        <f aca="true" t="shared" si="13" ref="D54:M54">SUM(D55:D55)</f>
        <v>790000</v>
      </c>
      <c r="E54" s="32">
        <f t="shared" si="13"/>
        <v>70786</v>
      </c>
      <c r="F54" s="32">
        <f t="shared" si="13"/>
        <v>0</v>
      </c>
      <c r="G54" s="32">
        <f t="shared" si="13"/>
        <v>2118250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2979036</v>
      </c>
      <c r="O54" s="45">
        <f t="shared" si="9"/>
        <v>403.9370847457627</v>
      </c>
      <c r="P54" s="9"/>
    </row>
    <row r="55" spans="1:16" ht="15.75" thickBot="1">
      <c r="A55" s="12"/>
      <c r="B55" s="25">
        <v>381</v>
      </c>
      <c r="C55" s="20" t="s">
        <v>57</v>
      </c>
      <c r="D55" s="46">
        <v>790000</v>
      </c>
      <c r="E55" s="46">
        <v>70786</v>
      </c>
      <c r="F55" s="46">
        <v>0</v>
      </c>
      <c r="G55" s="46">
        <v>2118250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2979036</v>
      </c>
      <c r="O55" s="47">
        <f t="shared" si="9"/>
        <v>403.9370847457627</v>
      </c>
      <c r="P55" s="9"/>
    </row>
    <row r="56" spans="1:119" ht="16.5" thickBot="1">
      <c r="A56" s="14" t="s">
        <v>47</v>
      </c>
      <c r="B56" s="23"/>
      <c r="C56" s="22"/>
      <c r="D56" s="15">
        <f aca="true" t="shared" si="14" ref="D56:M56">SUM(D5,D13,D23,D33,D43,D46,D54)</f>
        <v>8988721</v>
      </c>
      <c r="E56" s="15">
        <f t="shared" si="14"/>
        <v>2381496</v>
      </c>
      <c r="F56" s="15">
        <f t="shared" si="14"/>
        <v>0</v>
      </c>
      <c r="G56" s="15">
        <f t="shared" si="14"/>
        <v>2339423</v>
      </c>
      <c r="H56" s="15">
        <f t="shared" si="14"/>
        <v>0</v>
      </c>
      <c r="I56" s="15">
        <f t="shared" si="14"/>
        <v>4591673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>SUM(D56:M56)</f>
        <v>18301313</v>
      </c>
      <c r="O56" s="38">
        <f t="shared" si="9"/>
        <v>2481.533966101695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5" ht="15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5" ht="15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142</v>
      </c>
      <c r="M58" s="51"/>
      <c r="N58" s="51"/>
      <c r="O58" s="43">
        <v>7375</v>
      </c>
    </row>
    <row r="59" spans="1:15" ht="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5.75" customHeight="1" thickBot="1">
      <c r="A60" s="55" t="s">
        <v>78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sheetProtection/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4616554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4616554</v>
      </c>
      <c r="O5" s="33">
        <f aca="true" t="shared" si="1" ref="O5:O36">(N5/O$57)</f>
        <v>628.958310626703</v>
      </c>
      <c r="P5" s="6"/>
    </row>
    <row r="6" spans="1:16" ht="15">
      <c r="A6" s="12"/>
      <c r="B6" s="25">
        <v>311</v>
      </c>
      <c r="C6" s="20" t="s">
        <v>2</v>
      </c>
      <c r="D6" s="46">
        <v>3118920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3118920</v>
      </c>
      <c r="O6" s="47">
        <f t="shared" si="1"/>
        <v>424.9209809264305</v>
      </c>
      <c r="P6" s="9"/>
    </row>
    <row r="7" spans="1:16" ht="15">
      <c r="A7" s="12"/>
      <c r="B7" s="25">
        <v>312.1</v>
      </c>
      <c r="C7" s="20" t="s">
        <v>10</v>
      </c>
      <c r="D7" s="46">
        <v>338257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338257</v>
      </c>
      <c r="O7" s="47">
        <f t="shared" si="1"/>
        <v>46.08405994550409</v>
      </c>
      <c r="P7" s="9"/>
    </row>
    <row r="8" spans="1:16" ht="15">
      <c r="A8" s="12"/>
      <c r="B8" s="25">
        <v>314.1</v>
      </c>
      <c r="C8" s="20" t="s">
        <v>11</v>
      </c>
      <c r="D8" s="46">
        <v>796859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796859</v>
      </c>
      <c r="O8" s="47">
        <f t="shared" si="1"/>
        <v>108.56389645776567</v>
      </c>
      <c r="P8" s="9"/>
    </row>
    <row r="9" spans="1:16" ht="15">
      <c r="A9" s="12"/>
      <c r="B9" s="25">
        <v>314.3</v>
      </c>
      <c r="C9" s="20" t="s">
        <v>130</v>
      </c>
      <c r="D9" s="46">
        <v>32936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32936</v>
      </c>
      <c r="O9" s="47">
        <f t="shared" si="1"/>
        <v>4.487193460490463</v>
      </c>
      <c r="P9" s="9"/>
    </row>
    <row r="10" spans="1:16" ht="15">
      <c r="A10" s="12"/>
      <c r="B10" s="25">
        <v>314.4</v>
      </c>
      <c r="C10" s="20" t="s">
        <v>121</v>
      </c>
      <c r="D10" s="46">
        <v>18135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18135</v>
      </c>
      <c r="O10" s="47">
        <f t="shared" si="1"/>
        <v>2.470708446866485</v>
      </c>
      <c r="P10" s="9"/>
    </row>
    <row r="11" spans="1:16" ht="15">
      <c r="A11" s="12"/>
      <c r="B11" s="25">
        <v>315</v>
      </c>
      <c r="C11" s="20" t="s">
        <v>103</v>
      </c>
      <c r="D11" s="46">
        <v>250467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250467</v>
      </c>
      <c r="O11" s="47">
        <f t="shared" si="1"/>
        <v>34.12356948228883</v>
      </c>
      <c r="P11" s="9"/>
    </row>
    <row r="12" spans="1:16" ht="15">
      <c r="A12" s="12"/>
      <c r="B12" s="25">
        <v>316</v>
      </c>
      <c r="C12" s="20" t="s">
        <v>104</v>
      </c>
      <c r="D12" s="46">
        <v>60980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60980</v>
      </c>
      <c r="O12" s="47">
        <f t="shared" si="1"/>
        <v>8.307901907356948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SUM(D14:D23)</f>
        <v>1142835</v>
      </c>
      <c r="E13" s="32">
        <f t="shared" si="3"/>
        <v>63839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1206674</v>
      </c>
      <c r="O13" s="45">
        <f t="shared" si="1"/>
        <v>164.39700272479564</v>
      </c>
      <c r="P13" s="10"/>
    </row>
    <row r="14" spans="1:16" ht="15">
      <c r="A14" s="12"/>
      <c r="B14" s="25">
        <v>322</v>
      </c>
      <c r="C14" s="20" t="s">
        <v>0</v>
      </c>
      <c r="D14" s="46">
        <v>348782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348782</v>
      </c>
      <c r="O14" s="47">
        <f t="shared" si="1"/>
        <v>47.51798365122616</v>
      </c>
      <c r="P14" s="9"/>
    </row>
    <row r="15" spans="1:16" ht="15">
      <c r="A15" s="12"/>
      <c r="B15" s="25">
        <v>323.1</v>
      </c>
      <c r="C15" s="20" t="s">
        <v>16</v>
      </c>
      <c r="D15" s="46">
        <v>692055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692055</v>
      </c>
      <c r="O15" s="47">
        <f t="shared" si="1"/>
        <v>94.28542234332426</v>
      </c>
      <c r="P15" s="9"/>
    </row>
    <row r="16" spans="1:16" ht="15">
      <c r="A16" s="12"/>
      <c r="B16" s="25">
        <v>323.4</v>
      </c>
      <c r="C16" s="20" t="s">
        <v>17</v>
      </c>
      <c r="D16" s="46">
        <v>20486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20486</v>
      </c>
      <c r="O16" s="47">
        <f t="shared" si="1"/>
        <v>2.791008174386921</v>
      </c>
      <c r="P16" s="9"/>
    </row>
    <row r="17" spans="1:16" ht="15">
      <c r="A17" s="12"/>
      <c r="B17" s="25">
        <v>323.7</v>
      </c>
      <c r="C17" s="20" t="s">
        <v>18</v>
      </c>
      <c r="D17" s="46">
        <v>55860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55860</v>
      </c>
      <c r="O17" s="47">
        <f t="shared" si="1"/>
        <v>7.610354223433243</v>
      </c>
      <c r="P17" s="9"/>
    </row>
    <row r="18" spans="1:16" ht="15">
      <c r="A18" s="12"/>
      <c r="B18" s="25">
        <v>324.11</v>
      </c>
      <c r="C18" s="20" t="s">
        <v>131</v>
      </c>
      <c r="D18" s="46">
        <v>0</v>
      </c>
      <c r="E18" s="46">
        <v>10935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10935</v>
      </c>
      <c r="O18" s="47">
        <f t="shared" si="1"/>
        <v>1.4897820163487738</v>
      </c>
      <c r="P18" s="9"/>
    </row>
    <row r="19" spans="1:16" ht="15">
      <c r="A19" s="12"/>
      <c r="B19" s="25">
        <v>324.31</v>
      </c>
      <c r="C19" s="20" t="s">
        <v>19</v>
      </c>
      <c r="D19" s="46">
        <v>0</v>
      </c>
      <c r="E19" s="46">
        <v>44964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44964</v>
      </c>
      <c r="O19" s="47">
        <f t="shared" si="1"/>
        <v>6.125885558583106</v>
      </c>
      <c r="P19" s="9"/>
    </row>
    <row r="20" spans="1:16" ht="15">
      <c r="A20" s="12"/>
      <c r="B20" s="25">
        <v>324.61</v>
      </c>
      <c r="C20" s="20" t="s">
        <v>132</v>
      </c>
      <c r="D20" s="46">
        <v>0</v>
      </c>
      <c r="E20" s="46">
        <v>7940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7940</v>
      </c>
      <c r="O20" s="47">
        <f t="shared" si="1"/>
        <v>1.0817438692098094</v>
      </c>
      <c r="P20" s="9"/>
    </row>
    <row r="21" spans="1:16" ht="15">
      <c r="A21" s="12"/>
      <c r="B21" s="25">
        <v>324.72</v>
      </c>
      <c r="C21" s="20" t="s">
        <v>125</v>
      </c>
      <c r="D21" s="46">
        <v>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</v>
      </c>
      <c r="O21" s="47">
        <f t="shared" si="1"/>
        <v>0.010490463215258856</v>
      </c>
      <c r="P21" s="9"/>
    </row>
    <row r="22" spans="1:16" ht="15">
      <c r="A22" s="12"/>
      <c r="B22" s="25">
        <v>329</v>
      </c>
      <c r="C22" s="20" t="s">
        <v>87</v>
      </c>
      <c r="D22" s="46">
        <v>15495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4">SUM(D22:M22)</f>
        <v>15495</v>
      </c>
      <c r="O22" s="47">
        <f t="shared" si="1"/>
        <v>2.111035422343324</v>
      </c>
      <c r="P22" s="9"/>
    </row>
    <row r="23" spans="1:16" ht="15">
      <c r="A23" s="12"/>
      <c r="B23" s="25">
        <v>367</v>
      </c>
      <c r="C23" s="20" t="s">
        <v>122</v>
      </c>
      <c r="D23" s="46">
        <v>10080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10080</v>
      </c>
      <c r="O23" s="47">
        <f t="shared" si="1"/>
        <v>1.3732970027247957</v>
      </c>
      <c r="P23" s="9"/>
    </row>
    <row r="24" spans="1:16" ht="15.75">
      <c r="A24" s="29" t="s">
        <v>22</v>
      </c>
      <c r="B24" s="30"/>
      <c r="C24" s="31"/>
      <c r="D24" s="32">
        <f aca="true" t="shared" si="6" ref="D24:M24">SUM(D25:D33)</f>
        <v>912363</v>
      </c>
      <c r="E24" s="32">
        <f t="shared" si="6"/>
        <v>309194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1267685</v>
      </c>
      <c r="N24" s="44">
        <f t="shared" si="5"/>
        <v>2489242</v>
      </c>
      <c r="O24" s="45">
        <f t="shared" si="1"/>
        <v>339.13378746594003</v>
      </c>
      <c r="P24" s="10"/>
    </row>
    <row r="25" spans="1:16" ht="15">
      <c r="A25" s="12"/>
      <c r="B25" s="25">
        <v>331.2</v>
      </c>
      <c r="C25" s="20" t="s">
        <v>68</v>
      </c>
      <c r="D25" s="46">
        <v>91745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91745</v>
      </c>
      <c r="O25" s="47">
        <f t="shared" si="1"/>
        <v>12.499318801089919</v>
      </c>
      <c r="P25" s="9"/>
    </row>
    <row r="26" spans="1:16" ht="15">
      <c r="A26" s="12"/>
      <c r="B26" s="25">
        <v>331.5</v>
      </c>
      <c r="C26" s="20" t="s">
        <v>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208838</v>
      </c>
      <c r="N26" s="46">
        <f t="shared" si="5"/>
        <v>208838</v>
      </c>
      <c r="O26" s="47">
        <f t="shared" si="1"/>
        <v>28.452043596730245</v>
      </c>
      <c r="P26" s="9"/>
    </row>
    <row r="27" spans="1:16" ht="15">
      <c r="A27" s="12"/>
      <c r="B27" s="25">
        <v>335.12</v>
      </c>
      <c r="C27" s="20" t="s">
        <v>106</v>
      </c>
      <c r="D27" s="46">
        <v>319134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319134</v>
      </c>
      <c r="O27" s="47">
        <f t="shared" si="1"/>
        <v>43.47874659400545</v>
      </c>
      <c r="P27" s="9"/>
    </row>
    <row r="28" spans="1:16" ht="15">
      <c r="A28" s="12"/>
      <c r="B28" s="25">
        <v>335.14</v>
      </c>
      <c r="C28" s="20" t="s">
        <v>107</v>
      </c>
      <c r="D28" s="46">
        <v>4237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4237</v>
      </c>
      <c r="O28" s="47">
        <f t="shared" si="1"/>
        <v>0.5772479564032698</v>
      </c>
      <c r="P28" s="9"/>
    </row>
    <row r="29" spans="1:16" ht="15">
      <c r="A29" s="12"/>
      <c r="B29" s="25">
        <v>335.15</v>
      </c>
      <c r="C29" s="20" t="s">
        <v>108</v>
      </c>
      <c r="D29" s="46">
        <v>10846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10846</v>
      </c>
      <c r="O29" s="47">
        <f t="shared" si="1"/>
        <v>1.4776566757493188</v>
      </c>
      <c r="P29" s="9"/>
    </row>
    <row r="30" spans="1:16" ht="15">
      <c r="A30" s="12"/>
      <c r="B30" s="25">
        <v>335.18</v>
      </c>
      <c r="C30" s="20" t="s">
        <v>109</v>
      </c>
      <c r="D30" s="46">
        <v>485081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485081</v>
      </c>
      <c r="O30" s="47">
        <f t="shared" si="1"/>
        <v>66.08732970027248</v>
      </c>
      <c r="P30" s="9"/>
    </row>
    <row r="31" spans="1:16" ht="15">
      <c r="A31" s="12"/>
      <c r="B31" s="25">
        <v>335.21</v>
      </c>
      <c r="C31" s="20" t="s">
        <v>126</v>
      </c>
      <c r="D31" s="46">
        <v>1320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1320</v>
      </c>
      <c r="O31" s="47">
        <f t="shared" si="1"/>
        <v>0.17983651226158037</v>
      </c>
      <c r="P31" s="9"/>
    </row>
    <row r="32" spans="1:16" ht="15">
      <c r="A32" s="12"/>
      <c r="B32" s="25">
        <v>337.7</v>
      </c>
      <c r="C32" s="20" t="s">
        <v>82</v>
      </c>
      <c r="D32" s="46">
        <v>0</v>
      </c>
      <c r="E32" s="46">
        <v>309194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309194</v>
      </c>
      <c r="O32" s="47">
        <f t="shared" si="1"/>
        <v>42.12452316076294</v>
      </c>
      <c r="P32" s="9"/>
    </row>
    <row r="33" spans="1:16" ht="15">
      <c r="A33" s="12"/>
      <c r="B33" s="25">
        <v>338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1058847</v>
      </c>
      <c r="N33" s="46">
        <f t="shared" si="5"/>
        <v>1058847</v>
      </c>
      <c r="O33" s="47">
        <f t="shared" si="1"/>
        <v>144.25708446866486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SUM(D35:D43)</f>
        <v>914256</v>
      </c>
      <c r="E34" s="32">
        <f t="shared" si="7"/>
        <v>71941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3805357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4791554</v>
      </c>
      <c r="O34" s="45">
        <f t="shared" si="1"/>
        <v>652.800272479564</v>
      </c>
      <c r="P34" s="10"/>
    </row>
    <row r="35" spans="1:16" ht="15">
      <c r="A35" s="12"/>
      <c r="B35" s="25">
        <v>341.9</v>
      </c>
      <c r="C35" s="20" t="s">
        <v>110</v>
      </c>
      <c r="D35" s="46">
        <v>31640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31640</v>
      </c>
      <c r="O35" s="47">
        <f t="shared" si="1"/>
        <v>4.310626702997276</v>
      </c>
      <c r="P35" s="9"/>
    </row>
    <row r="36" spans="1:16" ht="15">
      <c r="A36" s="12"/>
      <c r="B36" s="25">
        <v>342.2</v>
      </c>
      <c r="C36" s="20" t="s">
        <v>127</v>
      </c>
      <c r="D36" s="46">
        <v>4279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4279</v>
      </c>
      <c r="O36" s="47">
        <f t="shared" si="1"/>
        <v>0.5829700272479564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3805357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3805357</v>
      </c>
      <c r="O37" s="47">
        <f aca="true" t="shared" si="9" ref="O37:O55">(N37/O$57)</f>
        <v>518.4410081743869</v>
      </c>
      <c r="P37" s="9"/>
    </row>
    <row r="38" spans="1:16" ht="15">
      <c r="A38" s="12"/>
      <c r="B38" s="25">
        <v>343.4</v>
      </c>
      <c r="C38" s="20" t="s">
        <v>111</v>
      </c>
      <c r="D38" s="46">
        <v>718458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718458</v>
      </c>
      <c r="O38" s="47">
        <f t="shared" si="9"/>
        <v>97.88256130790191</v>
      </c>
      <c r="P38" s="9"/>
    </row>
    <row r="39" spans="1:16" ht="15">
      <c r="A39" s="12"/>
      <c r="B39" s="25">
        <v>343.9</v>
      </c>
      <c r="C39" s="20" t="s">
        <v>44</v>
      </c>
      <c r="D39" s="46">
        <v>400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400</v>
      </c>
      <c r="O39" s="47">
        <f t="shared" si="9"/>
        <v>0.05449591280653951</v>
      </c>
      <c r="P39" s="9"/>
    </row>
    <row r="40" spans="1:16" ht="15">
      <c r="A40" s="12"/>
      <c r="B40" s="25">
        <v>344.9</v>
      </c>
      <c r="C40" s="20" t="s">
        <v>112</v>
      </c>
      <c r="D40" s="46">
        <v>31822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31822</v>
      </c>
      <c r="O40" s="47">
        <f t="shared" si="9"/>
        <v>4.33542234332425</v>
      </c>
      <c r="P40" s="9"/>
    </row>
    <row r="41" spans="1:16" ht="15">
      <c r="A41" s="12"/>
      <c r="B41" s="25">
        <v>347.2</v>
      </c>
      <c r="C41" s="20" t="s">
        <v>46</v>
      </c>
      <c r="D41" s="46">
        <v>19524</v>
      </c>
      <c r="E41" s="46">
        <v>71941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91465</v>
      </c>
      <c r="O41" s="47">
        <f t="shared" si="9"/>
        <v>12.461171662125341</v>
      </c>
      <c r="P41" s="9"/>
    </row>
    <row r="42" spans="1:16" ht="15">
      <c r="A42" s="12"/>
      <c r="B42" s="25">
        <v>347.3</v>
      </c>
      <c r="C42" s="20" t="s">
        <v>136</v>
      </c>
      <c r="D42" s="46">
        <v>13291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13291</v>
      </c>
      <c r="O42" s="47">
        <f t="shared" si="9"/>
        <v>1.8107629427792915</v>
      </c>
      <c r="P42" s="9"/>
    </row>
    <row r="43" spans="1:16" ht="15">
      <c r="A43" s="12"/>
      <c r="B43" s="25">
        <v>347.4</v>
      </c>
      <c r="C43" s="20" t="s">
        <v>84</v>
      </c>
      <c r="D43" s="46">
        <v>94842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94842</v>
      </c>
      <c r="O43" s="47">
        <f t="shared" si="9"/>
        <v>12.92125340599455</v>
      </c>
      <c r="P43" s="9"/>
    </row>
    <row r="44" spans="1:16" ht="15.75">
      <c r="A44" s="29" t="s">
        <v>40</v>
      </c>
      <c r="B44" s="30"/>
      <c r="C44" s="31"/>
      <c r="D44" s="32">
        <f aca="true" t="shared" si="10" ref="D44:M44">SUM(D45:D46)</f>
        <v>56802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5">SUM(D44:M44)</f>
        <v>56802</v>
      </c>
      <c r="O44" s="45">
        <f t="shared" si="9"/>
        <v>7.738692098092643</v>
      </c>
      <c r="P44" s="10"/>
    </row>
    <row r="45" spans="1:16" ht="15">
      <c r="A45" s="13"/>
      <c r="B45" s="39">
        <v>351.1</v>
      </c>
      <c r="C45" s="21" t="s">
        <v>49</v>
      </c>
      <c r="D45" s="46">
        <v>26338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26338</v>
      </c>
      <c r="O45" s="47">
        <f t="shared" si="9"/>
        <v>3.588283378746594</v>
      </c>
      <c r="P45" s="9"/>
    </row>
    <row r="46" spans="1:16" ht="15">
      <c r="A46" s="13"/>
      <c r="B46" s="39">
        <v>354</v>
      </c>
      <c r="C46" s="21" t="s">
        <v>50</v>
      </c>
      <c r="D46" s="46">
        <v>30464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30464</v>
      </c>
      <c r="O46" s="47">
        <f t="shared" si="9"/>
        <v>4.150408719346049</v>
      </c>
      <c r="P46" s="9"/>
    </row>
    <row r="47" spans="1:16" ht="15.75">
      <c r="A47" s="29" t="s">
        <v>3</v>
      </c>
      <c r="B47" s="30"/>
      <c r="C47" s="31"/>
      <c r="D47" s="32">
        <f aca="true" t="shared" si="12" ref="D47:M47">SUM(D48:D52)</f>
        <v>524225</v>
      </c>
      <c r="E47" s="32">
        <f t="shared" si="12"/>
        <v>18402</v>
      </c>
      <c r="F47" s="32">
        <f t="shared" si="12"/>
        <v>0</v>
      </c>
      <c r="G47" s="32">
        <f t="shared" si="12"/>
        <v>95436</v>
      </c>
      <c r="H47" s="32">
        <f t="shared" si="12"/>
        <v>0</v>
      </c>
      <c r="I47" s="32">
        <f t="shared" si="12"/>
        <v>218304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291928</v>
      </c>
      <c r="N47" s="32">
        <f t="shared" si="11"/>
        <v>1148295</v>
      </c>
      <c r="O47" s="45">
        <f t="shared" si="9"/>
        <v>156.44346049046322</v>
      </c>
      <c r="P47" s="10"/>
    </row>
    <row r="48" spans="1:16" ht="15">
      <c r="A48" s="12"/>
      <c r="B48" s="25">
        <v>361.1</v>
      </c>
      <c r="C48" s="20" t="s">
        <v>51</v>
      </c>
      <c r="D48" s="46">
        <v>136919</v>
      </c>
      <c r="E48" s="46">
        <v>9439</v>
      </c>
      <c r="F48" s="46">
        <v>0</v>
      </c>
      <c r="G48" s="46">
        <v>95436</v>
      </c>
      <c r="H48" s="46">
        <v>0</v>
      </c>
      <c r="I48" s="46">
        <v>114553</v>
      </c>
      <c r="J48" s="46">
        <v>0</v>
      </c>
      <c r="K48" s="46">
        <v>0</v>
      </c>
      <c r="L48" s="46">
        <v>0</v>
      </c>
      <c r="M48" s="46">
        <v>291928</v>
      </c>
      <c r="N48" s="46">
        <f t="shared" si="11"/>
        <v>648275</v>
      </c>
      <c r="O48" s="47">
        <f t="shared" si="9"/>
        <v>88.3208446866485</v>
      </c>
      <c r="P48" s="9"/>
    </row>
    <row r="49" spans="1:16" ht="15">
      <c r="A49" s="12"/>
      <c r="B49" s="25">
        <v>362</v>
      </c>
      <c r="C49" s="20" t="s">
        <v>52</v>
      </c>
      <c r="D49" s="46">
        <v>175249</v>
      </c>
      <c r="E49" s="46">
        <v>0</v>
      </c>
      <c r="F49" s="46">
        <v>0</v>
      </c>
      <c r="G49" s="46">
        <v>0</v>
      </c>
      <c r="H49" s="46">
        <v>0</v>
      </c>
      <c r="I49" s="46">
        <v>366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175615</v>
      </c>
      <c r="O49" s="47">
        <f t="shared" si="9"/>
        <v>23.92574931880109</v>
      </c>
      <c r="P49" s="9"/>
    </row>
    <row r="50" spans="1:16" ht="15">
      <c r="A50" s="12"/>
      <c r="B50" s="25">
        <v>366</v>
      </c>
      <c r="C50" s="20" t="s">
        <v>55</v>
      </c>
      <c r="D50" s="46">
        <v>150716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150716</v>
      </c>
      <c r="O50" s="47">
        <f t="shared" si="9"/>
        <v>20.533514986376023</v>
      </c>
      <c r="P50" s="9"/>
    </row>
    <row r="51" spans="1:16" ht="15">
      <c r="A51" s="12"/>
      <c r="B51" s="25">
        <v>369.3</v>
      </c>
      <c r="C51" s="20" t="s">
        <v>76</v>
      </c>
      <c r="D51" s="46">
        <v>24353</v>
      </c>
      <c r="E51" s="46">
        <v>411</v>
      </c>
      <c r="F51" s="46">
        <v>0</v>
      </c>
      <c r="G51" s="46">
        <v>0</v>
      </c>
      <c r="H51" s="46">
        <v>0</v>
      </c>
      <c r="I51" s="46">
        <v>1450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26214</v>
      </c>
      <c r="O51" s="47">
        <f t="shared" si="9"/>
        <v>3.571389645776567</v>
      </c>
      <c r="P51" s="9"/>
    </row>
    <row r="52" spans="1:16" ht="15">
      <c r="A52" s="12"/>
      <c r="B52" s="25">
        <v>369.9</v>
      </c>
      <c r="C52" s="20" t="s">
        <v>56</v>
      </c>
      <c r="D52" s="46">
        <v>36988</v>
      </c>
      <c r="E52" s="46">
        <v>8552</v>
      </c>
      <c r="F52" s="46">
        <v>0</v>
      </c>
      <c r="G52" s="46">
        <v>0</v>
      </c>
      <c r="H52" s="46">
        <v>0</v>
      </c>
      <c r="I52" s="46">
        <v>101935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147475</v>
      </c>
      <c r="O52" s="47">
        <f t="shared" si="9"/>
        <v>20.091961852861036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SUM(D54:D54)</f>
        <v>740000</v>
      </c>
      <c r="E53" s="32">
        <f t="shared" si="13"/>
        <v>371375</v>
      </c>
      <c r="F53" s="32">
        <f t="shared" si="13"/>
        <v>0</v>
      </c>
      <c r="G53" s="32">
        <f t="shared" si="13"/>
        <v>1267100</v>
      </c>
      <c r="H53" s="32">
        <f t="shared" si="13"/>
        <v>0</v>
      </c>
      <c r="I53" s="32">
        <f t="shared" si="13"/>
        <v>150000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2528475</v>
      </c>
      <c r="O53" s="45">
        <f t="shared" si="9"/>
        <v>344.47888283378745</v>
      </c>
      <c r="P53" s="9"/>
    </row>
    <row r="54" spans="1:16" ht="15.75" thickBot="1">
      <c r="A54" s="12"/>
      <c r="B54" s="25">
        <v>381</v>
      </c>
      <c r="C54" s="20" t="s">
        <v>57</v>
      </c>
      <c r="D54" s="46">
        <v>740000</v>
      </c>
      <c r="E54" s="46">
        <v>371375</v>
      </c>
      <c r="F54" s="46">
        <v>0</v>
      </c>
      <c r="G54" s="46">
        <v>1267100</v>
      </c>
      <c r="H54" s="46">
        <v>0</v>
      </c>
      <c r="I54" s="46">
        <v>150000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2528475</v>
      </c>
      <c r="O54" s="47">
        <f t="shared" si="9"/>
        <v>344.47888283378745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4" ref="D55:M55">SUM(D5,D13,D24,D34,D44,D47,D53)</f>
        <v>8907035</v>
      </c>
      <c r="E55" s="15">
        <f t="shared" si="14"/>
        <v>834751</v>
      </c>
      <c r="F55" s="15">
        <f t="shared" si="14"/>
        <v>0</v>
      </c>
      <c r="G55" s="15">
        <f t="shared" si="14"/>
        <v>1362536</v>
      </c>
      <c r="H55" s="15">
        <f t="shared" si="14"/>
        <v>0</v>
      </c>
      <c r="I55" s="15">
        <f t="shared" si="14"/>
        <v>4173661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1559613</v>
      </c>
      <c r="N55" s="15">
        <f t="shared" si="11"/>
        <v>16837596</v>
      </c>
      <c r="O55" s="38">
        <f t="shared" si="9"/>
        <v>2293.950408719346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139</v>
      </c>
      <c r="M57" s="51"/>
      <c r="N57" s="51"/>
      <c r="O57" s="43">
        <v>7340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4403845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4403845</v>
      </c>
      <c r="O5" s="33">
        <f aca="true" t="shared" si="1" ref="O5:O36">(N5/O$57)</f>
        <v>596.7269647696477</v>
      </c>
      <c r="P5" s="6"/>
    </row>
    <row r="6" spans="1:16" ht="15">
      <c r="A6" s="12"/>
      <c r="B6" s="25">
        <v>311</v>
      </c>
      <c r="C6" s="20" t="s">
        <v>2</v>
      </c>
      <c r="D6" s="46">
        <v>2979780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2979780</v>
      </c>
      <c r="O6" s="47">
        <f t="shared" si="1"/>
        <v>403.7642276422764</v>
      </c>
      <c r="P6" s="9"/>
    </row>
    <row r="7" spans="1:16" ht="15">
      <c r="A7" s="12"/>
      <c r="B7" s="25">
        <v>312.1</v>
      </c>
      <c r="C7" s="20" t="s">
        <v>10</v>
      </c>
      <c r="D7" s="46">
        <v>339849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339849</v>
      </c>
      <c r="O7" s="47">
        <f t="shared" si="1"/>
        <v>46.05</v>
      </c>
      <c r="P7" s="9"/>
    </row>
    <row r="8" spans="1:16" ht="15">
      <c r="A8" s="12"/>
      <c r="B8" s="25">
        <v>314.1</v>
      </c>
      <c r="C8" s="20" t="s">
        <v>11</v>
      </c>
      <c r="D8" s="46">
        <v>722957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722957</v>
      </c>
      <c r="O8" s="47">
        <f t="shared" si="1"/>
        <v>97.96165311653117</v>
      </c>
      <c r="P8" s="9"/>
    </row>
    <row r="9" spans="1:16" ht="15">
      <c r="A9" s="12"/>
      <c r="B9" s="25">
        <v>314.3</v>
      </c>
      <c r="C9" s="20" t="s">
        <v>130</v>
      </c>
      <c r="D9" s="46">
        <v>32587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32587</v>
      </c>
      <c r="O9" s="47">
        <f t="shared" si="1"/>
        <v>4.415582655826558</v>
      </c>
      <c r="P9" s="9"/>
    </row>
    <row r="10" spans="1:16" ht="15">
      <c r="A10" s="12"/>
      <c r="B10" s="25">
        <v>314.4</v>
      </c>
      <c r="C10" s="20" t="s">
        <v>121</v>
      </c>
      <c r="D10" s="46">
        <v>18946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18946</v>
      </c>
      <c r="O10" s="47">
        <f t="shared" si="1"/>
        <v>2.567208672086721</v>
      </c>
      <c r="P10" s="9"/>
    </row>
    <row r="11" spans="1:16" ht="15">
      <c r="A11" s="12"/>
      <c r="B11" s="25">
        <v>315</v>
      </c>
      <c r="C11" s="20" t="s">
        <v>103</v>
      </c>
      <c r="D11" s="46">
        <v>253707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253707</v>
      </c>
      <c r="O11" s="47">
        <f t="shared" si="1"/>
        <v>34.37764227642276</v>
      </c>
      <c r="P11" s="9"/>
    </row>
    <row r="12" spans="1:16" ht="15">
      <c r="A12" s="12"/>
      <c r="B12" s="25">
        <v>316</v>
      </c>
      <c r="C12" s="20" t="s">
        <v>104</v>
      </c>
      <c r="D12" s="46">
        <v>56019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56019</v>
      </c>
      <c r="O12" s="47">
        <f t="shared" si="1"/>
        <v>7.590650406504065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SUM(D14:D23)</f>
        <v>1148631</v>
      </c>
      <c r="E13" s="32">
        <f t="shared" si="3"/>
        <v>32025</v>
      </c>
      <c r="F13" s="32">
        <f t="shared" si="3"/>
        <v>0</v>
      </c>
      <c r="G13" s="32">
        <f t="shared" si="3"/>
        <v>228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1180884</v>
      </c>
      <c r="O13" s="45">
        <f t="shared" si="1"/>
        <v>160.01138211382113</v>
      </c>
      <c r="P13" s="10"/>
    </row>
    <row r="14" spans="1:16" ht="15">
      <c r="A14" s="12"/>
      <c r="B14" s="25">
        <v>322</v>
      </c>
      <c r="C14" s="20" t="s">
        <v>0</v>
      </c>
      <c r="D14" s="46">
        <v>402466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402466</v>
      </c>
      <c r="O14" s="47">
        <f t="shared" si="1"/>
        <v>54.53468834688347</v>
      </c>
      <c r="P14" s="9"/>
    </row>
    <row r="15" spans="1:16" ht="15">
      <c r="A15" s="12"/>
      <c r="B15" s="25">
        <v>323.1</v>
      </c>
      <c r="C15" s="20" t="s">
        <v>16</v>
      </c>
      <c r="D15" s="46">
        <v>656673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656673</v>
      </c>
      <c r="O15" s="47">
        <f t="shared" si="1"/>
        <v>88.98008130081301</v>
      </c>
      <c r="P15" s="9"/>
    </row>
    <row r="16" spans="1:16" ht="15">
      <c r="A16" s="12"/>
      <c r="B16" s="25">
        <v>323.4</v>
      </c>
      <c r="C16" s="20" t="s">
        <v>17</v>
      </c>
      <c r="D16" s="46">
        <v>20546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20546</v>
      </c>
      <c r="O16" s="47">
        <f t="shared" si="1"/>
        <v>2.784010840108401</v>
      </c>
      <c r="P16" s="9"/>
    </row>
    <row r="17" spans="1:16" ht="15">
      <c r="A17" s="12"/>
      <c r="B17" s="25">
        <v>323.7</v>
      </c>
      <c r="C17" s="20" t="s">
        <v>18</v>
      </c>
      <c r="D17" s="46">
        <v>52202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52202</v>
      </c>
      <c r="O17" s="47">
        <f t="shared" si="1"/>
        <v>7.073441734417345</v>
      </c>
      <c r="P17" s="9"/>
    </row>
    <row r="18" spans="1:16" ht="15">
      <c r="A18" s="12"/>
      <c r="B18" s="25">
        <v>324.11</v>
      </c>
      <c r="C18" s="20" t="s">
        <v>131</v>
      </c>
      <c r="D18" s="46">
        <v>0</v>
      </c>
      <c r="E18" s="46">
        <v>3835</v>
      </c>
      <c r="F18" s="46">
        <v>0</v>
      </c>
      <c r="G18" s="46">
        <v>228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4063</v>
      </c>
      <c r="O18" s="47">
        <f t="shared" si="1"/>
        <v>0.5505420054200542</v>
      </c>
      <c r="P18" s="9"/>
    </row>
    <row r="19" spans="1:16" ht="15">
      <c r="A19" s="12"/>
      <c r="B19" s="25">
        <v>324.31</v>
      </c>
      <c r="C19" s="20" t="s">
        <v>19</v>
      </c>
      <c r="D19" s="46">
        <v>0</v>
      </c>
      <c r="E19" s="46">
        <v>24703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24703</v>
      </c>
      <c r="O19" s="47">
        <f t="shared" si="1"/>
        <v>3.347289972899729</v>
      </c>
      <c r="P19" s="9"/>
    </row>
    <row r="20" spans="1:16" ht="15">
      <c r="A20" s="12"/>
      <c r="B20" s="25">
        <v>324.61</v>
      </c>
      <c r="C20" s="20" t="s">
        <v>132</v>
      </c>
      <c r="D20" s="46">
        <v>0</v>
      </c>
      <c r="E20" s="46">
        <v>3487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3487</v>
      </c>
      <c r="O20" s="47">
        <f t="shared" si="1"/>
        <v>0.4724932249322493</v>
      </c>
      <c r="P20" s="9"/>
    </row>
    <row r="21" spans="1:16" ht="15">
      <c r="A21" s="12"/>
      <c r="B21" s="25">
        <v>324.72</v>
      </c>
      <c r="C21" s="20" t="s">
        <v>125</v>
      </c>
      <c r="D21" s="46">
        <v>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</v>
      </c>
      <c r="O21" s="47">
        <f t="shared" si="1"/>
        <v>0.004878048780487805</v>
      </c>
      <c r="P21" s="9"/>
    </row>
    <row r="22" spans="1:16" ht="15">
      <c r="A22" s="12"/>
      <c r="B22" s="25">
        <v>329</v>
      </c>
      <c r="C22" s="20" t="s">
        <v>87</v>
      </c>
      <c r="D22" s="46">
        <v>7488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4">SUM(D22:M22)</f>
        <v>7488</v>
      </c>
      <c r="O22" s="47">
        <f t="shared" si="1"/>
        <v>1.0146341463414634</v>
      </c>
      <c r="P22" s="9"/>
    </row>
    <row r="23" spans="1:16" ht="15">
      <c r="A23" s="12"/>
      <c r="B23" s="25">
        <v>367</v>
      </c>
      <c r="C23" s="20" t="s">
        <v>122</v>
      </c>
      <c r="D23" s="46">
        <v>9220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9220</v>
      </c>
      <c r="O23" s="47">
        <f t="shared" si="1"/>
        <v>1.2493224932249323</v>
      </c>
      <c r="P23" s="9"/>
    </row>
    <row r="24" spans="1:16" ht="15.75">
      <c r="A24" s="29" t="s">
        <v>22</v>
      </c>
      <c r="B24" s="30"/>
      <c r="C24" s="31"/>
      <c r="D24" s="32">
        <f aca="true" t="shared" si="6" ref="D24:M24">SUM(D25:D33)</f>
        <v>971475</v>
      </c>
      <c r="E24" s="32">
        <f t="shared" si="6"/>
        <v>309194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1208447</v>
      </c>
      <c r="N24" s="44">
        <f t="shared" si="5"/>
        <v>2489116</v>
      </c>
      <c r="O24" s="45">
        <f t="shared" si="1"/>
        <v>337.27859078590785</v>
      </c>
      <c r="P24" s="10"/>
    </row>
    <row r="25" spans="1:16" ht="15">
      <c r="A25" s="12"/>
      <c r="B25" s="25">
        <v>331.2</v>
      </c>
      <c r="C25" s="20" t="s">
        <v>68</v>
      </c>
      <c r="D25" s="46">
        <v>184275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184275</v>
      </c>
      <c r="O25" s="47">
        <f t="shared" si="1"/>
        <v>24.96951219512195</v>
      </c>
      <c r="P25" s="9"/>
    </row>
    <row r="26" spans="1:16" ht="15">
      <c r="A26" s="12"/>
      <c r="B26" s="25">
        <v>331.5</v>
      </c>
      <c r="C26" s="20" t="s">
        <v>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10000</v>
      </c>
      <c r="N26" s="46">
        <f t="shared" si="5"/>
        <v>10000</v>
      </c>
      <c r="O26" s="47">
        <f t="shared" si="1"/>
        <v>1.3550135501355014</v>
      </c>
      <c r="P26" s="9"/>
    </row>
    <row r="27" spans="1:16" ht="15">
      <c r="A27" s="12"/>
      <c r="B27" s="25">
        <v>335.12</v>
      </c>
      <c r="C27" s="20" t="s">
        <v>106</v>
      </c>
      <c r="D27" s="46">
        <v>317213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317213</v>
      </c>
      <c r="O27" s="47">
        <f t="shared" si="1"/>
        <v>42.982791327913276</v>
      </c>
      <c r="P27" s="9"/>
    </row>
    <row r="28" spans="1:16" ht="15">
      <c r="A28" s="12"/>
      <c r="B28" s="25">
        <v>335.14</v>
      </c>
      <c r="C28" s="20" t="s">
        <v>107</v>
      </c>
      <c r="D28" s="46">
        <v>5376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5376</v>
      </c>
      <c r="O28" s="47">
        <f t="shared" si="1"/>
        <v>0.7284552845528456</v>
      </c>
      <c r="P28" s="9"/>
    </row>
    <row r="29" spans="1:16" ht="15">
      <c r="A29" s="12"/>
      <c r="B29" s="25">
        <v>335.15</v>
      </c>
      <c r="C29" s="20" t="s">
        <v>108</v>
      </c>
      <c r="D29" s="46">
        <v>11023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11023</v>
      </c>
      <c r="O29" s="47">
        <f t="shared" si="1"/>
        <v>1.4936314363143632</v>
      </c>
      <c r="P29" s="9"/>
    </row>
    <row r="30" spans="1:16" ht="15">
      <c r="A30" s="12"/>
      <c r="B30" s="25">
        <v>335.18</v>
      </c>
      <c r="C30" s="20" t="s">
        <v>109</v>
      </c>
      <c r="D30" s="46">
        <v>452268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452268</v>
      </c>
      <c r="O30" s="47">
        <f t="shared" si="1"/>
        <v>61.28292682926829</v>
      </c>
      <c r="P30" s="9"/>
    </row>
    <row r="31" spans="1:16" ht="15">
      <c r="A31" s="12"/>
      <c r="B31" s="25">
        <v>335.21</v>
      </c>
      <c r="C31" s="20" t="s">
        <v>126</v>
      </c>
      <c r="D31" s="46">
        <v>1320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1320</v>
      </c>
      <c r="O31" s="47">
        <f t="shared" si="1"/>
        <v>0.17886178861788618</v>
      </c>
      <c r="P31" s="9"/>
    </row>
    <row r="32" spans="1:16" ht="15">
      <c r="A32" s="12"/>
      <c r="B32" s="25">
        <v>337.7</v>
      </c>
      <c r="C32" s="20" t="s">
        <v>82</v>
      </c>
      <c r="D32" s="46">
        <v>0</v>
      </c>
      <c r="E32" s="46">
        <v>309194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309194</v>
      </c>
      <c r="O32" s="47">
        <f t="shared" si="1"/>
        <v>41.89620596205962</v>
      </c>
      <c r="P32" s="9"/>
    </row>
    <row r="33" spans="1:16" ht="15">
      <c r="A33" s="12"/>
      <c r="B33" s="25">
        <v>338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1198447</v>
      </c>
      <c r="N33" s="46">
        <f t="shared" si="5"/>
        <v>1198447</v>
      </c>
      <c r="O33" s="47">
        <f t="shared" si="1"/>
        <v>162.39119241192412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SUM(D35:D42)</f>
        <v>915353</v>
      </c>
      <c r="E34" s="32">
        <f t="shared" si="7"/>
        <v>65029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3835100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4815482</v>
      </c>
      <c r="O34" s="45">
        <f t="shared" si="1"/>
        <v>652.5043360433605</v>
      </c>
      <c r="P34" s="10"/>
    </row>
    <row r="35" spans="1:16" ht="15">
      <c r="A35" s="12"/>
      <c r="B35" s="25">
        <v>341.9</v>
      </c>
      <c r="C35" s="20" t="s">
        <v>110</v>
      </c>
      <c r="D35" s="46">
        <v>28699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28699</v>
      </c>
      <c r="O35" s="47">
        <f t="shared" si="1"/>
        <v>3.8887533875338756</v>
      </c>
      <c r="P35" s="9"/>
    </row>
    <row r="36" spans="1:16" ht="15">
      <c r="A36" s="12"/>
      <c r="B36" s="25">
        <v>342.2</v>
      </c>
      <c r="C36" s="20" t="s">
        <v>127</v>
      </c>
      <c r="D36" s="46">
        <v>4550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4550</v>
      </c>
      <c r="O36" s="47">
        <f t="shared" si="1"/>
        <v>0.6165311653116531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3835100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3835100</v>
      </c>
      <c r="O37" s="47">
        <f aca="true" t="shared" si="9" ref="O37:O55">(N37/O$57)</f>
        <v>519.6612466124661</v>
      </c>
      <c r="P37" s="9"/>
    </row>
    <row r="38" spans="1:16" ht="15">
      <c r="A38" s="12"/>
      <c r="B38" s="25">
        <v>343.4</v>
      </c>
      <c r="C38" s="20" t="s">
        <v>111</v>
      </c>
      <c r="D38" s="46">
        <v>692740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692740</v>
      </c>
      <c r="O38" s="47">
        <f t="shared" si="9"/>
        <v>93.86720867208672</v>
      </c>
      <c r="P38" s="9"/>
    </row>
    <row r="39" spans="1:16" ht="15">
      <c r="A39" s="12"/>
      <c r="B39" s="25">
        <v>344.9</v>
      </c>
      <c r="C39" s="20" t="s">
        <v>112</v>
      </c>
      <c r="D39" s="46">
        <v>30896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30896</v>
      </c>
      <c r="O39" s="47">
        <f t="shared" si="9"/>
        <v>4.186449864498645</v>
      </c>
      <c r="P39" s="9"/>
    </row>
    <row r="40" spans="1:16" ht="15">
      <c r="A40" s="12"/>
      <c r="B40" s="25">
        <v>347.2</v>
      </c>
      <c r="C40" s="20" t="s">
        <v>46</v>
      </c>
      <c r="D40" s="46">
        <v>25119</v>
      </c>
      <c r="E40" s="46">
        <v>65029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90148</v>
      </c>
      <c r="O40" s="47">
        <f t="shared" si="9"/>
        <v>12.215176151761518</v>
      </c>
      <c r="P40" s="9"/>
    </row>
    <row r="41" spans="1:16" ht="15">
      <c r="A41" s="12"/>
      <c r="B41" s="25">
        <v>347.3</v>
      </c>
      <c r="C41" s="20" t="s">
        <v>136</v>
      </c>
      <c r="D41" s="46">
        <v>12541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12541</v>
      </c>
      <c r="O41" s="47">
        <f t="shared" si="9"/>
        <v>1.6993224932249322</v>
      </c>
      <c r="P41" s="9"/>
    </row>
    <row r="42" spans="1:16" ht="15">
      <c r="A42" s="12"/>
      <c r="B42" s="25">
        <v>347.4</v>
      </c>
      <c r="C42" s="20" t="s">
        <v>84</v>
      </c>
      <c r="D42" s="46">
        <v>120808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120808</v>
      </c>
      <c r="O42" s="47">
        <f t="shared" si="9"/>
        <v>16.369647696476964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37066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5">SUM(D43:M43)</f>
        <v>37066</v>
      </c>
      <c r="O43" s="45">
        <f t="shared" si="9"/>
        <v>5.02249322493225</v>
      </c>
      <c r="P43" s="10"/>
    </row>
    <row r="44" spans="1:16" ht="15">
      <c r="A44" s="13"/>
      <c r="B44" s="39">
        <v>351.1</v>
      </c>
      <c r="C44" s="21" t="s">
        <v>49</v>
      </c>
      <c r="D44" s="46">
        <v>24241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24241</v>
      </c>
      <c r="O44" s="47">
        <f t="shared" si="9"/>
        <v>3.2846883468834687</v>
      </c>
      <c r="P44" s="9"/>
    </row>
    <row r="45" spans="1:16" ht="15">
      <c r="A45" s="13"/>
      <c r="B45" s="39">
        <v>354</v>
      </c>
      <c r="C45" s="21" t="s">
        <v>50</v>
      </c>
      <c r="D45" s="46">
        <v>12825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12825</v>
      </c>
      <c r="O45" s="47">
        <f t="shared" si="9"/>
        <v>1.7378048780487805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SUM(D47:D52)</f>
        <v>493776</v>
      </c>
      <c r="E46" s="32">
        <f t="shared" si="12"/>
        <v>17485</v>
      </c>
      <c r="F46" s="32">
        <f t="shared" si="12"/>
        <v>0</v>
      </c>
      <c r="G46" s="32">
        <f t="shared" si="12"/>
        <v>75805</v>
      </c>
      <c r="H46" s="32">
        <f t="shared" si="12"/>
        <v>0</v>
      </c>
      <c r="I46" s="32">
        <f t="shared" si="12"/>
        <v>198098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245719</v>
      </c>
      <c r="N46" s="32">
        <f t="shared" si="11"/>
        <v>1030883</v>
      </c>
      <c r="O46" s="45">
        <f t="shared" si="9"/>
        <v>139.68604336043362</v>
      </c>
      <c r="P46" s="10"/>
    </row>
    <row r="47" spans="1:16" ht="15">
      <c r="A47" s="12"/>
      <c r="B47" s="25">
        <v>361.1</v>
      </c>
      <c r="C47" s="20" t="s">
        <v>51</v>
      </c>
      <c r="D47" s="46">
        <v>102689</v>
      </c>
      <c r="E47" s="46">
        <v>7084</v>
      </c>
      <c r="F47" s="46">
        <v>0</v>
      </c>
      <c r="G47" s="46">
        <v>75720</v>
      </c>
      <c r="H47" s="46">
        <v>0</v>
      </c>
      <c r="I47" s="46">
        <v>100419</v>
      </c>
      <c r="J47" s="46">
        <v>0</v>
      </c>
      <c r="K47" s="46">
        <v>0</v>
      </c>
      <c r="L47" s="46">
        <v>0</v>
      </c>
      <c r="M47" s="46">
        <v>245669</v>
      </c>
      <c r="N47" s="46">
        <f t="shared" si="11"/>
        <v>531581</v>
      </c>
      <c r="O47" s="47">
        <f t="shared" si="9"/>
        <v>72.02994579945799</v>
      </c>
      <c r="P47" s="9"/>
    </row>
    <row r="48" spans="1:16" ht="15">
      <c r="A48" s="12"/>
      <c r="B48" s="25">
        <v>362</v>
      </c>
      <c r="C48" s="20" t="s">
        <v>52</v>
      </c>
      <c r="D48" s="46">
        <v>173669</v>
      </c>
      <c r="E48" s="46">
        <v>0</v>
      </c>
      <c r="F48" s="46">
        <v>0</v>
      </c>
      <c r="G48" s="46">
        <v>0</v>
      </c>
      <c r="H48" s="46">
        <v>0</v>
      </c>
      <c r="I48" s="46">
        <v>239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173908</v>
      </c>
      <c r="O48" s="47">
        <f t="shared" si="9"/>
        <v>23.564769647696476</v>
      </c>
      <c r="P48" s="9"/>
    </row>
    <row r="49" spans="1:16" ht="15">
      <c r="A49" s="12"/>
      <c r="B49" s="25">
        <v>364</v>
      </c>
      <c r="C49" s="20" t="s">
        <v>114</v>
      </c>
      <c r="D49" s="46">
        <v>9480</v>
      </c>
      <c r="E49" s="46">
        <v>3645</v>
      </c>
      <c r="F49" s="46">
        <v>0</v>
      </c>
      <c r="G49" s="46">
        <v>0</v>
      </c>
      <c r="H49" s="46">
        <v>0</v>
      </c>
      <c r="I49" s="46">
        <v>1450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14575</v>
      </c>
      <c r="O49" s="47">
        <f t="shared" si="9"/>
        <v>1.9749322493224932</v>
      </c>
      <c r="P49" s="9"/>
    </row>
    <row r="50" spans="1:16" ht="15">
      <c r="A50" s="12"/>
      <c r="B50" s="25">
        <v>366</v>
      </c>
      <c r="C50" s="20" t="s">
        <v>55</v>
      </c>
      <c r="D50" s="46">
        <v>150000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150000</v>
      </c>
      <c r="O50" s="47">
        <f t="shared" si="9"/>
        <v>20.32520325203252</v>
      </c>
      <c r="P50" s="9"/>
    </row>
    <row r="51" spans="1:16" ht="15">
      <c r="A51" s="12"/>
      <c r="B51" s="25">
        <v>369.3</v>
      </c>
      <c r="C51" s="20" t="s">
        <v>76</v>
      </c>
      <c r="D51" s="46">
        <v>24185</v>
      </c>
      <c r="E51" s="46">
        <v>92</v>
      </c>
      <c r="F51" s="46">
        <v>0</v>
      </c>
      <c r="G51" s="46">
        <v>0</v>
      </c>
      <c r="H51" s="46">
        <v>0</v>
      </c>
      <c r="I51" s="46">
        <v>10129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34406</v>
      </c>
      <c r="O51" s="47">
        <f t="shared" si="9"/>
        <v>4.662059620596206</v>
      </c>
      <c r="P51" s="9"/>
    </row>
    <row r="52" spans="1:16" ht="15">
      <c r="A52" s="12"/>
      <c r="B52" s="25">
        <v>369.9</v>
      </c>
      <c r="C52" s="20" t="s">
        <v>56</v>
      </c>
      <c r="D52" s="46">
        <v>33753</v>
      </c>
      <c r="E52" s="46">
        <v>6664</v>
      </c>
      <c r="F52" s="46">
        <v>0</v>
      </c>
      <c r="G52" s="46">
        <v>85</v>
      </c>
      <c r="H52" s="46">
        <v>0</v>
      </c>
      <c r="I52" s="46">
        <v>85861</v>
      </c>
      <c r="J52" s="46">
        <v>0</v>
      </c>
      <c r="K52" s="46">
        <v>0</v>
      </c>
      <c r="L52" s="46">
        <v>0</v>
      </c>
      <c r="M52" s="46">
        <v>50</v>
      </c>
      <c r="N52" s="46">
        <f t="shared" si="11"/>
        <v>126413</v>
      </c>
      <c r="O52" s="47">
        <f t="shared" si="9"/>
        <v>17.129132791327912</v>
      </c>
      <c r="P52" s="9"/>
    </row>
    <row r="53" spans="1:16" ht="15.75">
      <c r="A53" s="29" t="s">
        <v>41</v>
      </c>
      <c r="B53" s="30"/>
      <c r="C53" s="31"/>
      <c r="D53" s="32">
        <f aca="true" t="shared" si="13" ref="D53:M53">SUM(D54:D54)</f>
        <v>740000</v>
      </c>
      <c r="E53" s="32">
        <f t="shared" si="13"/>
        <v>269749</v>
      </c>
      <c r="F53" s="32">
        <f t="shared" si="13"/>
        <v>0</v>
      </c>
      <c r="G53" s="32">
        <f t="shared" si="13"/>
        <v>794549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250000</v>
      </c>
      <c r="N53" s="32">
        <f t="shared" si="11"/>
        <v>2054298</v>
      </c>
      <c r="O53" s="45">
        <f t="shared" si="9"/>
        <v>278.36016260162603</v>
      </c>
      <c r="P53" s="9"/>
    </row>
    <row r="54" spans="1:16" ht="15.75" thickBot="1">
      <c r="A54" s="12"/>
      <c r="B54" s="25">
        <v>381</v>
      </c>
      <c r="C54" s="20" t="s">
        <v>57</v>
      </c>
      <c r="D54" s="46">
        <v>740000</v>
      </c>
      <c r="E54" s="46">
        <v>269749</v>
      </c>
      <c r="F54" s="46">
        <v>0</v>
      </c>
      <c r="G54" s="46">
        <v>794549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250000</v>
      </c>
      <c r="N54" s="46">
        <f t="shared" si="11"/>
        <v>2054298</v>
      </c>
      <c r="O54" s="47">
        <f t="shared" si="9"/>
        <v>278.36016260162603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4" ref="D55:M55">SUM(D5,D13,D24,D34,D43,D46,D53)</f>
        <v>8710146</v>
      </c>
      <c r="E55" s="15">
        <f t="shared" si="14"/>
        <v>693482</v>
      </c>
      <c r="F55" s="15">
        <f t="shared" si="14"/>
        <v>0</v>
      </c>
      <c r="G55" s="15">
        <f t="shared" si="14"/>
        <v>870582</v>
      </c>
      <c r="H55" s="15">
        <f t="shared" si="14"/>
        <v>0</v>
      </c>
      <c r="I55" s="15">
        <f t="shared" si="14"/>
        <v>4033198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1704166</v>
      </c>
      <c r="N55" s="15">
        <f t="shared" si="11"/>
        <v>16011574</v>
      </c>
      <c r="O55" s="38">
        <f t="shared" si="9"/>
        <v>2169.589972899729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137</v>
      </c>
      <c r="M57" s="51"/>
      <c r="N57" s="51"/>
      <c r="O57" s="43">
        <v>7380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3941249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3941249</v>
      </c>
      <c r="O5" s="33">
        <f aca="true" t="shared" si="1" ref="O5:O36">(N5/O$57)</f>
        <v>541.9759350935094</v>
      </c>
      <c r="P5" s="6"/>
    </row>
    <row r="6" spans="1:16" ht="15">
      <c r="A6" s="12"/>
      <c r="B6" s="25">
        <v>311</v>
      </c>
      <c r="C6" s="20" t="s">
        <v>2</v>
      </c>
      <c r="D6" s="46">
        <v>2510825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2510825</v>
      </c>
      <c r="O6" s="47">
        <f t="shared" si="1"/>
        <v>345.27296479647964</v>
      </c>
      <c r="P6" s="9"/>
    </row>
    <row r="7" spans="1:16" ht="15">
      <c r="A7" s="12"/>
      <c r="B7" s="25">
        <v>312.1</v>
      </c>
      <c r="C7" s="20" t="s">
        <v>10</v>
      </c>
      <c r="D7" s="46">
        <v>335714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335714</v>
      </c>
      <c r="O7" s="47">
        <f t="shared" si="1"/>
        <v>46.16529152915292</v>
      </c>
      <c r="P7" s="9"/>
    </row>
    <row r="8" spans="1:16" ht="15">
      <c r="A8" s="12"/>
      <c r="B8" s="25">
        <v>314.1</v>
      </c>
      <c r="C8" s="20" t="s">
        <v>11</v>
      </c>
      <c r="D8" s="46">
        <v>698775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698775</v>
      </c>
      <c r="O8" s="47">
        <f t="shared" si="1"/>
        <v>96.09117161716172</v>
      </c>
      <c r="P8" s="9"/>
    </row>
    <row r="9" spans="1:16" ht="15">
      <c r="A9" s="12"/>
      <c r="B9" s="25">
        <v>314.3</v>
      </c>
      <c r="C9" s="20" t="s">
        <v>130</v>
      </c>
      <c r="D9" s="46">
        <v>21087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21087</v>
      </c>
      <c r="O9" s="47">
        <f t="shared" si="1"/>
        <v>2.8997524752475248</v>
      </c>
      <c r="P9" s="9"/>
    </row>
    <row r="10" spans="1:16" ht="15">
      <c r="A10" s="12"/>
      <c r="B10" s="25">
        <v>314.4</v>
      </c>
      <c r="C10" s="20" t="s">
        <v>121</v>
      </c>
      <c r="D10" s="46">
        <v>20853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20853</v>
      </c>
      <c r="O10" s="47">
        <f t="shared" si="1"/>
        <v>2.867574257425743</v>
      </c>
      <c r="P10" s="9"/>
    </row>
    <row r="11" spans="1:16" ht="15">
      <c r="A11" s="12"/>
      <c r="B11" s="25">
        <v>315</v>
      </c>
      <c r="C11" s="20" t="s">
        <v>103</v>
      </c>
      <c r="D11" s="46">
        <v>297665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297665</v>
      </c>
      <c r="O11" s="47">
        <f t="shared" si="1"/>
        <v>40.93303080308031</v>
      </c>
      <c r="P11" s="9"/>
    </row>
    <row r="12" spans="1:16" ht="15">
      <c r="A12" s="12"/>
      <c r="B12" s="25">
        <v>316</v>
      </c>
      <c r="C12" s="20" t="s">
        <v>104</v>
      </c>
      <c r="D12" s="46">
        <v>56330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56330</v>
      </c>
      <c r="O12" s="47">
        <f t="shared" si="1"/>
        <v>7.746149614961496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SUM(D14:D22)</f>
        <v>909292</v>
      </c>
      <c r="E13" s="32">
        <f t="shared" si="3"/>
        <v>38673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947965</v>
      </c>
      <c r="O13" s="45">
        <f t="shared" si="1"/>
        <v>130.35822332233224</v>
      </c>
      <c r="P13" s="10"/>
    </row>
    <row r="14" spans="1:16" ht="15">
      <c r="A14" s="12"/>
      <c r="B14" s="25">
        <v>322</v>
      </c>
      <c r="C14" s="20" t="s">
        <v>0</v>
      </c>
      <c r="D14" s="46">
        <v>206119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206119</v>
      </c>
      <c r="O14" s="47">
        <f t="shared" si="1"/>
        <v>28.34419691969197</v>
      </c>
      <c r="P14" s="9"/>
    </row>
    <row r="15" spans="1:16" ht="15">
      <c r="A15" s="12"/>
      <c r="B15" s="25">
        <v>323.1</v>
      </c>
      <c r="C15" s="20" t="s">
        <v>16</v>
      </c>
      <c r="D15" s="46">
        <v>616270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616270</v>
      </c>
      <c r="O15" s="47">
        <f t="shared" si="1"/>
        <v>84.74559955995599</v>
      </c>
      <c r="P15" s="9"/>
    </row>
    <row r="16" spans="1:16" ht="15">
      <c r="A16" s="12"/>
      <c r="B16" s="25">
        <v>323.4</v>
      </c>
      <c r="C16" s="20" t="s">
        <v>17</v>
      </c>
      <c r="D16" s="46">
        <v>21159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21159</v>
      </c>
      <c r="O16" s="47">
        <f t="shared" si="1"/>
        <v>2.9096534653465347</v>
      </c>
      <c r="P16" s="9"/>
    </row>
    <row r="17" spans="1:16" ht="15">
      <c r="A17" s="12"/>
      <c r="B17" s="25">
        <v>323.7</v>
      </c>
      <c r="C17" s="20" t="s">
        <v>18</v>
      </c>
      <c r="D17" s="46">
        <v>53085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53085</v>
      </c>
      <c r="O17" s="47">
        <f t="shared" si="1"/>
        <v>7.2999174917491745</v>
      </c>
      <c r="P17" s="9"/>
    </row>
    <row r="18" spans="1:16" ht="15">
      <c r="A18" s="12"/>
      <c r="B18" s="25">
        <v>324.11</v>
      </c>
      <c r="C18" s="20" t="s">
        <v>131</v>
      </c>
      <c r="D18" s="46">
        <v>0</v>
      </c>
      <c r="E18" s="46">
        <v>7438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7438</v>
      </c>
      <c r="O18" s="47">
        <f t="shared" si="1"/>
        <v>1.0228272827282727</v>
      </c>
      <c r="P18" s="9"/>
    </row>
    <row r="19" spans="1:16" ht="15">
      <c r="A19" s="12"/>
      <c r="B19" s="25">
        <v>324.31</v>
      </c>
      <c r="C19" s="20" t="s">
        <v>19</v>
      </c>
      <c r="D19" s="46">
        <v>0</v>
      </c>
      <c r="E19" s="46">
        <v>25024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25024</v>
      </c>
      <c r="O19" s="47">
        <f t="shared" si="1"/>
        <v>3.441144114411441</v>
      </c>
      <c r="P19" s="9"/>
    </row>
    <row r="20" spans="1:16" ht="15">
      <c r="A20" s="12"/>
      <c r="B20" s="25">
        <v>324.61</v>
      </c>
      <c r="C20" s="20" t="s">
        <v>132</v>
      </c>
      <c r="D20" s="46">
        <v>0</v>
      </c>
      <c r="E20" s="46">
        <v>6211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6211</v>
      </c>
      <c r="O20" s="47">
        <f t="shared" si="1"/>
        <v>0.8540979097909791</v>
      </c>
      <c r="P20" s="9"/>
    </row>
    <row r="21" spans="1:16" ht="15">
      <c r="A21" s="12"/>
      <c r="B21" s="25">
        <v>329</v>
      </c>
      <c r="C21" s="20" t="s">
        <v>87</v>
      </c>
      <c r="D21" s="46">
        <v>5559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34">SUM(D21:M21)</f>
        <v>5559</v>
      </c>
      <c r="O21" s="47">
        <f t="shared" si="1"/>
        <v>0.7644389438943895</v>
      </c>
      <c r="P21" s="9"/>
    </row>
    <row r="22" spans="1:16" ht="15">
      <c r="A22" s="12"/>
      <c r="B22" s="25">
        <v>367</v>
      </c>
      <c r="C22" s="20" t="s">
        <v>122</v>
      </c>
      <c r="D22" s="46">
        <v>7100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7100</v>
      </c>
      <c r="O22" s="47">
        <f t="shared" si="1"/>
        <v>0.9763476347634763</v>
      </c>
      <c r="P22" s="9"/>
    </row>
    <row r="23" spans="1:16" ht="15.75">
      <c r="A23" s="29" t="s">
        <v>22</v>
      </c>
      <c r="B23" s="30"/>
      <c r="C23" s="31"/>
      <c r="D23" s="32">
        <f aca="true" t="shared" si="6" ref="D23:M23">SUM(D24:D33)</f>
        <v>783170</v>
      </c>
      <c r="E23" s="32">
        <f t="shared" si="6"/>
        <v>7500</v>
      </c>
      <c r="F23" s="32">
        <f t="shared" si="6"/>
        <v>0</v>
      </c>
      <c r="G23" s="32">
        <f t="shared" si="6"/>
        <v>577786</v>
      </c>
      <c r="H23" s="32">
        <f t="shared" si="6"/>
        <v>0</v>
      </c>
      <c r="I23" s="32">
        <f t="shared" si="6"/>
        <v>5990698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1172403</v>
      </c>
      <c r="N23" s="44">
        <f t="shared" si="5"/>
        <v>8531557</v>
      </c>
      <c r="O23" s="45">
        <f t="shared" si="1"/>
        <v>1173.2064081408141</v>
      </c>
      <c r="P23" s="10"/>
    </row>
    <row r="24" spans="1:16" ht="15">
      <c r="A24" s="12"/>
      <c r="B24" s="25">
        <v>334.1</v>
      </c>
      <c r="C24" s="20" t="s">
        <v>96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5000</v>
      </c>
      <c r="O24" s="47">
        <f t="shared" si="1"/>
        <v>0.6875687568756875</v>
      </c>
      <c r="P24" s="9"/>
    </row>
    <row r="25" spans="1:16" ht="15">
      <c r="A25" s="12"/>
      <c r="B25" s="25">
        <v>334.2</v>
      </c>
      <c r="C25" s="20" t="s">
        <v>97</v>
      </c>
      <c r="D25" s="46">
        <v>0</v>
      </c>
      <c r="E25" s="46">
        <v>0</v>
      </c>
      <c r="F25" s="46">
        <v>0</v>
      </c>
      <c r="G25" s="46">
        <v>577786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577786</v>
      </c>
      <c r="O25" s="47">
        <f t="shared" si="1"/>
        <v>79.4535203520352</v>
      </c>
      <c r="P25" s="9"/>
    </row>
    <row r="26" spans="1:16" ht="15">
      <c r="A26" s="12"/>
      <c r="B26" s="25">
        <v>334.35</v>
      </c>
      <c r="C26" s="20" t="s">
        <v>89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5990698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5990698</v>
      </c>
      <c r="O26" s="47">
        <f t="shared" si="1"/>
        <v>823.8033553355335</v>
      </c>
      <c r="P26" s="9"/>
    </row>
    <row r="27" spans="1:16" ht="15">
      <c r="A27" s="12"/>
      <c r="B27" s="25">
        <v>335.12</v>
      </c>
      <c r="C27" s="20" t="s">
        <v>106</v>
      </c>
      <c r="D27" s="46">
        <v>314636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314636</v>
      </c>
      <c r="O27" s="47">
        <f t="shared" si="1"/>
        <v>43.266776677667764</v>
      </c>
      <c r="P27" s="9"/>
    </row>
    <row r="28" spans="1:16" ht="15">
      <c r="A28" s="12"/>
      <c r="B28" s="25">
        <v>335.14</v>
      </c>
      <c r="C28" s="20" t="s">
        <v>107</v>
      </c>
      <c r="D28" s="46">
        <v>5746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5746</v>
      </c>
      <c r="O28" s="47">
        <f t="shared" si="1"/>
        <v>0.7901540154015402</v>
      </c>
      <c r="P28" s="9"/>
    </row>
    <row r="29" spans="1:16" ht="15">
      <c r="A29" s="12"/>
      <c r="B29" s="25">
        <v>335.15</v>
      </c>
      <c r="C29" s="20" t="s">
        <v>108</v>
      </c>
      <c r="D29" s="46">
        <v>8417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8417</v>
      </c>
      <c r="O29" s="47">
        <f t="shared" si="1"/>
        <v>1.1574532453245325</v>
      </c>
      <c r="P29" s="9"/>
    </row>
    <row r="30" spans="1:16" ht="15">
      <c r="A30" s="12"/>
      <c r="B30" s="25">
        <v>335.18</v>
      </c>
      <c r="C30" s="20" t="s">
        <v>109</v>
      </c>
      <c r="D30" s="46">
        <v>447851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447851</v>
      </c>
      <c r="O30" s="47">
        <f t="shared" si="1"/>
        <v>61.58567106710671</v>
      </c>
      <c r="P30" s="9"/>
    </row>
    <row r="31" spans="1:16" ht="15">
      <c r="A31" s="12"/>
      <c r="B31" s="25">
        <v>335.21</v>
      </c>
      <c r="C31" s="20" t="s">
        <v>126</v>
      </c>
      <c r="D31" s="46">
        <v>1520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1520</v>
      </c>
      <c r="O31" s="47">
        <f t="shared" si="1"/>
        <v>0.20902090209020902</v>
      </c>
      <c r="P31" s="9"/>
    </row>
    <row r="32" spans="1:16" ht="15">
      <c r="A32" s="12"/>
      <c r="B32" s="25">
        <v>337.7</v>
      </c>
      <c r="C32" s="20" t="s">
        <v>82</v>
      </c>
      <c r="D32" s="46">
        <v>0</v>
      </c>
      <c r="E32" s="46">
        <v>7500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7500</v>
      </c>
      <c r="O32" s="47">
        <f t="shared" si="1"/>
        <v>1.0313531353135315</v>
      </c>
      <c r="P32" s="9"/>
    </row>
    <row r="33" spans="1:16" ht="15">
      <c r="A33" s="12"/>
      <c r="B33" s="25">
        <v>338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1172403</v>
      </c>
      <c r="N33" s="46">
        <f t="shared" si="5"/>
        <v>1172403</v>
      </c>
      <c r="O33" s="47">
        <f t="shared" si="1"/>
        <v>161.22153465346534</v>
      </c>
      <c r="P33" s="9"/>
    </row>
    <row r="34" spans="1:16" ht="15.75">
      <c r="A34" s="29" t="s">
        <v>39</v>
      </c>
      <c r="B34" s="30"/>
      <c r="C34" s="31"/>
      <c r="D34" s="32">
        <f aca="true" t="shared" si="7" ref="D34:M34">SUM(D35:D42)</f>
        <v>978437</v>
      </c>
      <c r="E34" s="32">
        <f t="shared" si="7"/>
        <v>67642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3876499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4922578</v>
      </c>
      <c r="O34" s="45">
        <f t="shared" si="1"/>
        <v>676.9221672167216</v>
      </c>
      <c r="P34" s="10"/>
    </row>
    <row r="35" spans="1:16" ht="15">
      <c r="A35" s="12"/>
      <c r="B35" s="25">
        <v>341.9</v>
      </c>
      <c r="C35" s="20" t="s">
        <v>110</v>
      </c>
      <c r="D35" s="46">
        <v>25376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25376</v>
      </c>
      <c r="O35" s="47">
        <f t="shared" si="1"/>
        <v>3.4895489548954894</v>
      </c>
      <c r="P35" s="9"/>
    </row>
    <row r="36" spans="1:16" ht="15">
      <c r="A36" s="12"/>
      <c r="B36" s="25">
        <v>342.2</v>
      </c>
      <c r="C36" s="20" t="s">
        <v>127</v>
      </c>
      <c r="D36" s="46">
        <v>4569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4569</v>
      </c>
      <c r="O36" s="47">
        <f t="shared" si="1"/>
        <v>0.6283003300330033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3561348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3561348</v>
      </c>
      <c r="O37" s="47">
        <f aca="true" t="shared" si="9" ref="O37:O55">(N37/O$57)</f>
        <v>489.7343234323432</v>
      </c>
      <c r="P37" s="9"/>
    </row>
    <row r="38" spans="1:16" ht="15">
      <c r="A38" s="12"/>
      <c r="B38" s="25">
        <v>343.4</v>
      </c>
      <c r="C38" s="20" t="s">
        <v>111</v>
      </c>
      <c r="D38" s="46">
        <v>682476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682476</v>
      </c>
      <c r="O38" s="47">
        <f t="shared" si="9"/>
        <v>93.84983498349835</v>
      </c>
      <c r="P38" s="9"/>
    </row>
    <row r="39" spans="1:16" ht="15">
      <c r="A39" s="12"/>
      <c r="B39" s="25">
        <v>343.6</v>
      </c>
      <c r="C39" s="20" t="s">
        <v>73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315151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315151</v>
      </c>
      <c r="O39" s="47">
        <f t="shared" si="9"/>
        <v>43.33759625962596</v>
      </c>
      <c r="P39" s="9"/>
    </row>
    <row r="40" spans="1:16" ht="15">
      <c r="A40" s="12"/>
      <c r="B40" s="25">
        <v>344.9</v>
      </c>
      <c r="C40" s="20" t="s">
        <v>112</v>
      </c>
      <c r="D40" s="46">
        <v>29996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29996</v>
      </c>
      <c r="O40" s="47">
        <f t="shared" si="9"/>
        <v>4.124862486248625</v>
      </c>
      <c r="P40" s="9"/>
    </row>
    <row r="41" spans="1:16" ht="15">
      <c r="A41" s="12"/>
      <c r="B41" s="25">
        <v>347.2</v>
      </c>
      <c r="C41" s="20" t="s">
        <v>46</v>
      </c>
      <c r="D41" s="46">
        <v>23042</v>
      </c>
      <c r="E41" s="46">
        <v>67642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90684</v>
      </c>
      <c r="O41" s="47">
        <f t="shared" si="9"/>
        <v>12.470297029702971</v>
      </c>
      <c r="P41" s="9"/>
    </row>
    <row r="42" spans="1:16" ht="15">
      <c r="A42" s="12"/>
      <c r="B42" s="25">
        <v>347.4</v>
      </c>
      <c r="C42" s="20" t="s">
        <v>84</v>
      </c>
      <c r="D42" s="46">
        <v>212978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212978</v>
      </c>
      <c r="O42" s="47">
        <f t="shared" si="9"/>
        <v>29.28740374037404</v>
      </c>
      <c r="P42" s="9"/>
    </row>
    <row r="43" spans="1:16" ht="15.75">
      <c r="A43" s="29" t="s">
        <v>40</v>
      </c>
      <c r="B43" s="30"/>
      <c r="C43" s="31"/>
      <c r="D43" s="32">
        <f aca="true" t="shared" si="10" ref="D43:M43">SUM(D44:D45)</f>
        <v>29907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5">SUM(D43:M43)</f>
        <v>29907</v>
      </c>
      <c r="O43" s="45">
        <f t="shared" si="9"/>
        <v>4.112623762376238</v>
      </c>
      <c r="P43" s="10"/>
    </row>
    <row r="44" spans="1:16" ht="15">
      <c r="A44" s="13"/>
      <c r="B44" s="39">
        <v>351.5</v>
      </c>
      <c r="C44" s="21" t="s">
        <v>113</v>
      </c>
      <c r="D44" s="46">
        <v>17282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17282</v>
      </c>
      <c r="O44" s="47">
        <f t="shared" si="9"/>
        <v>2.3765126512651267</v>
      </c>
      <c r="P44" s="9"/>
    </row>
    <row r="45" spans="1:16" ht="15">
      <c r="A45" s="13"/>
      <c r="B45" s="39">
        <v>354</v>
      </c>
      <c r="C45" s="21" t="s">
        <v>50</v>
      </c>
      <c r="D45" s="46">
        <v>12625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12625</v>
      </c>
      <c r="O45" s="47">
        <f t="shared" si="9"/>
        <v>1.7361111111111112</v>
      </c>
      <c r="P45" s="9"/>
    </row>
    <row r="46" spans="1:16" ht="15.75">
      <c r="A46" s="29" t="s">
        <v>3</v>
      </c>
      <c r="B46" s="30"/>
      <c r="C46" s="31"/>
      <c r="D46" s="32">
        <f aca="true" t="shared" si="12" ref="D46:M46">SUM(D47:D51)</f>
        <v>395357</v>
      </c>
      <c r="E46" s="32">
        <f t="shared" si="12"/>
        <v>10683</v>
      </c>
      <c r="F46" s="32">
        <f t="shared" si="12"/>
        <v>0</v>
      </c>
      <c r="G46" s="32">
        <f t="shared" si="12"/>
        <v>38283</v>
      </c>
      <c r="H46" s="32">
        <f t="shared" si="12"/>
        <v>0</v>
      </c>
      <c r="I46" s="32">
        <f t="shared" si="12"/>
        <v>134599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33853</v>
      </c>
      <c r="N46" s="32">
        <f t="shared" si="11"/>
        <v>612775</v>
      </c>
      <c r="O46" s="45">
        <f t="shared" si="9"/>
        <v>84.2649889988999</v>
      </c>
      <c r="P46" s="10"/>
    </row>
    <row r="47" spans="1:16" ht="15">
      <c r="A47" s="12"/>
      <c r="B47" s="25">
        <v>361.1</v>
      </c>
      <c r="C47" s="20" t="s">
        <v>51</v>
      </c>
      <c r="D47" s="46">
        <v>40007</v>
      </c>
      <c r="E47" s="46">
        <v>4201</v>
      </c>
      <c r="F47" s="46">
        <v>0</v>
      </c>
      <c r="G47" s="46">
        <v>38283</v>
      </c>
      <c r="H47" s="46">
        <v>0</v>
      </c>
      <c r="I47" s="46">
        <v>41403</v>
      </c>
      <c r="J47" s="46">
        <v>0</v>
      </c>
      <c r="K47" s="46">
        <v>0</v>
      </c>
      <c r="L47" s="46">
        <v>0</v>
      </c>
      <c r="M47" s="46">
        <v>33853</v>
      </c>
      <c r="N47" s="46">
        <f t="shared" si="11"/>
        <v>157747</v>
      </c>
      <c r="O47" s="47">
        <f t="shared" si="9"/>
        <v>21.692381738173818</v>
      </c>
      <c r="P47" s="9"/>
    </row>
    <row r="48" spans="1:16" ht="15">
      <c r="A48" s="12"/>
      <c r="B48" s="25">
        <v>362</v>
      </c>
      <c r="C48" s="20" t="s">
        <v>52</v>
      </c>
      <c r="D48" s="46">
        <v>162049</v>
      </c>
      <c r="E48" s="46">
        <v>0</v>
      </c>
      <c r="F48" s="46">
        <v>0</v>
      </c>
      <c r="G48" s="46">
        <v>0</v>
      </c>
      <c r="H48" s="46">
        <v>0</v>
      </c>
      <c r="I48" s="46">
        <v>187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162236</v>
      </c>
      <c r="O48" s="47">
        <f t="shared" si="9"/>
        <v>22.30968096809681</v>
      </c>
      <c r="P48" s="9"/>
    </row>
    <row r="49" spans="1:16" ht="15">
      <c r="A49" s="12"/>
      <c r="B49" s="25">
        <v>366</v>
      </c>
      <c r="C49" s="20" t="s">
        <v>55</v>
      </c>
      <c r="D49" s="46">
        <v>152425</v>
      </c>
      <c r="E49" s="46">
        <v>350</v>
      </c>
      <c r="F49" s="46">
        <v>0</v>
      </c>
      <c r="G49" s="46">
        <v>0</v>
      </c>
      <c r="H49" s="46">
        <v>0</v>
      </c>
      <c r="I49" s="46">
        <v>30000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182775</v>
      </c>
      <c r="O49" s="47">
        <f t="shared" si="9"/>
        <v>25.13407590759076</v>
      </c>
      <c r="P49" s="9"/>
    </row>
    <row r="50" spans="1:16" ht="15">
      <c r="A50" s="12"/>
      <c r="B50" s="25">
        <v>369.3</v>
      </c>
      <c r="C50" s="20" t="s">
        <v>76</v>
      </c>
      <c r="D50" s="46">
        <v>5769</v>
      </c>
      <c r="E50" s="46">
        <v>0</v>
      </c>
      <c r="F50" s="46">
        <v>0</v>
      </c>
      <c r="G50" s="46">
        <v>0</v>
      </c>
      <c r="H50" s="46">
        <v>0</v>
      </c>
      <c r="I50" s="46">
        <v>3731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9500</v>
      </c>
      <c r="O50" s="47">
        <f t="shared" si="9"/>
        <v>1.3063806380638063</v>
      </c>
      <c r="P50" s="9"/>
    </row>
    <row r="51" spans="1:16" ht="15">
      <c r="A51" s="12"/>
      <c r="B51" s="25">
        <v>369.9</v>
      </c>
      <c r="C51" s="20" t="s">
        <v>56</v>
      </c>
      <c r="D51" s="46">
        <v>35107</v>
      </c>
      <c r="E51" s="46">
        <v>6132</v>
      </c>
      <c r="F51" s="46">
        <v>0</v>
      </c>
      <c r="G51" s="46">
        <v>0</v>
      </c>
      <c r="H51" s="46">
        <v>0</v>
      </c>
      <c r="I51" s="46">
        <v>59278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100517</v>
      </c>
      <c r="O51" s="47">
        <f t="shared" si="9"/>
        <v>13.822469746974697</v>
      </c>
      <c r="P51" s="9"/>
    </row>
    <row r="52" spans="1:16" ht="15.75">
      <c r="A52" s="29" t="s">
        <v>41</v>
      </c>
      <c r="B52" s="30"/>
      <c r="C52" s="31"/>
      <c r="D52" s="32">
        <f aca="true" t="shared" si="13" ref="D52:M52">SUM(D53:D54)</f>
        <v>740000</v>
      </c>
      <c r="E52" s="32">
        <f t="shared" si="13"/>
        <v>495114</v>
      </c>
      <c r="F52" s="32">
        <f t="shared" si="13"/>
        <v>0</v>
      </c>
      <c r="G52" s="32">
        <f t="shared" si="13"/>
        <v>2251941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18878604</v>
      </c>
      <c r="N52" s="32">
        <f t="shared" si="11"/>
        <v>22365659</v>
      </c>
      <c r="O52" s="45">
        <f t="shared" si="9"/>
        <v>3075.585671067107</v>
      </c>
      <c r="P52" s="9"/>
    </row>
    <row r="53" spans="1:16" ht="15">
      <c r="A53" s="12"/>
      <c r="B53" s="25">
        <v>381</v>
      </c>
      <c r="C53" s="20" t="s">
        <v>57</v>
      </c>
      <c r="D53" s="46">
        <v>740000</v>
      </c>
      <c r="E53" s="46">
        <v>495114</v>
      </c>
      <c r="F53" s="46">
        <v>0</v>
      </c>
      <c r="G53" s="46">
        <v>2251941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2500000</v>
      </c>
      <c r="N53" s="46">
        <f t="shared" si="11"/>
        <v>5987055</v>
      </c>
      <c r="O53" s="47">
        <f t="shared" si="9"/>
        <v>823.302392739274</v>
      </c>
      <c r="P53" s="9"/>
    </row>
    <row r="54" spans="1:16" ht="15.75" thickBot="1">
      <c r="A54" s="12"/>
      <c r="B54" s="25">
        <v>384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16378604</v>
      </c>
      <c r="N54" s="46">
        <f t="shared" si="11"/>
        <v>16378604</v>
      </c>
      <c r="O54" s="47">
        <f t="shared" si="9"/>
        <v>2252.2832783278327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4" ref="D55:M55">SUM(D5,D13,D23,D34,D43,D46,D52)</f>
        <v>7777412</v>
      </c>
      <c r="E55" s="15">
        <f t="shared" si="14"/>
        <v>619612</v>
      </c>
      <c r="F55" s="15">
        <f t="shared" si="14"/>
        <v>0</v>
      </c>
      <c r="G55" s="15">
        <f t="shared" si="14"/>
        <v>2868010</v>
      </c>
      <c r="H55" s="15">
        <f t="shared" si="14"/>
        <v>0</v>
      </c>
      <c r="I55" s="15">
        <f t="shared" si="14"/>
        <v>10001796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20084860</v>
      </c>
      <c r="N55" s="15">
        <f t="shared" si="11"/>
        <v>41351690</v>
      </c>
      <c r="O55" s="38">
        <f t="shared" si="9"/>
        <v>5686.426017601761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134</v>
      </c>
      <c r="M57" s="51"/>
      <c r="N57" s="51"/>
      <c r="O57" s="43">
        <v>7272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3742857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3742857</v>
      </c>
      <c r="O5" s="33">
        <f aca="true" t="shared" si="1" ref="O5:O36">(N5/O$57)</f>
        <v>516.1849400082747</v>
      </c>
      <c r="P5" s="6"/>
    </row>
    <row r="6" spans="1:16" ht="15">
      <c r="A6" s="12"/>
      <c r="B6" s="25">
        <v>311</v>
      </c>
      <c r="C6" s="20" t="s">
        <v>2</v>
      </c>
      <c r="D6" s="46">
        <v>2338951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2338951</v>
      </c>
      <c r="O6" s="47">
        <f t="shared" si="1"/>
        <v>322.5694386981106</v>
      </c>
      <c r="P6" s="9"/>
    </row>
    <row r="7" spans="1:16" ht="15">
      <c r="A7" s="12"/>
      <c r="B7" s="25">
        <v>312.1</v>
      </c>
      <c r="C7" s="20" t="s">
        <v>10</v>
      </c>
      <c r="D7" s="46">
        <v>328175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328175</v>
      </c>
      <c r="O7" s="47">
        <f t="shared" si="1"/>
        <v>45.25927458281616</v>
      </c>
      <c r="P7" s="9"/>
    </row>
    <row r="8" spans="1:16" ht="15">
      <c r="A8" s="12"/>
      <c r="B8" s="25">
        <v>314.1</v>
      </c>
      <c r="C8" s="20" t="s">
        <v>11</v>
      </c>
      <c r="D8" s="46">
        <v>710151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710151</v>
      </c>
      <c r="O8" s="47">
        <f t="shared" si="1"/>
        <v>97.9383533305751</v>
      </c>
      <c r="P8" s="9"/>
    </row>
    <row r="9" spans="1:16" ht="15">
      <c r="A9" s="12"/>
      <c r="B9" s="25">
        <v>314.4</v>
      </c>
      <c r="C9" s="20" t="s">
        <v>121</v>
      </c>
      <c r="D9" s="46">
        <v>10954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10954</v>
      </c>
      <c r="O9" s="47">
        <f t="shared" si="1"/>
        <v>1.51068818094056</v>
      </c>
      <c r="P9" s="9"/>
    </row>
    <row r="10" spans="1:16" ht="15">
      <c r="A10" s="12"/>
      <c r="B10" s="25">
        <v>314.8</v>
      </c>
      <c r="C10" s="20" t="s">
        <v>12</v>
      </c>
      <c r="D10" s="46">
        <v>11398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11398</v>
      </c>
      <c r="O10" s="47">
        <f t="shared" si="1"/>
        <v>1.5719211143290581</v>
      </c>
      <c r="P10" s="9"/>
    </row>
    <row r="11" spans="1:16" ht="15">
      <c r="A11" s="12"/>
      <c r="B11" s="25">
        <v>315</v>
      </c>
      <c r="C11" s="20" t="s">
        <v>103</v>
      </c>
      <c r="D11" s="46">
        <v>293337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293337</v>
      </c>
      <c r="O11" s="47">
        <f t="shared" si="1"/>
        <v>40.45469590401324</v>
      </c>
      <c r="P11" s="9"/>
    </row>
    <row r="12" spans="1:16" ht="15">
      <c r="A12" s="12"/>
      <c r="B12" s="25">
        <v>316</v>
      </c>
      <c r="C12" s="20" t="s">
        <v>104</v>
      </c>
      <c r="D12" s="46">
        <v>49891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49891</v>
      </c>
      <c r="O12" s="47">
        <f t="shared" si="1"/>
        <v>6.8805681974900015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SUM(D14:D21)</f>
        <v>991833</v>
      </c>
      <c r="E13" s="32">
        <f t="shared" si="3"/>
        <v>35359</v>
      </c>
      <c r="F13" s="32">
        <f t="shared" si="3"/>
        <v>0</v>
      </c>
      <c r="G13" s="32">
        <f t="shared" si="3"/>
        <v>104500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1131692</v>
      </c>
      <c r="O13" s="45">
        <f t="shared" si="1"/>
        <v>156.07392083850505</v>
      </c>
      <c r="P13" s="10"/>
    </row>
    <row r="14" spans="1:16" ht="15">
      <c r="A14" s="12"/>
      <c r="B14" s="25">
        <v>322</v>
      </c>
      <c r="C14" s="20" t="s">
        <v>0</v>
      </c>
      <c r="D14" s="46">
        <v>268773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268773</v>
      </c>
      <c r="O14" s="47">
        <f t="shared" si="1"/>
        <v>37.06702523789822</v>
      </c>
      <c r="P14" s="9"/>
    </row>
    <row r="15" spans="1:16" ht="15">
      <c r="A15" s="12"/>
      <c r="B15" s="25">
        <v>323.1</v>
      </c>
      <c r="C15" s="20" t="s">
        <v>16</v>
      </c>
      <c r="D15" s="46">
        <v>636388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636388</v>
      </c>
      <c r="O15" s="47">
        <f t="shared" si="1"/>
        <v>87.76554957936837</v>
      </c>
      <c r="P15" s="9"/>
    </row>
    <row r="16" spans="1:16" ht="15">
      <c r="A16" s="12"/>
      <c r="B16" s="25">
        <v>323.4</v>
      </c>
      <c r="C16" s="20" t="s">
        <v>17</v>
      </c>
      <c r="D16" s="46">
        <v>17253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17253</v>
      </c>
      <c r="O16" s="47">
        <f t="shared" si="1"/>
        <v>2.379395945386843</v>
      </c>
      <c r="P16" s="9"/>
    </row>
    <row r="17" spans="1:16" ht="15">
      <c r="A17" s="12"/>
      <c r="B17" s="25">
        <v>323.7</v>
      </c>
      <c r="C17" s="20" t="s">
        <v>18</v>
      </c>
      <c r="D17" s="46">
        <v>54946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54946</v>
      </c>
      <c r="O17" s="47">
        <f t="shared" si="1"/>
        <v>7.577713418838781</v>
      </c>
      <c r="P17" s="9"/>
    </row>
    <row r="18" spans="1:16" ht="15">
      <c r="A18" s="12"/>
      <c r="B18" s="25">
        <v>324.31</v>
      </c>
      <c r="C18" s="20" t="s">
        <v>19</v>
      </c>
      <c r="D18" s="46">
        <v>0</v>
      </c>
      <c r="E18" s="46">
        <v>35359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35359</v>
      </c>
      <c r="O18" s="47">
        <f t="shared" si="1"/>
        <v>4.8764308371259135</v>
      </c>
      <c r="P18" s="9"/>
    </row>
    <row r="19" spans="1:16" ht="15">
      <c r="A19" s="12"/>
      <c r="B19" s="25">
        <v>324.72</v>
      </c>
      <c r="C19" s="20" t="s">
        <v>125</v>
      </c>
      <c r="D19" s="46">
        <v>0</v>
      </c>
      <c r="E19" s="46">
        <v>0</v>
      </c>
      <c r="F19" s="46">
        <v>0</v>
      </c>
      <c r="G19" s="46">
        <v>104500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104500</v>
      </c>
      <c r="O19" s="47">
        <f t="shared" si="1"/>
        <v>14.411805268238863</v>
      </c>
      <c r="P19" s="9"/>
    </row>
    <row r="20" spans="1:16" ht="15">
      <c r="A20" s="12"/>
      <c r="B20" s="25">
        <v>329</v>
      </c>
      <c r="C20" s="20" t="s">
        <v>87</v>
      </c>
      <c r="D20" s="46">
        <v>9063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9063</v>
      </c>
      <c r="O20" s="47">
        <f t="shared" si="1"/>
        <v>1.2498965659908978</v>
      </c>
      <c r="P20" s="9"/>
    </row>
    <row r="21" spans="1:16" ht="15">
      <c r="A21" s="12"/>
      <c r="B21" s="25">
        <v>367</v>
      </c>
      <c r="C21" s="20" t="s">
        <v>122</v>
      </c>
      <c r="D21" s="46">
        <v>5410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5410</v>
      </c>
      <c r="O21" s="47">
        <f t="shared" si="1"/>
        <v>0.7461039856571507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SUM(D23:D32)</f>
        <v>755613</v>
      </c>
      <c r="E22" s="32">
        <f t="shared" si="5"/>
        <v>7500</v>
      </c>
      <c r="F22" s="32">
        <f t="shared" si="5"/>
        <v>0</v>
      </c>
      <c r="G22" s="32">
        <f t="shared" si="5"/>
        <v>573720</v>
      </c>
      <c r="H22" s="32">
        <f t="shared" si="5"/>
        <v>0</v>
      </c>
      <c r="I22" s="32">
        <f t="shared" si="5"/>
        <v>501676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1087887</v>
      </c>
      <c r="N22" s="44">
        <f t="shared" si="4"/>
        <v>2926396</v>
      </c>
      <c r="O22" s="45">
        <f t="shared" si="1"/>
        <v>403.58516066749416</v>
      </c>
      <c r="P22" s="10"/>
    </row>
    <row r="23" spans="1:16" ht="15">
      <c r="A23" s="12"/>
      <c r="B23" s="25">
        <v>334.35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501676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501676</v>
      </c>
      <c r="O23" s="47">
        <f t="shared" si="1"/>
        <v>69.1871466004689</v>
      </c>
      <c r="P23" s="9"/>
    </row>
    <row r="24" spans="1:16" ht="15">
      <c r="A24" s="12"/>
      <c r="B24" s="25">
        <v>334.39</v>
      </c>
      <c r="C24" s="20" t="s">
        <v>25</v>
      </c>
      <c r="D24" s="46">
        <v>0</v>
      </c>
      <c r="E24" s="46">
        <v>0</v>
      </c>
      <c r="F24" s="46">
        <v>0</v>
      </c>
      <c r="G24" s="46">
        <v>25013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0">SUM(D24:M24)</f>
        <v>25013</v>
      </c>
      <c r="O24" s="47">
        <f t="shared" si="1"/>
        <v>3.449593159564198</v>
      </c>
      <c r="P24" s="9"/>
    </row>
    <row r="25" spans="1:16" ht="15">
      <c r="A25" s="12"/>
      <c r="B25" s="25">
        <v>334.7</v>
      </c>
      <c r="C25" s="20" t="s">
        <v>71</v>
      </c>
      <c r="D25" s="46">
        <v>0</v>
      </c>
      <c r="E25" s="46">
        <v>0</v>
      </c>
      <c r="F25" s="46">
        <v>0</v>
      </c>
      <c r="G25" s="46">
        <v>548707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548707</v>
      </c>
      <c r="O25" s="47">
        <f t="shared" si="1"/>
        <v>75.67328644324921</v>
      </c>
      <c r="P25" s="9"/>
    </row>
    <row r="26" spans="1:16" ht="15">
      <c r="A26" s="12"/>
      <c r="B26" s="25">
        <v>335.12</v>
      </c>
      <c r="C26" s="20" t="s">
        <v>106</v>
      </c>
      <c r="D26" s="46">
        <v>312483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312483</v>
      </c>
      <c r="O26" s="47">
        <f t="shared" si="1"/>
        <v>43.09515928837402</v>
      </c>
      <c r="P26" s="9"/>
    </row>
    <row r="27" spans="1:16" ht="15">
      <c r="A27" s="12"/>
      <c r="B27" s="25">
        <v>335.14</v>
      </c>
      <c r="C27" s="20" t="s">
        <v>107</v>
      </c>
      <c r="D27" s="46">
        <v>5579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5579</v>
      </c>
      <c r="O27" s="47">
        <f t="shared" si="1"/>
        <v>0.7694111157081782</v>
      </c>
      <c r="P27" s="9"/>
    </row>
    <row r="28" spans="1:16" ht="15">
      <c r="A28" s="12"/>
      <c r="B28" s="25">
        <v>335.15</v>
      </c>
      <c r="C28" s="20" t="s">
        <v>108</v>
      </c>
      <c r="D28" s="46">
        <v>10350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10350</v>
      </c>
      <c r="O28" s="47">
        <f t="shared" si="1"/>
        <v>1.4273893256102606</v>
      </c>
      <c r="P28" s="9"/>
    </row>
    <row r="29" spans="1:16" ht="15">
      <c r="A29" s="12"/>
      <c r="B29" s="25">
        <v>335.18</v>
      </c>
      <c r="C29" s="20" t="s">
        <v>109</v>
      </c>
      <c r="D29" s="46">
        <v>426651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426651</v>
      </c>
      <c r="O29" s="47">
        <f t="shared" si="1"/>
        <v>58.840297889946214</v>
      </c>
      <c r="P29" s="9"/>
    </row>
    <row r="30" spans="1:16" ht="15">
      <c r="A30" s="12"/>
      <c r="B30" s="25">
        <v>335.21</v>
      </c>
      <c r="C30" s="20" t="s">
        <v>126</v>
      </c>
      <c r="D30" s="46">
        <v>550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550</v>
      </c>
      <c r="O30" s="47">
        <f t="shared" si="1"/>
        <v>0.07585160667494138</v>
      </c>
      <c r="P30" s="9"/>
    </row>
    <row r="31" spans="1:16" ht="15">
      <c r="A31" s="12"/>
      <c r="B31" s="25">
        <v>337.7</v>
      </c>
      <c r="C31" s="20" t="s">
        <v>82</v>
      </c>
      <c r="D31" s="46">
        <v>0</v>
      </c>
      <c r="E31" s="46">
        <v>7500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7500</v>
      </c>
      <c r="O31" s="47">
        <f t="shared" si="1"/>
        <v>1.034340091021928</v>
      </c>
      <c r="P31" s="9"/>
    </row>
    <row r="32" spans="1:16" ht="15">
      <c r="A32" s="12"/>
      <c r="B32" s="25">
        <v>338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1087887</v>
      </c>
      <c r="N32" s="46">
        <f>SUM(D32:M32)</f>
        <v>1087887</v>
      </c>
      <c r="O32" s="47">
        <f t="shared" si="1"/>
        <v>150.0326851468763</v>
      </c>
      <c r="P32" s="9"/>
    </row>
    <row r="33" spans="1:16" ht="15.75">
      <c r="A33" s="29" t="s">
        <v>39</v>
      </c>
      <c r="B33" s="30"/>
      <c r="C33" s="31"/>
      <c r="D33" s="32">
        <f aca="true" t="shared" si="7" ref="D33:M33">SUM(D34:D41)</f>
        <v>975392</v>
      </c>
      <c r="E33" s="32">
        <f t="shared" si="7"/>
        <v>84240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3358095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4417727</v>
      </c>
      <c r="O33" s="45">
        <f t="shared" si="1"/>
        <v>609.2576196386706</v>
      </c>
      <c r="P33" s="10"/>
    </row>
    <row r="34" spans="1:16" ht="15">
      <c r="A34" s="12"/>
      <c r="B34" s="25">
        <v>341.9</v>
      </c>
      <c r="C34" s="20" t="s">
        <v>110</v>
      </c>
      <c r="D34" s="46">
        <v>21862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21862</v>
      </c>
      <c r="O34" s="47">
        <f t="shared" si="1"/>
        <v>3.015032409322852</v>
      </c>
      <c r="P34" s="9"/>
    </row>
    <row r="35" spans="1:16" ht="15">
      <c r="A35" s="12"/>
      <c r="B35" s="25">
        <v>342.2</v>
      </c>
      <c r="C35" s="20" t="s">
        <v>127</v>
      </c>
      <c r="D35" s="46">
        <v>1963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1963</v>
      </c>
      <c r="O35" s="47">
        <f t="shared" si="1"/>
        <v>0.2707212798234726</v>
      </c>
      <c r="P35" s="9"/>
    </row>
    <row r="36" spans="1:16" ht="15">
      <c r="A36" s="12"/>
      <c r="B36" s="25">
        <v>343.4</v>
      </c>
      <c r="C36" s="20" t="s">
        <v>111</v>
      </c>
      <c r="D36" s="46">
        <v>678553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678553</v>
      </c>
      <c r="O36" s="47">
        <f t="shared" si="1"/>
        <v>93.58060957109365</v>
      </c>
      <c r="P36" s="9"/>
    </row>
    <row r="37" spans="1:16" ht="15">
      <c r="A37" s="12"/>
      <c r="B37" s="25">
        <v>343.6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3358095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3358095</v>
      </c>
      <c r="O37" s="47">
        <f aca="true" t="shared" si="9" ref="O37:O55">(N37/O$57)</f>
        <v>463.1216383947042</v>
      </c>
      <c r="P37" s="9"/>
    </row>
    <row r="38" spans="1:16" ht="15">
      <c r="A38" s="12"/>
      <c r="B38" s="25">
        <v>343.9</v>
      </c>
      <c r="C38" s="20" t="s">
        <v>44</v>
      </c>
      <c r="D38" s="46">
        <v>3921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3921</v>
      </c>
      <c r="O38" s="47">
        <f t="shared" si="9"/>
        <v>0.540752999586264</v>
      </c>
      <c r="P38" s="9"/>
    </row>
    <row r="39" spans="1:16" ht="15">
      <c r="A39" s="12"/>
      <c r="B39" s="25">
        <v>344.9</v>
      </c>
      <c r="C39" s="20" t="s">
        <v>112</v>
      </c>
      <c r="D39" s="46">
        <v>32383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32383</v>
      </c>
      <c r="O39" s="47">
        <f t="shared" si="9"/>
        <v>4.466004689008413</v>
      </c>
      <c r="P39" s="9"/>
    </row>
    <row r="40" spans="1:16" ht="15">
      <c r="A40" s="12"/>
      <c r="B40" s="25">
        <v>347.2</v>
      </c>
      <c r="C40" s="20" t="s">
        <v>46</v>
      </c>
      <c r="D40" s="46">
        <v>24089</v>
      </c>
      <c r="E40" s="46">
        <v>84240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108329</v>
      </c>
      <c r="O40" s="47">
        <f t="shared" si="9"/>
        <v>14.939870362708591</v>
      </c>
      <c r="P40" s="9"/>
    </row>
    <row r="41" spans="1:16" ht="15">
      <c r="A41" s="12"/>
      <c r="B41" s="25">
        <v>347.4</v>
      </c>
      <c r="C41" s="20" t="s">
        <v>84</v>
      </c>
      <c r="D41" s="46">
        <v>212621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212621</v>
      </c>
      <c r="O41" s="47">
        <f t="shared" si="9"/>
        <v>29.322989932423113</v>
      </c>
      <c r="P41" s="9"/>
    </row>
    <row r="42" spans="1:16" ht="15.75">
      <c r="A42" s="29" t="s">
        <v>40</v>
      </c>
      <c r="B42" s="30"/>
      <c r="C42" s="31"/>
      <c r="D42" s="32">
        <f aca="true" t="shared" si="10" ref="D42:M42">SUM(D43:D44)</f>
        <v>26748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5">SUM(D42:M42)</f>
        <v>26748</v>
      </c>
      <c r="O42" s="45">
        <f t="shared" si="9"/>
        <v>3.688870500620604</v>
      </c>
      <c r="P42" s="10"/>
    </row>
    <row r="43" spans="1:16" ht="15">
      <c r="A43" s="13"/>
      <c r="B43" s="39">
        <v>351.1</v>
      </c>
      <c r="C43" s="21" t="s">
        <v>49</v>
      </c>
      <c r="D43" s="46">
        <v>16642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16642</v>
      </c>
      <c r="O43" s="47">
        <f t="shared" si="9"/>
        <v>2.29513170597159</v>
      </c>
      <c r="P43" s="9"/>
    </row>
    <row r="44" spans="1:16" ht="15">
      <c r="A44" s="13"/>
      <c r="B44" s="39">
        <v>354</v>
      </c>
      <c r="C44" s="21" t="s">
        <v>50</v>
      </c>
      <c r="D44" s="46">
        <v>10106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10106</v>
      </c>
      <c r="O44" s="47">
        <f t="shared" si="9"/>
        <v>1.3937387946490138</v>
      </c>
      <c r="P44" s="9"/>
    </row>
    <row r="45" spans="1:16" ht="15.75">
      <c r="A45" s="29" t="s">
        <v>3</v>
      </c>
      <c r="B45" s="30"/>
      <c r="C45" s="31"/>
      <c r="D45" s="32">
        <f aca="true" t="shared" si="12" ref="D45:M45">SUM(D46:D51)</f>
        <v>489837</v>
      </c>
      <c r="E45" s="32">
        <f t="shared" si="12"/>
        <v>20720</v>
      </c>
      <c r="F45" s="32">
        <f t="shared" si="12"/>
        <v>0</v>
      </c>
      <c r="G45" s="32">
        <f t="shared" si="12"/>
        <v>162874</v>
      </c>
      <c r="H45" s="32">
        <f t="shared" si="12"/>
        <v>0</v>
      </c>
      <c r="I45" s="32">
        <f t="shared" si="12"/>
        <v>138091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35718</v>
      </c>
      <c r="N45" s="32">
        <f t="shared" si="11"/>
        <v>847240</v>
      </c>
      <c r="O45" s="45">
        <f t="shared" si="9"/>
        <v>116.84457316232243</v>
      </c>
      <c r="P45" s="10"/>
    </row>
    <row r="46" spans="1:16" ht="15">
      <c r="A46" s="12"/>
      <c r="B46" s="25">
        <v>361.1</v>
      </c>
      <c r="C46" s="20" t="s">
        <v>51</v>
      </c>
      <c r="D46" s="46">
        <v>32906</v>
      </c>
      <c r="E46" s="46">
        <v>3869</v>
      </c>
      <c r="F46" s="46">
        <v>0</v>
      </c>
      <c r="G46" s="46">
        <v>17994</v>
      </c>
      <c r="H46" s="46">
        <v>0</v>
      </c>
      <c r="I46" s="46">
        <v>29126</v>
      </c>
      <c r="J46" s="46">
        <v>0</v>
      </c>
      <c r="K46" s="46">
        <v>0</v>
      </c>
      <c r="L46" s="46">
        <v>0</v>
      </c>
      <c r="M46" s="46">
        <v>35718</v>
      </c>
      <c r="N46" s="46">
        <f t="shared" si="11"/>
        <v>119613</v>
      </c>
      <c r="O46" s="47">
        <f t="shared" si="9"/>
        <v>16.496069507654116</v>
      </c>
      <c r="P46" s="9"/>
    </row>
    <row r="47" spans="1:16" ht="15">
      <c r="A47" s="12"/>
      <c r="B47" s="25">
        <v>362</v>
      </c>
      <c r="C47" s="20" t="s">
        <v>52</v>
      </c>
      <c r="D47" s="46">
        <v>164661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164661</v>
      </c>
      <c r="O47" s="47">
        <f t="shared" si="9"/>
        <v>22.708729830368224</v>
      </c>
      <c r="P47" s="9"/>
    </row>
    <row r="48" spans="1:16" ht="15">
      <c r="A48" s="12"/>
      <c r="B48" s="25">
        <v>364</v>
      </c>
      <c r="C48" s="20" t="s">
        <v>114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-32624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-32624</v>
      </c>
      <c r="O48" s="47">
        <f t="shared" si="9"/>
        <v>-4.49924148393325</v>
      </c>
      <c r="P48" s="9"/>
    </row>
    <row r="49" spans="1:16" ht="15">
      <c r="A49" s="12"/>
      <c r="B49" s="25">
        <v>366</v>
      </c>
      <c r="C49" s="20" t="s">
        <v>55</v>
      </c>
      <c r="D49" s="46">
        <v>265700</v>
      </c>
      <c r="E49" s="46">
        <v>12180</v>
      </c>
      <c r="F49" s="46">
        <v>0</v>
      </c>
      <c r="G49" s="46">
        <v>144880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422760</v>
      </c>
      <c r="O49" s="47">
        <f t="shared" si="9"/>
        <v>58.30368225072404</v>
      </c>
      <c r="P49" s="9"/>
    </row>
    <row r="50" spans="1:16" ht="15">
      <c r="A50" s="12"/>
      <c r="B50" s="25">
        <v>369.3</v>
      </c>
      <c r="C50" s="20" t="s">
        <v>76</v>
      </c>
      <c r="D50" s="46">
        <v>3805</v>
      </c>
      <c r="E50" s="46">
        <v>0</v>
      </c>
      <c r="F50" s="46">
        <v>0</v>
      </c>
      <c r="G50" s="46">
        <v>0</v>
      </c>
      <c r="H50" s="46">
        <v>0</v>
      </c>
      <c r="I50" s="46">
        <v>92718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96523</v>
      </c>
      <c r="O50" s="47">
        <f t="shared" si="9"/>
        <v>13.31168114742794</v>
      </c>
      <c r="P50" s="9"/>
    </row>
    <row r="51" spans="1:16" ht="15">
      <c r="A51" s="12"/>
      <c r="B51" s="25">
        <v>369.9</v>
      </c>
      <c r="C51" s="20" t="s">
        <v>56</v>
      </c>
      <c r="D51" s="46">
        <v>22765</v>
      </c>
      <c r="E51" s="46">
        <v>4671</v>
      </c>
      <c r="F51" s="46">
        <v>0</v>
      </c>
      <c r="G51" s="46">
        <v>0</v>
      </c>
      <c r="H51" s="46">
        <v>0</v>
      </c>
      <c r="I51" s="46">
        <v>48871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76307</v>
      </c>
      <c r="O51" s="47">
        <f t="shared" si="9"/>
        <v>10.523651910081368</v>
      </c>
      <c r="P51" s="9"/>
    </row>
    <row r="52" spans="1:16" ht="15.75">
      <c r="A52" s="29" t="s">
        <v>41</v>
      </c>
      <c r="B52" s="30"/>
      <c r="C52" s="31"/>
      <c r="D52" s="32">
        <f aca="true" t="shared" si="13" ref="D52:M52">SUM(D53:D54)</f>
        <v>886605</v>
      </c>
      <c r="E52" s="32">
        <f t="shared" si="13"/>
        <v>474014</v>
      </c>
      <c r="F52" s="32">
        <f t="shared" si="13"/>
        <v>0</v>
      </c>
      <c r="G52" s="32">
        <f t="shared" si="13"/>
        <v>2263000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3623619</v>
      </c>
      <c r="O52" s="45">
        <f t="shared" si="9"/>
        <v>499.7405875051717</v>
      </c>
      <c r="P52" s="9"/>
    </row>
    <row r="53" spans="1:16" ht="15">
      <c r="A53" s="12"/>
      <c r="B53" s="25">
        <v>381</v>
      </c>
      <c r="C53" s="20" t="s">
        <v>57</v>
      </c>
      <c r="D53" s="46">
        <v>358105</v>
      </c>
      <c r="E53" s="46">
        <v>474014</v>
      </c>
      <c r="F53" s="46">
        <v>0</v>
      </c>
      <c r="G53" s="46">
        <v>2263000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3095119</v>
      </c>
      <c r="O53" s="47">
        <f t="shared" si="9"/>
        <v>426.85408909115984</v>
      </c>
      <c r="P53" s="9"/>
    </row>
    <row r="54" spans="1:16" ht="15.75" thickBot="1">
      <c r="A54" s="12"/>
      <c r="B54" s="25">
        <v>382</v>
      </c>
      <c r="C54" s="20" t="s">
        <v>65</v>
      </c>
      <c r="D54" s="46">
        <v>528500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528500</v>
      </c>
      <c r="O54" s="47">
        <f t="shared" si="9"/>
        <v>72.88649841401185</v>
      </c>
      <c r="P54" s="9"/>
    </row>
    <row r="55" spans="1:119" ht="16.5" thickBot="1">
      <c r="A55" s="14" t="s">
        <v>47</v>
      </c>
      <c r="B55" s="23"/>
      <c r="C55" s="22"/>
      <c r="D55" s="15">
        <f aca="true" t="shared" si="14" ref="D55:M55">SUM(D5,D13,D22,D33,D42,D45,D52)</f>
        <v>7868885</v>
      </c>
      <c r="E55" s="15">
        <f t="shared" si="14"/>
        <v>621833</v>
      </c>
      <c r="F55" s="15">
        <f t="shared" si="14"/>
        <v>0</v>
      </c>
      <c r="G55" s="15">
        <f t="shared" si="14"/>
        <v>3104094</v>
      </c>
      <c r="H55" s="15">
        <f t="shared" si="14"/>
        <v>0</v>
      </c>
      <c r="I55" s="15">
        <f t="shared" si="14"/>
        <v>3997862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1123605</v>
      </c>
      <c r="N55" s="15">
        <f t="shared" si="11"/>
        <v>16716279</v>
      </c>
      <c r="O55" s="38">
        <f t="shared" si="9"/>
        <v>2305.375672321059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128</v>
      </c>
      <c r="M57" s="51"/>
      <c r="N57" s="51"/>
      <c r="O57" s="43">
        <v>7251</v>
      </c>
    </row>
    <row r="58" spans="1:15" ht="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5.75" customHeight="1" thickBot="1">
      <c r="A59" s="55" t="s">
        <v>78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3665541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3665541</v>
      </c>
      <c r="O5" s="33">
        <f aca="true" t="shared" si="1" ref="O5:O51">(N5/O$53)</f>
        <v>507.2009132420091</v>
      </c>
      <c r="P5" s="6"/>
    </row>
    <row r="6" spans="1:16" ht="15">
      <c r="A6" s="12"/>
      <c r="B6" s="25">
        <v>311</v>
      </c>
      <c r="C6" s="20" t="s">
        <v>2</v>
      </c>
      <c r="D6" s="46">
        <v>2287712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2287712</v>
      </c>
      <c r="O6" s="47">
        <f t="shared" si="1"/>
        <v>316.5507126055071</v>
      </c>
      <c r="P6" s="9"/>
    </row>
    <row r="7" spans="1:16" ht="15">
      <c r="A7" s="12"/>
      <c r="B7" s="25">
        <v>312.1</v>
      </c>
      <c r="C7" s="20" t="s">
        <v>10</v>
      </c>
      <c r="D7" s="46">
        <v>310598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310598</v>
      </c>
      <c r="O7" s="47">
        <f t="shared" si="1"/>
        <v>42.977445689774456</v>
      </c>
      <c r="P7" s="9"/>
    </row>
    <row r="8" spans="1:16" ht="15">
      <c r="A8" s="12"/>
      <c r="B8" s="25">
        <v>314.1</v>
      </c>
      <c r="C8" s="20" t="s">
        <v>11</v>
      </c>
      <c r="D8" s="46">
        <v>697344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697344</v>
      </c>
      <c r="O8" s="47">
        <f t="shared" si="1"/>
        <v>96.4914902449149</v>
      </c>
      <c r="P8" s="9"/>
    </row>
    <row r="9" spans="1:16" ht="15">
      <c r="A9" s="12"/>
      <c r="B9" s="25">
        <v>314.4</v>
      </c>
      <c r="C9" s="20" t="s">
        <v>121</v>
      </c>
      <c r="D9" s="46">
        <v>9354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9354</v>
      </c>
      <c r="O9" s="47">
        <f t="shared" si="1"/>
        <v>1.2943129929431298</v>
      </c>
      <c r="P9" s="9"/>
    </row>
    <row r="10" spans="1:16" ht="15">
      <c r="A10" s="12"/>
      <c r="B10" s="25">
        <v>314.8</v>
      </c>
      <c r="C10" s="20" t="s">
        <v>12</v>
      </c>
      <c r="D10" s="46">
        <v>14104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14104</v>
      </c>
      <c r="O10" s="47">
        <f t="shared" si="1"/>
        <v>1.951570499515705</v>
      </c>
      <c r="P10" s="9"/>
    </row>
    <row r="11" spans="1:16" ht="15">
      <c r="A11" s="12"/>
      <c r="B11" s="25">
        <v>315</v>
      </c>
      <c r="C11" s="20" t="s">
        <v>103</v>
      </c>
      <c r="D11" s="46">
        <v>288239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288239</v>
      </c>
      <c r="O11" s="47">
        <f t="shared" si="1"/>
        <v>39.88363082883631</v>
      </c>
      <c r="P11" s="9"/>
    </row>
    <row r="12" spans="1:16" ht="15">
      <c r="A12" s="12"/>
      <c r="B12" s="25">
        <v>316</v>
      </c>
      <c r="C12" s="20" t="s">
        <v>104</v>
      </c>
      <c r="D12" s="46">
        <v>58190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58190</v>
      </c>
      <c r="O12" s="47">
        <f t="shared" si="1"/>
        <v>8.051750380517504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SUM(D14:D21)</f>
        <v>855266</v>
      </c>
      <c r="E13" s="32">
        <f t="shared" si="3"/>
        <v>3856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859122</v>
      </c>
      <c r="O13" s="45">
        <f t="shared" si="1"/>
        <v>118.87671232876713</v>
      </c>
      <c r="P13" s="10"/>
    </row>
    <row r="14" spans="1:16" ht="15">
      <c r="A14" s="12"/>
      <c r="B14" s="25">
        <v>322</v>
      </c>
      <c r="C14" s="20" t="s">
        <v>0</v>
      </c>
      <c r="D14" s="46">
        <v>101214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101214</v>
      </c>
      <c r="O14" s="47">
        <f t="shared" si="1"/>
        <v>14.004981320049813</v>
      </c>
      <c r="P14" s="9"/>
    </row>
    <row r="15" spans="1:16" ht="15">
      <c r="A15" s="12"/>
      <c r="B15" s="25">
        <v>323.1</v>
      </c>
      <c r="C15" s="20" t="s">
        <v>16</v>
      </c>
      <c r="D15" s="46">
        <v>675374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675374</v>
      </c>
      <c r="O15" s="47">
        <f t="shared" si="1"/>
        <v>93.45150131451501</v>
      </c>
      <c r="P15" s="9"/>
    </row>
    <row r="16" spans="1:16" ht="15">
      <c r="A16" s="12"/>
      <c r="B16" s="25">
        <v>323.4</v>
      </c>
      <c r="C16" s="20" t="s">
        <v>17</v>
      </c>
      <c r="D16" s="46">
        <v>17829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17829</v>
      </c>
      <c r="O16" s="47">
        <f t="shared" si="1"/>
        <v>2.4669987546699876</v>
      </c>
      <c r="P16" s="9"/>
    </row>
    <row r="17" spans="1:16" ht="15">
      <c r="A17" s="12"/>
      <c r="B17" s="25">
        <v>323.7</v>
      </c>
      <c r="C17" s="20" t="s">
        <v>18</v>
      </c>
      <c r="D17" s="46">
        <v>55227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55227</v>
      </c>
      <c r="O17" s="47">
        <f t="shared" si="1"/>
        <v>7.641760066417601</v>
      </c>
      <c r="P17" s="9"/>
    </row>
    <row r="18" spans="1:16" ht="15">
      <c r="A18" s="12"/>
      <c r="B18" s="25">
        <v>324.31</v>
      </c>
      <c r="C18" s="20" t="s">
        <v>19</v>
      </c>
      <c r="D18" s="46">
        <v>0</v>
      </c>
      <c r="E18" s="46">
        <v>1079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</v>
      </c>
      <c r="O18" s="47">
        <f t="shared" si="1"/>
        <v>0.1493012314930123</v>
      </c>
      <c r="P18" s="9"/>
    </row>
    <row r="19" spans="1:16" ht="15">
      <c r="A19" s="12"/>
      <c r="B19" s="25">
        <v>324.32</v>
      </c>
      <c r="C19" s="20" t="s">
        <v>105</v>
      </c>
      <c r="D19" s="46">
        <v>0</v>
      </c>
      <c r="E19" s="46">
        <v>2777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2777</v>
      </c>
      <c r="O19" s="47">
        <f t="shared" si="1"/>
        <v>0.38425349384253493</v>
      </c>
      <c r="P19" s="9"/>
    </row>
    <row r="20" spans="1:16" ht="15">
      <c r="A20" s="12"/>
      <c r="B20" s="25">
        <v>329</v>
      </c>
      <c r="C20" s="20" t="s">
        <v>87</v>
      </c>
      <c r="D20" s="46">
        <v>-1968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-1968</v>
      </c>
      <c r="O20" s="47">
        <f t="shared" si="1"/>
        <v>-0.27231216272312164</v>
      </c>
      <c r="P20" s="9"/>
    </row>
    <row r="21" spans="1:16" ht="15">
      <c r="A21" s="12"/>
      <c r="B21" s="25">
        <v>367</v>
      </c>
      <c r="C21" s="20" t="s">
        <v>122</v>
      </c>
      <c r="D21" s="46">
        <v>7590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7590</v>
      </c>
      <c r="O21" s="47">
        <f t="shared" si="1"/>
        <v>1.0502283105022832</v>
      </c>
      <c r="P21" s="9"/>
    </row>
    <row r="22" spans="1:16" ht="15.75">
      <c r="A22" s="29" t="s">
        <v>22</v>
      </c>
      <c r="B22" s="30"/>
      <c r="C22" s="31"/>
      <c r="D22" s="32">
        <f aca="true" t="shared" si="5" ref="D22:M22">SUM(D23:D30)</f>
        <v>719519</v>
      </c>
      <c r="E22" s="32">
        <f t="shared" si="5"/>
        <v>7500</v>
      </c>
      <c r="F22" s="32">
        <f t="shared" si="5"/>
        <v>0</v>
      </c>
      <c r="G22" s="32">
        <f t="shared" si="5"/>
        <v>7450</v>
      </c>
      <c r="H22" s="32">
        <f t="shared" si="5"/>
        <v>0</v>
      </c>
      <c r="I22" s="32">
        <f t="shared" si="5"/>
        <v>498014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144531</v>
      </c>
      <c r="N22" s="44">
        <f t="shared" si="4"/>
        <v>1377014</v>
      </c>
      <c r="O22" s="45">
        <f t="shared" si="1"/>
        <v>190.5374290853743</v>
      </c>
      <c r="P22" s="10"/>
    </row>
    <row r="23" spans="1:16" ht="15">
      <c r="A23" s="12"/>
      <c r="B23" s="25">
        <v>334.35</v>
      </c>
      <c r="C23" s="20" t="s">
        <v>89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498014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498014</v>
      </c>
      <c r="O23" s="47">
        <f t="shared" si="1"/>
        <v>68.91019786910198</v>
      </c>
      <c r="P23" s="9"/>
    </row>
    <row r="24" spans="1:16" ht="15">
      <c r="A24" s="12"/>
      <c r="B24" s="25">
        <v>334.49</v>
      </c>
      <c r="C24" s="20" t="s">
        <v>70</v>
      </c>
      <c r="D24" s="46">
        <v>0</v>
      </c>
      <c r="E24" s="46">
        <v>0</v>
      </c>
      <c r="F24" s="46">
        <v>0</v>
      </c>
      <c r="G24" s="46">
        <v>7450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7450</v>
      </c>
      <c r="O24" s="47">
        <f t="shared" si="1"/>
        <v>1.0308565103085652</v>
      </c>
      <c r="P24" s="9"/>
    </row>
    <row r="25" spans="1:16" ht="15">
      <c r="A25" s="12"/>
      <c r="B25" s="25">
        <v>335.12</v>
      </c>
      <c r="C25" s="20" t="s">
        <v>106</v>
      </c>
      <c r="D25" s="46">
        <v>310334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310334</v>
      </c>
      <c r="O25" s="47">
        <f t="shared" si="1"/>
        <v>42.94091600940916</v>
      </c>
      <c r="P25" s="9"/>
    </row>
    <row r="26" spans="1:16" ht="15">
      <c r="A26" s="12"/>
      <c r="B26" s="25">
        <v>335.14</v>
      </c>
      <c r="C26" s="20" t="s">
        <v>107</v>
      </c>
      <c r="D26" s="46">
        <v>6033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6033</v>
      </c>
      <c r="O26" s="47">
        <f t="shared" si="1"/>
        <v>0.8347862183478622</v>
      </c>
      <c r="P26" s="9"/>
    </row>
    <row r="27" spans="1:16" ht="15">
      <c r="A27" s="12"/>
      <c r="B27" s="25">
        <v>335.15</v>
      </c>
      <c r="C27" s="20" t="s">
        <v>108</v>
      </c>
      <c r="D27" s="46">
        <v>12682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12682</v>
      </c>
      <c r="O27" s="47">
        <f t="shared" si="1"/>
        <v>1.7548083575480835</v>
      </c>
      <c r="P27" s="9"/>
    </row>
    <row r="28" spans="1:16" ht="15">
      <c r="A28" s="12"/>
      <c r="B28" s="25">
        <v>335.18</v>
      </c>
      <c r="C28" s="20" t="s">
        <v>109</v>
      </c>
      <c r="D28" s="46">
        <v>390470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390470</v>
      </c>
      <c r="O28" s="47">
        <f t="shared" si="1"/>
        <v>54.02933444029335</v>
      </c>
      <c r="P28" s="9"/>
    </row>
    <row r="29" spans="1:16" ht="15">
      <c r="A29" s="12"/>
      <c r="B29" s="25">
        <v>337.7</v>
      </c>
      <c r="C29" s="20" t="s">
        <v>82</v>
      </c>
      <c r="D29" s="46">
        <v>0</v>
      </c>
      <c r="E29" s="46">
        <v>7500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7500</v>
      </c>
      <c r="O29" s="47">
        <f t="shared" si="1"/>
        <v>1.03777501037775</v>
      </c>
      <c r="P29" s="9"/>
    </row>
    <row r="30" spans="1:16" ht="15">
      <c r="A30" s="12"/>
      <c r="B30" s="25">
        <v>338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144531</v>
      </c>
      <c r="N30" s="46">
        <f t="shared" si="4"/>
        <v>144531</v>
      </c>
      <c r="O30" s="47">
        <f t="shared" si="1"/>
        <v>19.998754669987548</v>
      </c>
      <c r="P30" s="9"/>
    </row>
    <row r="31" spans="1:16" ht="15.75">
      <c r="A31" s="29" t="s">
        <v>39</v>
      </c>
      <c r="B31" s="30"/>
      <c r="C31" s="31"/>
      <c r="D31" s="32">
        <f aca="true" t="shared" si="6" ref="D31:M31">SUM(D32:D37)</f>
        <v>841374</v>
      </c>
      <c r="E31" s="32">
        <f t="shared" si="6"/>
        <v>77762</v>
      </c>
      <c r="F31" s="32">
        <f t="shared" si="6"/>
        <v>0</v>
      </c>
      <c r="G31" s="32">
        <f t="shared" si="6"/>
        <v>4300</v>
      </c>
      <c r="H31" s="32">
        <f t="shared" si="6"/>
        <v>0</v>
      </c>
      <c r="I31" s="32">
        <f t="shared" si="6"/>
        <v>3374733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4298169</v>
      </c>
      <c r="O31" s="45">
        <f t="shared" si="1"/>
        <v>594.7376504773765</v>
      </c>
      <c r="P31" s="10"/>
    </row>
    <row r="32" spans="1:16" ht="15">
      <c r="A32" s="12"/>
      <c r="B32" s="25">
        <v>341.9</v>
      </c>
      <c r="C32" s="20" t="s">
        <v>110</v>
      </c>
      <c r="D32" s="46">
        <v>24162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24162</v>
      </c>
      <c r="O32" s="47">
        <f t="shared" si="1"/>
        <v>3.34329597343296</v>
      </c>
      <c r="P32" s="9"/>
    </row>
    <row r="33" spans="1:16" ht="15">
      <c r="A33" s="12"/>
      <c r="B33" s="25">
        <v>343.4</v>
      </c>
      <c r="C33" s="20" t="s">
        <v>111</v>
      </c>
      <c r="D33" s="46">
        <v>673894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673894</v>
      </c>
      <c r="O33" s="47">
        <f t="shared" si="1"/>
        <v>93.24671371246714</v>
      </c>
      <c r="P33" s="9"/>
    </row>
    <row r="34" spans="1:16" ht="15">
      <c r="A34" s="12"/>
      <c r="B34" s="25">
        <v>343.6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3374733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3374733</v>
      </c>
      <c r="O34" s="47">
        <f t="shared" si="1"/>
        <v>466.9618098796181</v>
      </c>
      <c r="P34" s="9"/>
    </row>
    <row r="35" spans="1:16" ht="15">
      <c r="A35" s="12"/>
      <c r="B35" s="25">
        <v>344.9</v>
      </c>
      <c r="C35" s="20" t="s">
        <v>112</v>
      </c>
      <c r="D35" s="46">
        <v>31440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31440</v>
      </c>
      <c r="O35" s="47">
        <f t="shared" si="1"/>
        <v>4.350352843503528</v>
      </c>
      <c r="P35" s="9"/>
    </row>
    <row r="36" spans="1:16" ht="15">
      <c r="A36" s="12"/>
      <c r="B36" s="25">
        <v>347.2</v>
      </c>
      <c r="C36" s="20" t="s">
        <v>46</v>
      </c>
      <c r="D36" s="46">
        <v>22213</v>
      </c>
      <c r="E36" s="46">
        <v>77762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99975</v>
      </c>
      <c r="O36" s="47">
        <f t="shared" si="1"/>
        <v>13.833540888335408</v>
      </c>
      <c r="P36" s="9"/>
    </row>
    <row r="37" spans="1:16" ht="15">
      <c r="A37" s="12"/>
      <c r="B37" s="25">
        <v>347.4</v>
      </c>
      <c r="C37" s="20" t="s">
        <v>84</v>
      </c>
      <c r="D37" s="46">
        <v>89665</v>
      </c>
      <c r="E37" s="46">
        <v>0</v>
      </c>
      <c r="F37" s="46">
        <v>0</v>
      </c>
      <c r="G37" s="46">
        <v>4300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93965</v>
      </c>
      <c r="O37" s="47">
        <f t="shared" si="1"/>
        <v>13.001937180019372</v>
      </c>
      <c r="P37" s="9"/>
    </row>
    <row r="38" spans="1:16" ht="15.75">
      <c r="A38" s="29" t="s">
        <v>40</v>
      </c>
      <c r="B38" s="30"/>
      <c r="C38" s="31"/>
      <c r="D38" s="32">
        <f aca="true" t="shared" si="8" ref="D38:M38">SUM(D39:D40)</f>
        <v>28969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1">SUM(D38:M38)</f>
        <v>28969</v>
      </c>
      <c r="O38" s="45">
        <f t="shared" si="1"/>
        <v>4.008440570084406</v>
      </c>
      <c r="P38" s="10"/>
    </row>
    <row r="39" spans="1:16" ht="15">
      <c r="A39" s="13"/>
      <c r="B39" s="39">
        <v>351.1</v>
      </c>
      <c r="C39" s="21" t="s">
        <v>49</v>
      </c>
      <c r="D39" s="46">
        <v>17015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17015</v>
      </c>
      <c r="O39" s="47">
        <f t="shared" si="1"/>
        <v>2.3543655735436557</v>
      </c>
      <c r="P39" s="9"/>
    </row>
    <row r="40" spans="1:16" ht="15">
      <c r="A40" s="13"/>
      <c r="B40" s="39">
        <v>354</v>
      </c>
      <c r="C40" s="21" t="s">
        <v>50</v>
      </c>
      <c r="D40" s="46">
        <v>11954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11954</v>
      </c>
      <c r="O40" s="47">
        <f t="shared" si="1"/>
        <v>1.65407499654075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237671</v>
      </c>
      <c r="E41" s="32">
        <f t="shared" si="10"/>
        <v>14439</v>
      </c>
      <c r="F41" s="32">
        <f t="shared" si="10"/>
        <v>0</v>
      </c>
      <c r="G41" s="32">
        <f t="shared" si="10"/>
        <v>11122</v>
      </c>
      <c r="H41" s="32">
        <f t="shared" si="10"/>
        <v>0</v>
      </c>
      <c r="I41" s="32">
        <f t="shared" si="10"/>
        <v>82478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377</v>
      </c>
      <c r="N41" s="32">
        <f t="shared" si="9"/>
        <v>346087</v>
      </c>
      <c r="O41" s="45">
        <f t="shared" si="1"/>
        <v>47.88805866888059</v>
      </c>
      <c r="P41" s="10"/>
    </row>
    <row r="42" spans="1:16" ht="15">
      <c r="A42" s="12"/>
      <c r="B42" s="25">
        <v>361.1</v>
      </c>
      <c r="C42" s="20" t="s">
        <v>51</v>
      </c>
      <c r="D42" s="46">
        <v>21953</v>
      </c>
      <c r="E42" s="46">
        <v>1478</v>
      </c>
      <c r="F42" s="46">
        <v>0</v>
      </c>
      <c r="G42" s="46">
        <v>11122</v>
      </c>
      <c r="H42" s="46">
        <v>0</v>
      </c>
      <c r="I42" s="46">
        <v>27366</v>
      </c>
      <c r="J42" s="46">
        <v>0</v>
      </c>
      <c r="K42" s="46">
        <v>0</v>
      </c>
      <c r="L42" s="46">
        <v>0</v>
      </c>
      <c r="M42" s="46">
        <v>377</v>
      </c>
      <c r="N42" s="46">
        <f t="shared" si="9"/>
        <v>62296</v>
      </c>
      <c r="O42" s="47">
        <f t="shared" si="1"/>
        <v>8.619897606198975</v>
      </c>
      <c r="P42" s="9"/>
    </row>
    <row r="43" spans="1:16" ht="15">
      <c r="A43" s="12"/>
      <c r="B43" s="25">
        <v>362</v>
      </c>
      <c r="C43" s="20" t="s">
        <v>52</v>
      </c>
      <c r="D43" s="46">
        <v>153568</v>
      </c>
      <c r="E43" s="46">
        <v>0</v>
      </c>
      <c r="F43" s="46">
        <v>0</v>
      </c>
      <c r="G43" s="46">
        <v>0</v>
      </c>
      <c r="H43" s="46">
        <v>0</v>
      </c>
      <c r="I43" s="46">
        <v>250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153818</v>
      </c>
      <c r="O43" s="47">
        <f t="shared" si="1"/>
        <v>21.283796872837968</v>
      </c>
      <c r="P43" s="9"/>
    </row>
    <row r="44" spans="1:16" ht="15">
      <c r="A44" s="12"/>
      <c r="B44" s="25">
        <v>364</v>
      </c>
      <c r="C44" s="20" t="s">
        <v>114</v>
      </c>
      <c r="D44" s="46">
        <v>22193</v>
      </c>
      <c r="E44" s="46">
        <v>732</v>
      </c>
      <c r="F44" s="46">
        <v>0</v>
      </c>
      <c r="G44" s="46">
        <v>0</v>
      </c>
      <c r="H44" s="46">
        <v>0</v>
      </c>
      <c r="I44" s="46">
        <v>13621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36546</v>
      </c>
      <c r="O44" s="47">
        <f t="shared" si="1"/>
        <v>5.056870070568701</v>
      </c>
      <c r="P44" s="9"/>
    </row>
    <row r="45" spans="1:16" ht="15">
      <c r="A45" s="12"/>
      <c r="B45" s="25">
        <v>366</v>
      </c>
      <c r="C45" s="20" t="s">
        <v>55</v>
      </c>
      <c r="D45" s="46">
        <v>5280</v>
      </c>
      <c r="E45" s="46">
        <v>4492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9772</v>
      </c>
      <c r="O45" s="47">
        <f t="shared" si="1"/>
        <v>1.3521516535215166</v>
      </c>
      <c r="P45" s="9"/>
    </row>
    <row r="46" spans="1:16" ht="15">
      <c r="A46" s="12"/>
      <c r="B46" s="25">
        <v>369.3</v>
      </c>
      <c r="C46" s="20" t="s">
        <v>76</v>
      </c>
      <c r="D46" s="46">
        <v>5734</v>
      </c>
      <c r="E46" s="46">
        <v>0</v>
      </c>
      <c r="F46" s="46">
        <v>0</v>
      </c>
      <c r="G46" s="46">
        <v>0</v>
      </c>
      <c r="H46" s="46">
        <v>0</v>
      </c>
      <c r="I46" s="46">
        <v>5042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10776</v>
      </c>
      <c r="O46" s="47">
        <f t="shared" si="1"/>
        <v>1.4910751349107514</v>
      </c>
      <c r="P46" s="9"/>
    </row>
    <row r="47" spans="1:16" ht="15">
      <c r="A47" s="12"/>
      <c r="B47" s="25">
        <v>369.9</v>
      </c>
      <c r="C47" s="20" t="s">
        <v>56</v>
      </c>
      <c r="D47" s="46">
        <v>28943</v>
      </c>
      <c r="E47" s="46">
        <v>7737</v>
      </c>
      <c r="F47" s="46">
        <v>0</v>
      </c>
      <c r="G47" s="46">
        <v>0</v>
      </c>
      <c r="H47" s="46">
        <v>0</v>
      </c>
      <c r="I47" s="46">
        <v>36199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72879</v>
      </c>
      <c r="O47" s="47">
        <f t="shared" si="1"/>
        <v>10.084267330842673</v>
      </c>
      <c r="P47" s="9"/>
    </row>
    <row r="48" spans="1:16" ht="15.75">
      <c r="A48" s="29" t="s">
        <v>41</v>
      </c>
      <c r="B48" s="30"/>
      <c r="C48" s="31"/>
      <c r="D48" s="32">
        <f aca="true" t="shared" si="11" ref="D48:M48">SUM(D49:D50)</f>
        <v>465000</v>
      </c>
      <c r="E48" s="32">
        <f t="shared" si="11"/>
        <v>410000</v>
      </c>
      <c r="F48" s="32">
        <f t="shared" si="11"/>
        <v>0</v>
      </c>
      <c r="G48" s="32">
        <f t="shared" si="11"/>
        <v>934000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1809000</v>
      </c>
      <c r="O48" s="45">
        <f t="shared" si="1"/>
        <v>250.31133250311333</v>
      </c>
      <c r="P48" s="9"/>
    </row>
    <row r="49" spans="1:16" ht="15">
      <c r="A49" s="12"/>
      <c r="B49" s="25">
        <v>381</v>
      </c>
      <c r="C49" s="20" t="s">
        <v>57</v>
      </c>
      <c r="D49" s="46">
        <v>11500</v>
      </c>
      <c r="E49" s="46">
        <v>410000</v>
      </c>
      <c r="F49" s="46">
        <v>0</v>
      </c>
      <c r="G49" s="46">
        <v>934000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1355500</v>
      </c>
      <c r="O49" s="47">
        <f t="shared" si="1"/>
        <v>187.56053687560538</v>
      </c>
      <c r="P49" s="9"/>
    </row>
    <row r="50" spans="1:16" ht="15.75" thickBot="1">
      <c r="A50" s="12"/>
      <c r="B50" s="25">
        <v>382</v>
      </c>
      <c r="C50" s="20" t="s">
        <v>65</v>
      </c>
      <c r="D50" s="46">
        <v>453500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453500</v>
      </c>
      <c r="O50" s="47">
        <f t="shared" si="1"/>
        <v>62.750795627507955</v>
      </c>
      <c r="P50" s="9"/>
    </row>
    <row r="51" spans="1:119" ht="16.5" thickBot="1">
      <c r="A51" s="14" t="s">
        <v>47</v>
      </c>
      <c r="B51" s="23"/>
      <c r="C51" s="22"/>
      <c r="D51" s="15">
        <f aca="true" t="shared" si="12" ref="D51:M51">SUM(D5,D13,D22,D31,D38,D41,D48)</f>
        <v>6813340</v>
      </c>
      <c r="E51" s="15">
        <f t="shared" si="12"/>
        <v>513557</v>
      </c>
      <c r="F51" s="15">
        <f t="shared" si="12"/>
        <v>0</v>
      </c>
      <c r="G51" s="15">
        <f t="shared" si="12"/>
        <v>956872</v>
      </c>
      <c r="H51" s="15">
        <f t="shared" si="12"/>
        <v>0</v>
      </c>
      <c r="I51" s="15">
        <f t="shared" si="12"/>
        <v>3955225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144908</v>
      </c>
      <c r="N51" s="15">
        <f t="shared" si="9"/>
        <v>12383902</v>
      </c>
      <c r="O51" s="38">
        <f t="shared" si="1"/>
        <v>1713.5605368756053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123</v>
      </c>
      <c r="M53" s="51"/>
      <c r="N53" s="51"/>
      <c r="O53" s="43">
        <v>7227</v>
      </c>
    </row>
    <row r="54" spans="1:15" ht="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5" ht="15.75" customHeight="1" thickBot="1">
      <c r="A55" s="55" t="s">
        <v>78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3488836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3488836</v>
      </c>
      <c r="O5" s="33">
        <f aca="true" t="shared" si="2" ref="O5:O52">(N5/O$54)</f>
        <v>485.03211455581817</v>
      </c>
      <c r="P5" s="6"/>
    </row>
    <row r="6" spans="1:16" ht="15">
      <c r="A6" s="12"/>
      <c r="B6" s="25">
        <v>311</v>
      </c>
      <c r="C6" s="20" t="s">
        <v>2</v>
      </c>
      <c r="D6" s="46">
        <v>2085509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2085509</v>
      </c>
      <c r="O6" s="47">
        <f t="shared" si="2"/>
        <v>289.93590991241484</v>
      </c>
      <c r="P6" s="9"/>
    </row>
    <row r="7" spans="1:16" ht="15">
      <c r="A7" s="12"/>
      <c r="B7" s="25">
        <v>312.1</v>
      </c>
      <c r="C7" s="20" t="s">
        <v>10</v>
      </c>
      <c r="D7" s="46">
        <v>302405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302405</v>
      </c>
      <c r="O7" s="47">
        <f t="shared" si="2"/>
        <v>42.041568191297095</v>
      </c>
      <c r="P7" s="9"/>
    </row>
    <row r="8" spans="1:16" ht="15">
      <c r="A8" s="12"/>
      <c r="B8" s="25">
        <v>314.1</v>
      </c>
      <c r="C8" s="20" t="s">
        <v>11</v>
      </c>
      <c r="D8" s="46">
        <v>720312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720312</v>
      </c>
      <c r="O8" s="47">
        <f t="shared" si="2"/>
        <v>100.14069233977479</v>
      </c>
      <c r="P8" s="9"/>
    </row>
    <row r="9" spans="1:16" ht="15">
      <c r="A9" s="12"/>
      <c r="B9" s="25">
        <v>314.8</v>
      </c>
      <c r="C9" s="20" t="s">
        <v>12</v>
      </c>
      <c r="D9" s="46">
        <v>23602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23602</v>
      </c>
      <c r="O9" s="47">
        <f t="shared" si="2"/>
        <v>3.281245655498401</v>
      </c>
      <c r="P9" s="9"/>
    </row>
    <row r="10" spans="1:16" ht="15">
      <c r="A10" s="12"/>
      <c r="B10" s="25">
        <v>315</v>
      </c>
      <c r="C10" s="20" t="s">
        <v>103</v>
      </c>
      <c r="D10" s="46">
        <v>310903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310903</v>
      </c>
      <c r="O10" s="47">
        <f t="shared" si="2"/>
        <v>43.22299457806201</v>
      </c>
      <c r="P10" s="9"/>
    </row>
    <row r="11" spans="1:16" ht="15">
      <c r="A11" s="12"/>
      <c r="B11" s="25">
        <v>316</v>
      </c>
      <c r="C11" s="20" t="s">
        <v>104</v>
      </c>
      <c r="D11" s="46">
        <v>46105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46105</v>
      </c>
      <c r="O11" s="47">
        <f t="shared" si="2"/>
        <v>6.409703878771027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836477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130887</v>
      </c>
      <c r="M12" s="32">
        <f t="shared" si="3"/>
        <v>0</v>
      </c>
      <c r="N12" s="44">
        <f t="shared" si="1"/>
        <v>967364</v>
      </c>
      <c r="O12" s="45">
        <f t="shared" si="2"/>
        <v>134.4868622271653</v>
      </c>
      <c r="P12" s="10"/>
    </row>
    <row r="13" spans="1:16" ht="15">
      <c r="A13" s="12"/>
      <c r="B13" s="25">
        <v>322</v>
      </c>
      <c r="C13" s="20" t="s">
        <v>0</v>
      </c>
      <c r="D13" s="46">
        <v>82102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82102</v>
      </c>
      <c r="O13" s="47">
        <f t="shared" si="2"/>
        <v>11.414152648408175</v>
      </c>
      <c r="P13" s="9"/>
    </row>
    <row r="14" spans="1:16" ht="15">
      <c r="A14" s="12"/>
      <c r="B14" s="25">
        <v>323.1</v>
      </c>
      <c r="C14" s="20" t="s">
        <v>16</v>
      </c>
      <c r="D14" s="46">
        <v>673481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673481</v>
      </c>
      <c r="O14" s="47">
        <f t="shared" si="2"/>
        <v>93.63005699986097</v>
      </c>
      <c r="P14" s="9"/>
    </row>
    <row r="15" spans="1:16" ht="15">
      <c r="A15" s="12"/>
      <c r="B15" s="25">
        <v>323.4</v>
      </c>
      <c r="C15" s="20" t="s">
        <v>17</v>
      </c>
      <c r="D15" s="46">
        <v>16610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16610</v>
      </c>
      <c r="O15" s="47">
        <f t="shared" si="2"/>
        <v>2.3091894897817324</v>
      </c>
      <c r="P15" s="9"/>
    </row>
    <row r="16" spans="1:16" ht="15">
      <c r="A16" s="12"/>
      <c r="B16" s="25">
        <v>323.7</v>
      </c>
      <c r="C16" s="20" t="s">
        <v>18</v>
      </c>
      <c r="D16" s="46">
        <v>54430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54430</v>
      </c>
      <c r="O16" s="47">
        <f t="shared" si="2"/>
        <v>7.567079104685111</v>
      </c>
      <c r="P16" s="9"/>
    </row>
    <row r="17" spans="1:16" ht="15">
      <c r="A17" s="12"/>
      <c r="B17" s="25">
        <v>324.32</v>
      </c>
      <c r="C17" s="20" t="s">
        <v>105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130887</v>
      </c>
      <c r="M17" s="46">
        <v>0</v>
      </c>
      <c r="N17" s="46">
        <f t="shared" si="1"/>
        <v>130887</v>
      </c>
      <c r="O17" s="47">
        <f t="shared" si="2"/>
        <v>18.196440984290284</v>
      </c>
      <c r="P17" s="9"/>
    </row>
    <row r="18" spans="1:16" ht="15">
      <c r="A18" s="12"/>
      <c r="B18" s="25">
        <v>329</v>
      </c>
      <c r="C18" s="20" t="s">
        <v>87</v>
      </c>
      <c r="D18" s="46">
        <v>9854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9854</v>
      </c>
      <c r="O18" s="47">
        <f t="shared" si="2"/>
        <v>1.369943000139024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SUM(D20:D28)</f>
        <v>693266</v>
      </c>
      <c r="E19" s="32">
        <f t="shared" si="4"/>
        <v>7500</v>
      </c>
      <c r="F19" s="32">
        <f t="shared" si="4"/>
        <v>0</v>
      </c>
      <c r="G19" s="32">
        <f t="shared" si="4"/>
        <v>59798</v>
      </c>
      <c r="H19" s="32">
        <f t="shared" si="4"/>
        <v>0</v>
      </c>
      <c r="I19" s="32">
        <f t="shared" si="4"/>
        <v>499413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147126</v>
      </c>
      <c r="N19" s="44">
        <f t="shared" si="1"/>
        <v>1407103</v>
      </c>
      <c r="O19" s="45">
        <f t="shared" si="2"/>
        <v>195.62115946058668</v>
      </c>
      <c r="P19" s="10"/>
    </row>
    <row r="20" spans="1:16" ht="15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499413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499413</v>
      </c>
      <c r="O20" s="47">
        <f t="shared" si="2"/>
        <v>69.43041846239399</v>
      </c>
      <c r="P20" s="9"/>
    </row>
    <row r="21" spans="1:16" ht="15">
      <c r="A21" s="12"/>
      <c r="B21" s="25">
        <v>334.49</v>
      </c>
      <c r="C21" s="20" t="s">
        <v>70</v>
      </c>
      <c r="D21" s="46">
        <v>0</v>
      </c>
      <c r="E21" s="46">
        <v>0</v>
      </c>
      <c r="F21" s="46">
        <v>0</v>
      </c>
      <c r="G21" s="46">
        <v>11319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11319</v>
      </c>
      <c r="O21" s="47">
        <f t="shared" si="2"/>
        <v>1.5736132350896705</v>
      </c>
      <c r="P21" s="9"/>
    </row>
    <row r="22" spans="1:16" ht="15">
      <c r="A22" s="12"/>
      <c r="B22" s="25">
        <v>334.7</v>
      </c>
      <c r="C22" s="20" t="s">
        <v>71</v>
      </c>
      <c r="D22" s="46">
        <v>0</v>
      </c>
      <c r="E22" s="46">
        <v>0</v>
      </c>
      <c r="F22" s="46">
        <v>0</v>
      </c>
      <c r="G22" s="46">
        <v>48479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48479</v>
      </c>
      <c r="O22" s="47">
        <f t="shared" si="2"/>
        <v>6.739746976226887</v>
      </c>
      <c r="P22" s="9"/>
    </row>
    <row r="23" spans="1:16" ht="15">
      <c r="A23" s="12"/>
      <c r="B23" s="25">
        <v>335.12</v>
      </c>
      <c r="C23" s="20" t="s">
        <v>106</v>
      </c>
      <c r="D23" s="46">
        <v>307426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307426</v>
      </c>
      <c r="O23" s="47">
        <f t="shared" si="2"/>
        <v>42.739607952175724</v>
      </c>
      <c r="P23" s="9"/>
    </row>
    <row r="24" spans="1:16" ht="15">
      <c r="A24" s="12"/>
      <c r="B24" s="25">
        <v>335.14</v>
      </c>
      <c r="C24" s="20" t="s">
        <v>107</v>
      </c>
      <c r="D24" s="46">
        <v>6337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6337</v>
      </c>
      <c r="O24" s="47">
        <f t="shared" si="2"/>
        <v>0.8809954122063117</v>
      </c>
      <c r="P24" s="9"/>
    </row>
    <row r="25" spans="1:16" ht="15">
      <c r="A25" s="12"/>
      <c r="B25" s="25">
        <v>335.15</v>
      </c>
      <c r="C25" s="20" t="s">
        <v>108</v>
      </c>
      <c r="D25" s="46">
        <v>18337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18337</v>
      </c>
      <c r="O25" s="47">
        <f t="shared" si="2"/>
        <v>2.5492840261365215</v>
      </c>
      <c r="P25" s="9"/>
    </row>
    <row r="26" spans="1:16" ht="15">
      <c r="A26" s="12"/>
      <c r="B26" s="25">
        <v>335.18</v>
      </c>
      <c r="C26" s="20" t="s">
        <v>109</v>
      </c>
      <c r="D26" s="46">
        <v>361166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361166</v>
      </c>
      <c r="O26" s="47">
        <f t="shared" si="2"/>
        <v>50.21076046155985</v>
      </c>
      <c r="P26" s="9"/>
    </row>
    <row r="27" spans="1:16" ht="15">
      <c r="A27" s="12"/>
      <c r="B27" s="25">
        <v>337.7</v>
      </c>
      <c r="C27" s="20" t="s">
        <v>82</v>
      </c>
      <c r="D27" s="46">
        <v>0</v>
      </c>
      <c r="E27" s="46">
        <v>7500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7500</v>
      </c>
      <c r="O27" s="47">
        <f t="shared" si="2"/>
        <v>1.0426803837063812</v>
      </c>
      <c r="P27" s="9"/>
    </row>
    <row r="28" spans="1:16" ht="15">
      <c r="A28" s="12"/>
      <c r="B28" s="25">
        <v>338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147126</v>
      </c>
      <c r="N28" s="46">
        <f>SUM(D28:M28)</f>
        <v>147126</v>
      </c>
      <c r="O28" s="47">
        <f t="shared" si="2"/>
        <v>20.45405255109134</v>
      </c>
      <c r="P28" s="9"/>
    </row>
    <row r="29" spans="1:16" ht="15.75">
      <c r="A29" s="29" t="s">
        <v>39</v>
      </c>
      <c r="B29" s="30"/>
      <c r="C29" s="31"/>
      <c r="D29" s="32">
        <f aca="true" t="shared" si="6" ref="D29:M29">SUM(D30:D37)</f>
        <v>821021</v>
      </c>
      <c r="E29" s="32">
        <f t="shared" si="6"/>
        <v>80175</v>
      </c>
      <c r="F29" s="32">
        <f t="shared" si="6"/>
        <v>0</v>
      </c>
      <c r="G29" s="32">
        <f t="shared" si="6"/>
        <v>21662</v>
      </c>
      <c r="H29" s="32">
        <f t="shared" si="6"/>
        <v>0</v>
      </c>
      <c r="I29" s="32">
        <f t="shared" si="6"/>
        <v>3336457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4259315</v>
      </c>
      <c r="O29" s="45">
        <f t="shared" si="2"/>
        <v>592.1472264701794</v>
      </c>
      <c r="P29" s="10"/>
    </row>
    <row r="30" spans="1:16" ht="15">
      <c r="A30" s="12"/>
      <c r="B30" s="25">
        <v>341.9</v>
      </c>
      <c r="C30" s="20" t="s">
        <v>110</v>
      </c>
      <c r="D30" s="46">
        <v>31064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31064</v>
      </c>
      <c r="O30" s="47">
        <f t="shared" si="2"/>
        <v>4.31864312526067</v>
      </c>
      <c r="P30" s="9"/>
    </row>
    <row r="31" spans="1:16" ht="15">
      <c r="A31" s="12"/>
      <c r="B31" s="25">
        <v>343.4</v>
      </c>
      <c r="C31" s="20" t="s">
        <v>111</v>
      </c>
      <c r="D31" s="46">
        <v>666627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666627</v>
      </c>
      <c r="O31" s="47">
        <f t="shared" si="2"/>
        <v>92.6771861532045</v>
      </c>
      <c r="P31" s="9"/>
    </row>
    <row r="32" spans="1:16" ht="15">
      <c r="A32" s="12"/>
      <c r="B32" s="25">
        <v>343.6</v>
      </c>
      <c r="C32" s="20" t="s">
        <v>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3336457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3336457</v>
      </c>
      <c r="O32" s="47">
        <f t="shared" si="2"/>
        <v>463.84776866397885</v>
      </c>
      <c r="P32" s="9"/>
    </row>
    <row r="33" spans="1:16" ht="15">
      <c r="A33" s="12"/>
      <c r="B33" s="25">
        <v>344.9</v>
      </c>
      <c r="C33" s="20" t="s">
        <v>112</v>
      </c>
      <c r="D33" s="46">
        <v>30524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30524</v>
      </c>
      <c r="O33" s="47">
        <f t="shared" si="2"/>
        <v>4.243570137633811</v>
      </c>
      <c r="P33" s="9"/>
    </row>
    <row r="34" spans="1:16" ht="15">
      <c r="A34" s="12"/>
      <c r="B34" s="25">
        <v>347.2</v>
      </c>
      <c r="C34" s="20" t="s">
        <v>46</v>
      </c>
      <c r="D34" s="46">
        <v>17430</v>
      </c>
      <c r="E34" s="46">
        <v>80175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97605</v>
      </c>
      <c r="O34" s="47">
        <f t="shared" si="2"/>
        <v>13.569442513554845</v>
      </c>
      <c r="P34" s="9"/>
    </row>
    <row r="35" spans="1:16" ht="15">
      <c r="A35" s="12"/>
      <c r="B35" s="25">
        <v>347.4</v>
      </c>
      <c r="C35" s="20" t="s">
        <v>84</v>
      </c>
      <c r="D35" s="46">
        <v>75375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75375</v>
      </c>
      <c r="O35" s="47">
        <f t="shared" si="2"/>
        <v>10.47893785624913</v>
      </c>
      <c r="P35" s="9"/>
    </row>
    <row r="36" spans="1:16" ht="15">
      <c r="A36" s="12"/>
      <c r="B36" s="25">
        <v>347.9</v>
      </c>
      <c r="C36" s="20" t="s">
        <v>74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</v>
      </c>
      <c r="O36" s="47">
        <f t="shared" si="2"/>
        <v>0.00013902405116085083</v>
      </c>
      <c r="P36" s="9"/>
    </row>
    <row r="37" spans="1:16" ht="15">
      <c r="A37" s="12"/>
      <c r="B37" s="25">
        <v>349</v>
      </c>
      <c r="C37" s="20" t="s">
        <v>91</v>
      </c>
      <c r="D37" s="46">
        <v>0</v>
      </c>
      <c r="E37" s="46">
        <v>0</v>
      </c>
      <c r="F37" s="46">
        <v>0</v>
      </c>
      <c r="G37" s="46">
        <v>21662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21662</v>
      </c>
      <c r="O37" s="47">
        <f t="shared" si="2"/>
        <v>3.0115389962463506</v>
      </c>
      <c r="P37" s="9"/>
    </row>
    <row r="38" spans="1:16" ht="15.75">
      <c r="A38" s="29" t="s">
        <v>40</v>
      </c>
      <c r="B38" s="30"/>
      <c r="C38" s="31"/>
      <c r="D38" s="32">
        <f aca="true" t="shared" si="8" ref="D38:M38">SUM(D39:D40)</f>
        <v>28029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2">SUM(D38:M38)</f>
        <v>28029</v>
      </c>
      <c r="O38" s="45">
        <f t="shared" si="2"/>
        <v>3.8967051299874877</v>
      </c>
      <c r="P38" s="10"/>
    </row>
    <row r="39" spans="1:16" ht="15">
      <c r="A39" s="13"/>
      <c r="B39" s="39">
        <v>351.1</v>
      </c>
      <c r="C39" s="21" t="s">
        <v>49</v>
      </c>
      <c r="D39" s="46">
        <v>19614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19614</v>
      </c>
      <c r="O39" s="47">
        <f t="shared" si="2"/>
        <v>2.726817739468928</v>
      </c>
      <c r="P39" s="9"/>
    </row>
    <row r="40" spans="1:16" ht="15">
      <c r="A40" s="13"/>
      <c r="B40" s="39">
        <v>354</v>
      </c>
      <c r="C40" s="21" t="s">
        <v>50</v>
      </c>
      <c r="D40" s="46">
        <v>8415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8415</v>
      </c>
      <c r="O40" s="47">
        <f t="shared" si="2"/>
        <v>1.1698873905185596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SUM(D42:D47)</f>
        <v>237479</v>
      </c>
      <c r="E41" s="32">
        <f t="shared" si="10"/>
        <v>18218</v>
      </c>
      <c r="F41" s="32">
        <f t="shared" si="10"/>
        <v>0</v>
      </c>
      <c r="G41" s="32">
        <f t="shared" si="10"/>
        <v>15730</v>
      </c>
      <c r="H41" s="32">
        <f t="shared" si="10"/>
        <v>0</v>
      </c>
      <c r="I41" s="32">
        <f t="shared" si="10"/>
        <v>63187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296</v>
      </c>
      <c r="N41" s="32">
        <f t="shared" si="9"/>
        <v>334910</v>
      </c>
      <c r="O41" s="45">
        <f t="shared" si="2"/>
        <v>46.56054497428055</v>
      </c>
      <c r="P41" s="10"/>
    </row>
    <row r="42" spans="1:16" ht="15">
      <c r="A42" s="12"/>
      <c r="B42" s="25">
        <v>361.1</v>
      </c>
      <c r="C42" s="20" t="s">
        <v>51</v>
      </c>
      <c r="D42" s="46">
        <v>20462</v>
      </c>
      <c r="E42" s="46">
        <v>1355</v>
      </c>
      <c r="F42" s="46">
        <v>0</v>
      </c>
      <c r="G42" s="46">
        <v>15730</v>
      </c>
      <c r="H42" s="46">
        <v>0</v>
      </c>
      <c r="I42" s="46">
        <v>32055</v>
      </c>
      <c r="J42" s="46">
        <v>0</v>
      </c>
      <c r="K42" s="46">
        <v>0</v>
      </c>
      <c r="L42" s="46">
        <v>0</v>
      </c>
      <c r="M42" s="46">
        <v>296</v>
      </c>
      <c r="N42" s="46">
        <f t="shared" si="9"/>
        <v>69898</v>
      </c>
      <c r="O42" s="47">
        <f t="shared" si="2"/>
        <v>9.717503128041152</v>
      </c>
      <c r="P42" s="9"/>
    </row>
    <row r="43" spans="1:16" ht="15">
      <c r="A43" s="12"/>
      <c r="B43" s="25">
        <v>361.3</v>
      </c>
      <c r="C43" s="20" t="s">
        <v>75</v>
      </c>
      <c r="D43" s="46">
        <v>-9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-9</v>
      </c>
      <c r="O43" s="47">
        <f t="shared" si="2"/>
        <v>-0.0012512164604476575</v>
      </c>
      <c r="P43" s="9"/>
    </row>
    <row r="44" spans="1:16" ht="15">
      <c r="A44" s="12"/>
      <c r="B44" s="25">
        <v>362</v>
      </c>
      <c r="C44" s="20" t="s">
        <v>52</v>
      </c>
      <c r="D44" s="46">
        <v>118501</v>
      </c>
      <c r="E44" s="46">
        <v>0</v>
      </c>
      <c r="F44" s="46">
        <v>0</v>
      </c>
      <c r="G44" s="46">
        <v>0</v>
      </c>
      <c r="H44" s="46">
        <v>0</v>
      </c>
      <c r="I44" s="46">
        <v>250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118751</v>
      </c>
      <c r="O44" s="47">
        <f t="shared" si="2"/>
        <v>16.509245099402197</v>
      </c>
      <c r="P44" s="9"/>
    </row>
    <row r="45" spans="1:16" ht="15">
      <c r="A45" s="12"/>
      <c r="B45" s="25">
        <v>364</v>
      </c>
      <c r="C45" s="20" t="s">
        <v>114</v>
      </c>
      <c r="D45" s="46">
        <v>22589</v>
      </c>
      <c r="E45" s="46">
        <v>7339</v>
      </c>
      <c r="F45" s="46">
        <v>0</v>
      </c>
      <c r="G45" s="46">
        <v>0</v>
      </c>
      <c r="H45" s="46">
        <v>0</v>
      </c>
      <c r="I45" s="46">
        <v>6505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36433</v>
      </c>
      <c r="O45" s="47">
        <f t="shared" si="2"/>
        <v>5.065063255943278</v>
      </c>
      <c r="P45" s="9"/>
    </row>
    <row r="46" spans="1:16" ht="15">
      <c r="A46" s="12"/>
      <c r="B46" s="25">
        <v>366</v>
      </c>
      <c r="C46" s="20" t="s">
        <v>55</v>
      </c>
      <c r="D46" s="46">
        <v>50060</v>
      </c>
      <c r="E46" s="46">
        <v>3400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53460</v>
      </c>
      <c r="O46" s="47">
        <f t="shared" si="2"/>
        <v>7.432225775059085</v>
      </c>
      <c r="P46" s="9"/>
    </row>
    <row r="47" spans="1:16" ht="15">
      <c r="A47" s="12"/>
      <c r="B47" s="25">
        <v>369.9</v>
      </c>
      <c r="C47" s="20" t="s">
        <v>56</v>
      </c>
      <c r="D47" s="46">
        <v>25876</v>
      </c>
      <c r="E47" s="46">
        <v>6124</v>
      </c>
      <c r="F47" s="46">
        <v>0</v>
      </c>
      <c r="G47" s="46">
        <v>0</v>
      </c>
      <c r="H47" s="46">
        <v>0</v>
      </c>
      <c r="I47" s="46">
        <v>24377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56377</v>
      </c>
      <c r="O47" s="47">
        <f t="shared" si="2"/>
        <v>7.837758932295287</v>
      </c>
      <c r="P47" s="9"/>
    </row>
    <row r="48" spans="1:16" ht="15.75">
      <c r="A48" s="29" t="s">
        <v>41</v>
      </c>
      <c r="B48" s="30"/>
      <c r="C48" s="31"/>
      <c r="D48" s="32">
        <f aca="true" t="shared" si="11" ref="D48:M48">SUM(D49:D51)</f>
        <v>424534</v>
      </c>
      <c r="E48" s="32">
        <f t="shared" si="11"/>
        <v>555869</v>
      </c>
      <c r="F48" s="32">
        <f t="shared" si="11"/>
        <v>0</v>
      </c>
      <c r="G48" s="32">
        <f t="shared" si="11"/>
        <v>1506881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2487284</v>
      </c>
      <c r="O48" s="45">
        <f t="shared" si="2"/>
        <v>345.7922980675657</v>
      </c>
      <c r="P48" s="9"/>
    </row>
    <row r="49" spans="1:16" ht="15">
      <c r="A49" s="12"/>
      <c r="B49" s="25">
        <v>381</v>
      </c>
      <c r="C49" s="20" t="s">
        <v>57</v>
      </c>
      <c r="D49" s="46">
        <v>11500</v>
      </c>
      <c r="E49" s="46">
        <v>555869</v>
      </c>
      <c r="F49" s="46">
        <v>0</v>
      </c>
      <c r="G49" s="46">
        <v>1506881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2074250</v>
      </c>
      <c r="O49" s="47">
        <f t="shared" si="2"/>
        <v>288.3706381203948</v>
      </c>
      <c r="P49" s="9"/>
    </row>
    <row r="50" spans="1:16" ht="15">
      <c r="A50" s="12"/>
      <c r="B50" s="25">
        <v>382</v>
      </c>
      <c r="C50" s="20" t="s">
        <v>65</v>
      </c>
      <c r="D50" s="46">
        <v>403500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403500</v>
      </c>
      <c r="O50" s="47">
        <f t="shared" si="2"/>
        <v>56.09620464340331</v>
      </c>
      <c r="P50" s="9"/>
    </row>
    <row r="51" spans="1:16" ht="15.75" thickBot="1">
      <c r="A51" s="12"/>
      <c r="B51" s="25">
        <v>388.2</v>
      </c>
      <c r="C51" s="20" t="s">
        <v>118</v>
      </c>
      <c r="D51" s="46">
        <v>9534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9534</v>
      </c>
      <c r="O51" s="47">
        <f t="shared" si="2"/>
        <v>1.3254553037675518</v>
      </c>
      <c r="P51" s="9"/>
    </row>
    <row r="52" spans="1:119" ht="16.5" thickBot="1">
      <c r="A52" s="14" t="s">
        <v>47</v>
      </c>
      <c r="B52" s="23"/>
      <c r="C52" s="22"/>
      <c r="D52" s="15">
        <f aca="true" t="shared" si="12" ref="D52:M52">SUM(D5,D12,D19,D29,D38,D41,D48)</f>
        <v>6529642</v>
      </c>
      <c r="E52" s="15">
        <f t="shared" si="12"/>
        <v>661762</v>
      </c>
      <c r="F52" s="15">
        <f t="shared" si="12"/>
        <v>0</v>
      </c>
      <c r="G52" s="15">
        <f t="shared" si="12"/>
        <v>1604071</v>
      </c>
      <c r="H52" s="15">
        <f t="shared" si="12"/>
        <v>0</v>
      </c>
      <c r="I52" s="15">
        <f t="shared" si="12"/>
        <v>3899057</v>
      </c>
      <c r="J52" s="15">
        <f t="shared" si="12"/>
        <v>0</v>
      </c>
      <c r="K52" s="15">
        <f t="shared" si="12"/>
        <v>0</v>
      </c>
      <c r="L52" s="15">
        <f t="shared" si="12"/>
        <v>130887</v>
      </c>
      <c r="M52" s="15">
        <f t="shared" si="12"/>
        <v>147422</v>
      </c>
      <c r="N52" s="15">
        <f t="shared" si="9"/>
        <v>12972841</v>
      </c>
      <c r="O52" s="38">
        <f t="shared" si="2"/>
        <v>1803.5369108855832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119</v>
      </c>
      <c r="M54" s="51"/>
      <c r="N54" s="51"/>
      <c r="O54" s="43">
        <v>7193</v>
      </c>
    </row>
    <row r="55" spans="1:15" ht="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5" ht="15.75" customHeight="1" thickBot="1">
      <c r="A56" s="55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58</v>
      </c>
      <c r="B3" s="65"/>
      <c r="C3" s="66"/>
      <c r="D3" s="70" t="s">
        <v>35</v>
      </c>
      <c r="E3" s="71"/>
      <c r="F3" s="71"/>
      <c r="G3" s="71"/>
      <c r="H3" s="72"/>
      <c r="I3" s="70" t="s">
        <v>36</v>
      </c>
      <c r="J3" s="72"/>
      <c r="K3" s="70" t="s">
        <v>38</v>
      </c>
      <c r="L3" s="72"/>
      <c r="M3" s="36"/>
      <c r="N3" s="37"/>
      <c r="O3" s="73" t="s">
        <v>63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3590610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3590610</v>
      </c>
      <c r="O5" s="33">
        <f aca="true" t="shared" si="2" ref="O5:O49">(N5/O$51)</f>
        <v>499.6674088505427</v>
      </c>
      <c r="P5" s="6"/>
    </row>
    <row r="6" spans="1:16" ht="15">
      <c r="A6" s="12"/>
      <c r="B6" s="25">
        <v>311</v>
      </c>
      <c r="C6" s="20" t="s">
        <v>2</v>
      </c>
      <c r="D6" s="46">
        <v>2185897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2185897</v>
      </c>
      <c r="O6" s="47">
        <f t="shared" si="2"/>
        <v>304.18828277205677</v>
      </c>
      <c r="P6" s="9"/>
    </row>
    <row r="7" spans="1:16" ht="15">
      <c r="A7" s="12"/>
      <c r="B7" s="25">
        <v>312.1</v>
      </c>
      <c r="C7" s="20" t="s">
        <v>10</v>
      </c>
      <c r="D7" s="46">
        <v>288775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288775</v>
      </c>
      <c r="O7" s="47">
        <f t="shared" si="2"/>
        <v>40.18577790147509</v>
      </c>
      <c r="P7" s="9"/>
    </row>
    <row r="8" spans="1:16" ht="15">
      <c r="A8" s="12"/>
      <c r="B8" s="25">
        <v>314.1</v>
      </c>
      <c r="C8" s="20" t="s">
        <v>11</v>
      </c>
      <c r="D8" s="46">
        <v>684324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684324</v>
      </c>
      <c r="O8" s="47">
        <f t="shared" si="2"/>
        <v>95.23016977456165</v>
      </c>
      <c r="P8" s="9"/>
    </row>
    <row r="9" spans="1:16" ht="15">
      <c r="A9" s="12"/>
      <c r="B9" s="25">
        <v>314.8</v>
      </c>
      <c r="C9" s="20" t="s">
        <v>12</v>
      </c>
      <c r="D9" s="46">
        <v>16616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16616</v>
      </c>
      <c r="O9" s="47">
        <f t="shared" si="2"/>
        <v>2.3122738658502646</v>
      </c>
      <c r="P9" s="9"/>
    </row>
    <row r="10" spans="1:16" ht="15">
      <c r="A10" s="12"/>
      <c r="B10" s="25">
        <v>315</v>
      </c>
      <c r="C10" s="20" t="s">
        <v>103</v>
      </c>
      <c r="D10" s="46">
        <v>356833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356833</v>
      </c>
      <c r="O10" s="47">
        <f t="shared" si="2"/>
        <v>49.656693570832175</v>
      </c>
      <c r="P10" s="9"/>
    </row>
    <row r="11" spans="1:16" ht="15">
      <c r="A11" s="12"/>
      <c r="B11" s="25">
        <v>316</v>
      </c>
      <c r="C11" s="20" t="s">
        <v>104</v>
      </c>
      <c r="D11" s="46">
        <v>58165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58165</v>
      </c>
      <c r="O11" s="47">
        <f t="shared" si="2"/>
        <v>8.094210965766768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780046</v>
      </c>
      <c r="E12" s="32">
        <f t="shared" si="3"/>
        <v>211597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991643</v>
      </c>
      <c r="O12" s="45">
        <f t="shared" si="2"/>
        <v>137.99652101308098</v>
      </c>
      <c r="P12" s="10"/>
    </row>
    <row r="13" spans="1:16" ht="15">
      <c r="A13" s="12"/>
      <c r="B13" s="25">
        <v>322</v>
      </c>
      <c r="C13" s="20" t="s">
        <v>0</v>
      </c>
      <c r="D13" s="46">
        <v>73733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73733</v>
      </c>
      <c r="O13" s="47">
        <f t="shared" si="2"/>
        <v>10.260645699972168</v>
      </c>
      <c r="P13" s="9"/>
    </row>
    <row r="14" spans="1:16" ht="15">
      <c r="A14" s="12"/>
      <c r="B14" s="25">
        <v>323.1</v>
      </c>
      <c r="C14" s="20" t="s">
        <v>16</v>
      </c>
      <c r="D14" s="46">
        <v>635238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635238</v>
      </c>
      <c r="O14" s="47">
        <f t="shared" si="2"/>
        <v>88.39938769830225</v>
      </c>
      <c r="P14" s="9"/>
    </row>
    <row r="15" spans="1:16" ht="15">
      <c r="A15" s="12"/>
      <c r="B15" s="25">
        <v>323.4</v>
      </c>
      <c r="C15" s="20" t="s">
        <v>17</v>
      </c>
      <c r="D15" s="46">
        <v>16498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16498</v>
      </c>
      <c r="O15" s="47">
        <f t="shared" si="2"/>
        <v>2.295853047592541</v>
      </c>
      <c r="P15" s="9"/>
    </row>
    <row r="16" spans="1:16" ht="15">
      <c r="A16" s="12"/>
      <c r="B16" s="25">
        <v>323.7</v>
      </c>
      <c r="C16" s="20" t="s">
        <v>18</v>
      </c>
      <c r="D16" s="46">
        <v>43247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43247</v>
      </c>
      <c r="O16" s="47">
        <f t="shared" si="2"/>
        <v>6.018229891455608</v>
      </c>
      <c r="P16" s="9"/>
    </row>
    <row r="17" spans="1:16" ht="15">
      <c r="A17" s="12"/>
      <c r="B17" s="25">
        <v>324.32</v>
      </c>
      <c r="C17" s="20" t="s">
        <v>105</v>
      </c>
      <c r="D17" s="46">
        <v>0</v>
      </c>
      <c r="E17" s="46">
        <v>211597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211597</v>
      </c>
      <c r="O17" s="47">
        <f t="shared" si="2"/>
        <v>29.445727804063456</v>
      </c>
      <c r="P17" s="9"/>
    </row>
    <row r="18" spans="1:16" ht="15">
      <c r="A18" s="12"/>
      <c r="B18" s="25">
        <v>329</v>
      </c>
      <c r="C18" s="20" t="s">
        <v>87</v>
      </c>
      <c r="D18" s="46">
        <v>11330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11330</v>
      </c>
      <c r="O18" s="47">
        <f t="shared" si="2"/>
        <v>1.5766768716949624</v>
      </c>
      <c r="P18" s="9"/>
    </row>
    <row r="19" spans="1:16" ht="15.75">
      <c r="A19" s="29" t="s">
        <v>22</v>
      </c>
      <c r="B19" s="30"/>
      <c r="C19" s="31"/>
      <c r="D19" s="32">
        <f aca="true" t="shared" si="4" ref="D19:M19">SUM(D20:D27)</f>
        <v>651306</v>
      </c>
      <c r="E19" s="32">
        <f t="shared" si="4"/>
        <v>7500</v>
      </c>
      <c r="F19" s="32">
        <f t="shared" si="4"/>
        <v>0</v>
      </c>
      <c r="G19" s="32">
        <f t="shared" si="4"/>
        <v>80000</v>
      </c>
      <c r="H19" s="32">
        <f t="shared" si="4"/>
        <v>0</v>
      </c>
      <c r="I19" s="32">
        <f t="shared" si="4"/>
        <v>498464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64653</v>
      </c>
      <c r="N19" s="44">
        <f t="shared" si="1"/>
        <v>1301923</v>
      </c>
      <c r="O19" s="45">
        <f t="shared" si="2"/>
        <v>181.17492346228778</v>
      </c>
      <c r="P19" s="10"/>
    </row>
    <row r="20" spans="1:16" ht="15">
      <c r="A20" s="12"/>
      <c r="B20" s="25">
        <v>334.35</v>
      </c>
      <c r="C20" s="20" t="s">
        <v>89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498464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498464</v>
      </c>
      <c r="O20" s="47">
        <f t="shared" si="2"/>
        <v>69.36598942387977</v>
      </c>
      <c r="P20" s="9"/>
    </row>
    <row r="21" spans="1:16" ht="15">
      <c r="A21" s="12"/>
      <c r="B21" s="25">
        <v>335.12</v>
      </c>
      <c r="C21" s="20" t="s">
        <v>106</v>
      </c>
      <c r="D21" s="46">
        <v>306338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306338</v>
      </c>
      <c r="O21" s="47">
        <f t="shared" si="2"/>
        <v>42.62983579181742</v>
      </c>
      <c r="P21" s="9"/>
    </row>
    <row r="22" spans="1:16" ht="15">
      <c r="A22" s="12"/>
      <c r="B22" s="25">
        <v>335.14</v>
      </c>
      <c r="C22" s="20" t="s">
        <v>107</v>
      </c>
      <c r="D22" s="46">
        <v>6056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6056</v>
      </c>
      <c r="O22" s="47">
        <f t="shared" si="2"/>
        <v>0.8427497912607849</v>
      </c>
      <c r="P22" s="9"/>
    </row>
    <row r="23" spans="1:16" ht="15">
      <c r="A23" s="12"/>
      <c r="B23" s="25">
        <v>335.15</v>
      </c>
      <c r="C23" s="20" t="s">
        <v>108</v>
      </c>
      <c r="D23" s="46">
        <v>3083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3083</v>
      </c>
      <c r="O23" s="47">
        <f t="shared" si="2"/>
        <v>0.42902866685221264</v>
      </c>
      <c r="P23" s="9"/>
    </row>
    <row r="24" spans="1:16" ht="15">
      <c r="A24" s="12"/>
      <c r="B24" s="25">
        <v>335.18</v>
      </c>
      <c r="C24" s="20" t="s">
        <v>109</v>
      </c>
      <c r="D24" s="46">
        <v>335829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335829</v>
      </c>
      <c r="O24" s="47">
        <f t="shared" si="2"/>
        <v>46.73378792095742</v>
      </c>
      <c r="P24" s="9"/>
    </row>
    <row r="25" spans="1:16" ht="15">
      <c r="A25" s="12"/>
      <c r="B25" s="25">
        <v>337.4</v>
      </c>
      <c r="C25" s="20" t="s">
        <v>90</v>
      </c>
      <c r="D25" s="46">
        <v>0</v>
      </c>
      <c r="E25" s="46">
        <v>0</v>
      </c>
      <c r="F25" s="46">
        <v>0</v>
      </c>
      <c r="G25" s="46">
        <v>80000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80000</v>
      </c>
      <c r="O25" s="47">
        <f t="shared" si="2"/>
        <v>11.13275814082939</v>
      </c>
      <c r="P25" s="9"/>
    </row>
    <row r="26" spans="1:16" ht="15">
      <c r="A26" s="12"/>
      <c r="B26" s="25">
        <v>337.7</v>
      </c>
      <c r="C26" s="20" t="s">
        <v>82</v>
      </c>
      <c r="D26" s="46">
        <v>0</v>
      </c>
      <c r="E26" s="46">
        <v>7500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7500</v>
      </c>
      <c r="O26" s="47">
        <f t="shared" si="2"/>
        <v>1.0436960757027554</v>
      </c>
      <c r="P26" s="9"/>
    </row>
    <row r="27" spans="1:16" ht="15">
      <c r="A27" s="12"/>
      <c r="B27" s="25">
        <v>338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64653</v>
      </c>
      <c r="N27" s="46">
        <f t="shared" si="1"/>
        <v>64653</v>
      </c>
      <c r="O27" s="47">
        <f t="shared" si="2"/>
        <v>8.997077650988032</v>
      </c>
      <c r="P27" s="9"/>
    </row>
    <row r="28" spans="1:16" ht="15.75">
      <c r="A28" s="29" t="s">
        <v>39</v>
      </c>
      <c r="B28" s="30"/>
      <c r="C28" s="31"/>
      <c r="D28" s="32">
        <f aca="true" t="shared" si="5" ref="D28:M28">SUM(D29:D34)</f>
        <v>602367</v>
      </c>
      <c r="E28" s="32">
        <f t="shared" si="5"/>
        <v>90294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3074498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3767159</v>
      </c>
      <c r="O28" s="45">
        <f t="shared" si="2"/>
        <v>524.2358753131089</v>
      </c>
      <c r="P28" s="10"/>
    </row>
    <row r="29" spans="1:16" ht="15">
      <c r="A29" s="12"/>
      <c r="B29" s="25">
        <v>341.9</v>
      </c>
      <c r="C29" s="20" t="s">
        <v>110</v>
      </c>
      <c r="D29" s="46">
        <v>25955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25955</v>
      </c>
      <c r="O29" s="47">
        <f t="shared" si="2"/>
        <v>3.6118842193153355</v>
      </c>
      <c r="P29" s="9"/>
    </row>
    <row r="30" spans="1:16" ht="15">
      <c r="A30" s="12"/>
      <c r="B30" s="25">
        <v>343.4</v>
      </c>
      <c r="C30" s="20" t="s">
        <v>111</v>
      </c>
      <c r="D30" s="46">
        <v>491134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491134</v>
      </c>
      <c r="O30" s="47">
        <f t="shared" si="2"/>
        <v>68.34595045922627</v>
      </c>
      <c r="P30" s="9"/>
    </row>
    <row r="31" spans="1:16" ht="15">
      <c r="A31" s="12"/>
      <c r="B31" s="25">
        <v>343.6</v>
      </c>
      <c r="C31" s="20" t="s">
        <v>73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3074498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3074498</v>
      </c>
      <c r="O31" s="47">
        <f t="shared" si="2"/>
        <v>427.845532980796</v>
      </c>
      <c r="P31" s="9"/>
    </row>
    <row r="32" spans="1:16" ht="15">
      <c r="A32" s="12"/>
      <c r="B32" s="25">
        <v>344.9</v>
      </c>
      <c r="C32" s="20" t="s">
        <v>112</v>
      </c>
      <c r="D32" s="46">
        <v>28020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28020</v>
      </c>
      <c r="O32" s="47">
        <f t="shared" si="2"/>
        <v>3.899248538825494</v>
      </c>
      <c r="P32" s="9"/>
    </row>
    <row r="33" spans="1:16" ht="15">
      <c r="A33" s="12"/>
      <c r="B33" s="25">
        <v>347.2</v>
      </c>
      <c r="C33" s="20" t="s">
        <v>46</v>
      </c>
      <c r="D33" s="46">
        <v>0</v>
      </c>
      <c r="E33" s="46">
        <v>90294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90294</v>
      </c>
      <c r="O33" s="47">
        <f t="shared" si="2"/>
        <v>12.565265794600613</v>
      </c>
      <c r="P33" s="9"/>
    </row>
    <row r="34" spans="1:16" ht="15">
      <c r="A34" s="12"/>
      <c r="B34" s="25">
        <v>347.4</v>
      </c>
      <c r="C34" s="20" t="s">
        <v>84</v>
      </c>
      <c r="D34" s="46">
        <v>57258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57258</v>
      </c>
      <c r="O34" s="47">
        <f t="shared" si="2"/>
        <v>7.967993320345116</v>
      </c>
      <c r="P34" s="9"/>
    </row>
    <row r="35" spans="1:16" ht="15.75">
      <c r="A35" s="29" t="s">
        <v>40</v>
      </c>
      <c r="B35" s="30"/>
      <c r="C35" s="31"/>
      <c r="D35" s="32">
        <f aca="true" t="shared" si="7" ref="D35:M35">SUM(D36:D37)</f>
        <v>17098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17098</v>
      </c>
      <c r="O35" s="45">
        <f t="shared" si="2"/>
        <v>2.3793487336487615</v>
      </c>
      <c r="P35" s="10"/>
    </row>
    <row r="36" spans="1:16" ht="15">
      <c r="A36" s="13"/>
      <c r="B36" s="39">
        <v>351.5</v>
      </c>
      <c r="C36" s="21" t="s">
        <v>113</v>
      </c>
      <c r="D36" s="46">
        <v>12953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12953</v>
      </c>
      <c r="O36" s="47">
        <f t="shared" si="2"/>
        <v>1.8025327024770388</v>
      </c>
      <c r="P36" s="9"/>
    </row>
    <row r="37" spans="1:16" ht="15">
      <c r="A37" s="13"/>
      <c r="B37" s="39">
        <v>354</v>
      </c>
      <c r="C37" s="21" t="s">
        <v>50</v>
      </c>
      <c r="D37" s="46">
        <v>4145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4145</v>
      </c>
      <c r="O37" s="47">
        <f t="shared" si="2"/>
        <v>0.5768160311717228</v>
      </c>
      <c r="P37" s="9"/>
    </row>
    <row r="38" spans="1:16" ht="15.75">
      <c r="A38" s="29" t="s">
        <v>3</v>
      </c>
      <c r="B38" s="30"/>
      <c r="C38" s="31"/>
      <c r="D38" s="32">
        <f aca="true" t="shared" si="8" ref="D38:M38">SUM(D39:D46)</f>
        <v>49740</v>
      </c>
      <c r="E38" s="32">
        <f t="shared" si="8"/>
        <v>6342</v>
      </c>
      <c r="F38" s="32">
        <f t="shared" si="8"/>
        <v>0</v>
      </c>
      <c r="G38" s="32">
        <f t="shared" si="8"/>
        <v>16831</v>
      </c>
      <c r="H38" s="32">
        <f t="shared" si="8"/>
        <v>0</v>
      </c>
      <c r="I38" s="32">
        <f t="shared" si="8"/>
        <v>59613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693</v>
      </c>
      <c r="N38" s="32">
        <f>SUM(D38:M38)</f>
        <v>133219</v>
      </c>
      <c r="O38" s="45">
        <f t="shared" si="2"/>
        <v>18.53868633453938</v>
      </c>
      <c r="P38" s="10"/>
    </row>
    <row r="39" spans="1:16" ht="15">
      <c r="A39" s="12"/>
      <c r="B39" s="25">
        <v>361.1</v>
      </c>
      <c r="C39" s="20" t="s">
        <v>51</v>
      </c>
      <c r="D39" s="46">
        <v>19910</v>
      </c>
      <c r="E39" s="46">
        <v>2054</v>
      </c>
      <c r="F39" s="46">
        <v>0</v>
      </c>
      <c r="G39" s="46">
        <v>16831</v>
      </c>
      <c r="H39" s="46">
        <v>0</v>
      </c>
      <c r="I39" s="46">
        <v>16157</v>
      </c>
      <c r="J39" s="46">
        <v>0</v>
      </c>
      <c r="K39" s="46">
        <v>0</v>
      </c>
      <c r="L39" s="46">
        <v>0</v>
      </c>
      <c r="M39" s="46">
        <v>693</v>
      </c>
      <c r="N39" s="46">
        <f>SUM(D39:M39)</f>
        <v>55645</v>
      </c>
      <c r="O39" s="47">
        <f t="shared" si="2"/>
        <v>7.743529084330643</v>
      </c>
      <c r="P39" s="9"/>
    </row>
    <row r="40" spans="1:16" ht="15">
      <c r="A40" s="12"/>
      <c r="B40" s="25">
        <v>361.3</v>
      </c>
      <c r="C40" s="20" t="s">
        <v>75</v>
      </c>
      <c r="D40" s="46">
        <v>16</v>
      </c>
      <c r="E40" s="46">
        <v>0</v>
      </c>
      <c r="F40" s="46">
        <v>0</v>
      </c>
      <c r="G40" s="46">
        <v>0</v>
      </c>
      <c r="H40" s="46">
        <v>0</v>
      </c>
      <c r="I40" s="46">
        <v>530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6">SUM(D40:M40)</f>
        <v>546</v>
      </c>
      <c r="O40" s="47">
        <f t="shared" si="2"/>
        <v>0.07598107431116059</v>
      </c>
      <c r="P40" s="9"/>
    </row>
    <row r="41" spans="1:16" ht="15">
      <c r="A41" s="12"/>
      <c r="B41" s="25">
        <v>362</v>
      </c>
      <c r="C41" s="20" t="s">
        <v>52</v>
      </c>
      <c r="D41" s="46">
        <v>10579</v>
      </c>
      <c r="E41" s="46">
        <v>0</v>
      </c>
      <c r="F41" s="46">
        <v>0</v>
      </c>
      <c r="G41" s="46">
        <v>0</v>
      </c>
      <c r="H41" s="46">
        <v>0</v>
      </c>
      <c r="I41" s="46">
        <v>346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10925</v>
      </c>
      <c r="O41" s="47">
        <f t="shared" si="2"/>
        <v>1.5203172836070136</v>
      </c>
      <c r="P41" s="9"/>
    </row>
    <row r="42" spans="1:16" ht="15">
      <c r="A42" s="12"/>
      <c r="B42" s="25">
        <v>364</v>
      </c>
      <c r="C42" s="20" t="s">
        <v>114</v>
      </c>
      <c r="D42" s="46">
        <v>85</v>
      </c>
      <c r="E42" s="46">
        <v>0</v>
      </c>
      <c r="F42" s="46">
        <v>0</v>
      </c>
      <c r="G42" s="46">
        <v>0</v>
      </c>
      <c r="H42" s="46">
        <v>0</v>
      </c>
      <c r="I42" s="46">
        <v>21146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21231</v>
      </c>
      <c r="O42" s="47">
        <f t="shared" si="2"/>
        <v>2.95449485109936</v>
      </c>
      <c r="P42" s="9"/>
    </row>
    <row r="43" spans="1:16" ht="15">
      <c r="A43" s="12"/>
      <c r="B43" s="25">
        <v>365</v>
      </c>
      <c r="C43" s="20" t="s">
        <v>115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2511</v>
      </c>
      <c r="O43" s="47">
        <f t="shared" si="2"/>
        <v>0.3494294461452825</v>
      </c>
      <c r="P43" s="9"/>
    </row>
    <row r="44" spans="1:16" ht="15">
      <c r="A44" s="12"/>
      <c r="B44" s="25">
        <v>366</v>
      </c>
      <c r="C44" s="20" t="s">
        <v>55</v>
      </c>
      <c r="D44" s="46">
        <v>5088</v>
      </c>
      <c r="E44" s="46">
        <v>2800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7888</v>
      </c>
      <c r="O44" s="47">
        <f t="shared" si="2"/>
        <v>1.097689952685778</v>
      </c>
      <c r="P44" s="9"/>
    </row>
    <row r="45" spans="1:16" ht="15">
      <c r="A45" s="12"/>
      <c r="B45" s="25">
        <v>369.3</v>
      </c>
      <c r="C45" s="20" t="s">
        <v>76</v>
      </c>
      <c r="D45" s="46">
        <v>190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</v>
      </c>
      <c r="O45" s="47">
        <f t="shared" si="2"/>
        <v>0.026440300584469802</v>
      </c>
      <c r="P45" s="9"/>
    </row>
    <row r="46" spans="1:16" ht="15">
      <c r="A46" s="12"/>
      <c r="B46" s="25">
        <v>369.9</v>
      </c>
      <c r="C46" s="20" t="s">
        <v>56</v>
      </c>
      <c r="D46" s="46">
        <v>13872</v>
      </c>
      <c r="E46" s="46">
        <v>1488</v>
      </c>
      <c r="F46" s="46">
        <v>0</v>
      </c>
      <c r="G46" s="46">
        <v>0</v>
      </c>
      <c r="H46" s="46">
        <v>0</v>
      </c>
      <c r="I46" s="46">
        <v>18923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34283</v>
      </c>
      <c r="O46" s="47">
        <f t="shared" si="2"/>
        <v>4.770804341775675</v>
      </c>
      <c r="P46" s="9"/>
    </row>
    <row r="47" spans="1:16" ht="15.75">
      <c r="A47" s="29" t="s">
        <v>41</v>
      </c>
      <c r="B47" s="30"/>
      <c r="C47" s="31"/>
      <c r="D47" s="32">
        <f aca="true" t="shared" si="10" ref="D47:M47">SUM(D48:D48)</f>
        <v>4214048</v>
      </c>
      <c r="E47" s="32">
        <f t="shared" si="10"/>
        <v>314555</v>
      </c>
      <c r="F47" s="32">
        <f t="shared" si="10"/>
        <v>0</v>
      </c>
      <c r="G47" s="32">
        <f t="shared" si="10"/>
        <v>3121868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59091</v>
      </c>
      <c r="N47" s="32">
        <f>SUM(D47:M47)</f>
        <v>7709562</v>
      </c>
      <c r="O47" s="45">
        <f t="shared" si="2"/>
        <v>1072.8586139716115</v>
      </c>
      <c r="P47" s="9"/>
    </row>
    <row r="48" spans="1:16" ht="15.75" thickBot="1">
      <c r="A48" s="12"/>
      <c r="B48" s="25">
        <v>381</v>
      </c>
      <c r="C48" s="20" t="s">
        <v>57</v>
      </c>
      <c r="D48" s="46">
        <v>4214048</v>
      </c>
      <c r="E48" s="46">
        <v>314555</v>
      </c>
      <c r="F48" s="46">
        <v>0</v>
      </c>
      <c r="G48" s="46">
        <v>3121868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59091</v>
      </c>
      <c r="N48" s="46">
        <f>SUM(D48:M48)</f>
        <v>7709562</v>
      </c>
      <c r="O48" s="47">
        <f t="shared" si="2"/>
        <v>1072.8586139716115</v>
      </c>
      <c r="P48" s="9"/>
    </row>
    <row r="49" spans="1:119" ht="16.5" thickBot="1">
      <c r="A49" s="14" t="s">
        <v>47</v>
      </c>
      <c r="B49" s="23"/>
      <c r="C49" s="22"/>
      <c r="D49" s="15">
        <f aca="true" t="shared" si="11" ref="D49:M49">SUM(D5,D12,D19,D28,D35,D38,D47)</f>
        <v>9905215</v>
      </c>
      <c r="E49" s="15">
        <f t="shared" si="11"/>
        <v>630288</v>
      </c>
      <c r="F49" s="15">
        <f t="shared" si="11"/>
        <v>0</v>
      </c>
      <c r="G49" s="15">
        <f t="shared" si="11"/>
        <v>3218699</v>
      </c>
      <c r="H49" s="15">
        <f t="shared" si="11"/>
        <v>0</v>
      </c>
      <c r="I49" s="15">
        <f t="shared" si="11"/>
        <v>3632575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124437</v>
      </c>
      <c r="N49" s="15">
        <f>SUM(D49:M49)</f>
        <v>17511214</v>
      </c>
      <c r="O49" s="38">
        <f t="shared" si="2"/>
        <v>2436.85137767882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116</v>
      </c>
      <c r="M51" s="51"/>
      <c r="N51" s="51"/>
      <c r="O51" s="43">
        <v>7186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customHeight="1" thickBot="1">
      <c r="A53" s="55" t="s">
        <v>78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2022-07-13T19:43:36Z</cp:lastPrinted>
  <dcterms:created xsi:type="dcterms:W3CDTF">2000-08-31T21:26:31Z</dcterms:created>
  <dcterms:modified xsi:type="dcterms:W3CDTF">2022-07-13T19:43:44Z</dcterms:modified>
  <cp:category/>
  <cp:version/>
  <cp:contentType/>
  <cp:contentStatus/>
</cp:coreProperties>
</file>