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'2007'!$A$1:$O$21</definedName>
    <definedName name="_xlnm.Print_Area" localSheetId="13">'2008'!$A$1:$O$20</definedName>
    <definedName name="_xlnm.Print_Area" localSheetId="12">'2009'!$A$1:$O$21</definedName>
    <definedName name="_xlnm.Print_Area" localSheetId="11">'2010'!$A$1:$O$22</definedName>
    <definedName name="_xlnm.Print_Area" localSheetId="10">'2011'!$A$1:$O$21</definedName>
    <definedName name="_xlnm.Print_Area" localSheetId="9">'2012'!$A$1:$O$21</definedName>
    <definedName name="_xlnm.Print_Area" localSheetId="8">'2013'!$A$1:$O$21</definedName>
    <definedName name="_xlnm.Print_Area" localSheetId="7">'2014'!$A$1:$O$21</definedName>
    <definedName name="_xlnm.Print_Area" localSheetId="6">'2015'!$A$1:$O$19</definedName>
    <definedName name="_xlnm.Print_Area" localSheetId="5">'2016'!$A$1:$O$21</definedName>
    <definedName name="_xlnm.Print_Area" localSheetId="4">'2017'!$A$1:$O$22</definedName>
    <definedName name="_xlnm.Print_Area" localSheetId="3">'2018'!$A$1:$O$21</definedName>
    <definedName name="_xlnm.Print_Area" localSheetId="2">'2019'!$A$1:$O$22</definedName>
    <definedName name="_xlnm.Print_Area" localSheetId="1">'2020'!$A$1:$O$22</definedName>
    <definedName name="_xlnm.Print_Area" localSheetId="0">'2021'!$A$1:$P$22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<sst xmlns="http://schemas.openxmlformats.org/spreadsheetml/2006/main" count="498" uniqueCount="74">
  <si>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</si>
  <si>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</si>
  <si>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</si>
  <si>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</si>
  <si>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</si>
  <si>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</si>
  <si>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</si>
  <si>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</si>
  <si>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</si>
  <si>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</si>
  <si>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</si>
  <si>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</si>
  <si>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</si>
  <si>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</si>
  <si>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</si>
  <si>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</si>
  <si>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</si>
  <si>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</si>
  <si>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</si>
  <si>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</si>
  <si>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</si>
  <si>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</si>
  <si>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Public Safety</t>
  </si>
  <si>
    <t>Fire Control</t>
  </si>
  <si>
    <t>Physical Environment</t>
  </si>
  <si>
    <t>Other Physical Environment</t>
  </si>
  <si>
    <t>Transportation</t>
  </si>
  <si>
    <t>Road and Street Facilities</t>
  </si>
  <si>
    <t>Culture / Recreation</t>
  </si>
  <si>
    <t>Parks and Recreation</t>
  </si>
  <si>
    <t>2009 Municipal Population:</t>
  </si>
  <si>
    <t>La Crosse Expenditures Reported by Account Code and Fund Type</t>
  </si>
  <si>
    <t>Local Fiscal Year Ended September 30, 2010</t>
  </si>
  <si>
    <t>Comprehensive Planning</t>
  </si>
  <si>
    <t>Garbage / Solid Waste Control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</si>
  <si>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</si>
  <si>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</si>
  <si>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</si>
  <si>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</si>
  <si>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</si>
  <si>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</si>
  <si>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</si>
  <si>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</si>
  <si>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</si>
  <si>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</si>
  <si>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</si>
  <si>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Road / Street Facilities</t>
  </si>
  <si>
    <t>Parks / Recreation</t>
  </si>
  <si>
    <t>2014 Municipal Population:</t>
  </si>
  <si>
    <t>Local Fiscal Year Ended September 30, 2015</t>
  </si>
  <si>
    <t>2015 Municipal Population:</t>
  </si>
  <si>
    <t>Executive</t>
  </si>
  <si>
    <t>Garbage / Solid Waste</t>
  </si>
  <si>
    <t>Local Fiscal Year Ended September 30, 2007</t>
  </si>
  <si>
    <t>2007 Municipal Population:</t>
  </si>
  <si>
    <t>Local Fiscal Year Ended September 30, 2016</t>
  </si>
  <si>
    <t>Economic Environment</t>
  </si>
  <si>
    <t>Housing and Urban Development</t>
  </si>
  <si>
    <t>2016 Municipal Population:</t>
  </si>
  <si>
    <t>Local Fiscal Year Ended September 30, 2017</t>
  </si>
  <si>
    <t>2017 Municipal Population:</t>
  </si>
  <si>
    <t>Local Fiscal Year Ended September 30, 2018</t>
  </si>
  <si>
    <t>Other Economic Environment</t>
  </si>
  <si>
    <t>2018 Municipal Population:</t>
  </si>
  <si>
    <t>Local Fiscal Year Ended September 30, 2019</t>
  </si>
  <si>
    <t>Debt Service Payments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</si>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</sst>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2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70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71</v>
      </c>
      <c r="N4" s="32" t="s">
        <v>5</v>
      </c>
      <c r="O4" s="32" t="s">
        <v>72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SUM(D6:D9)</f>
        <v>75055</v>
      </c>
      <c r="E5" s="24">
        <f>SUM(E6:E9)</f>
        <v>0</v>
      </c>
      <c r="F5" s="24">
        <f>SUM(F6:F9)</f>
        <v>0</v>
      </c>
      <c r="G5" s="24">
        <f>SUM(G6:G9)</f>
        <v>0</v>
      </c>
      <c r="H5" s="24">
        <f>SUM(H6:H9)</f>
        <v>0</v>
      </c>
      <c r="I5" s="24">
        <f>SUM(I6:I9)</f>
        <v>0</v>
      </c>
      <c r="J5" s="24">
        <f>SUM(J6:J9)</f>
        <v>0</v>
      </c>
      <c r="K5" s="24">
        <f>SUM(K6:K9)</f>
        <v>0</v>
      </c>
      <c r="L5" s="24">
        <f>SUM(L6:L9)</f>
        <v>0</v>
      </c>
      <c r="M5" s="24">
        <f>SUM(M6:M9)</f>
        <v>0</v>
      </c>
      <c r="N5" s="24">
        <f>SUM(N6:N9)</f>
        <v>0</v>
      </c>
      <c r="O5" s="25">
        <f>SUM(D5:N5)</f>
        <v>75055</v>
      </c>
      <c r="P5" s="30">
        <f>(O5/P$20)</f>
        <v>239.02866242038218</v>
      </c>
      <c r="Q5" s="6"/>
    </row>
    <row r="6" spans="1:17" ht="15">
      <c r="A6" s="12"/>
      <c r="B6" s="42">
        <v>511</v>
      </c>
      <c r="C6" s="19" t="s">
        <v>19</v>
      </c>
      <c r="D6" s="43">
        <v>8300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8300</v>
      </c>
      <c r="P6" s="44">
        <f>(O6/P$20)</f>
        <v>26.43312101910828</v>
      </c>
      <c r="Q6" s="9"/>
    </row>
    <row r="7" spans="1:17" ht="15">
      <c r="A7" s="12"/>
      <c r="B7" s="42">
        <v>513</v>
      </c>
      <c r="C7" s="19" t="s">
        <v>20</v>
      </c>
      <c r="D7" s="43">
        <v>43880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43880</v>
      </c>
      <c r="P7" s="44">
        <f>(O7/P$20)</f>
        <v>139.74522292993632</v>
      </c>
      <c r="Q7" s="9"/>
    </row>
    <row r="8" spans="1:17" ht="15">
      <c r="A8" s="12"/>
      <c r="B8" s="42">
        <v>514</v>
      </c>
      <c r="C8" s="19" t="s">
        <v>21</v>
      </c>
      <c r="D8" s="43">
        <v>9712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9712</v>
      </c>
      <c r="P8" s="44">
        <f>(O8/P$20)</f>
        <v>30.929936305732483</v>
      </c>
      <c r="Q8" s="9"/>
    </row>
    <row r="9" spans="1:17" ht="15">
      <c r="A9" s="12"/>
      <c r="B9" s="42">
        <v>517</v>
      </c>
      <c r="C9" s="19" t="s">
        <v>65</v>
      </c>
      <c r="D9" s="43">
        <v>13163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13163</v>
      </c>
      <c r="P9" s="44">
        <f>(O9/P$20)</f>
        <v>41.9203821656051</v>
      </c>
      <c r="Q9" s="9"/>
    </row>
    <row r="10" spans="1:17" ht="15.75">
      <c r="A10" s="26" t="s">
        <v>22</v>
      </c>
      <c r="B10" s="27"/>
      <c r="C10" s="28"/>
      <c r="D10" s="29">
        <f>SUM(D11:D11)</f>
        <v>312903</v>
      </c>
      <c r="E10" s="29">
        <f>SUM(E11:E11)</f>
        <v>0</v>
      </c>
      <c r="F10" s="29">
        <f>SUM(F11:F11)</f>
        <v>0</v>
      </c>
      <c r="G10" s="29">
        <f>SUM(G11:G11)</f>
        <v>0</v>
      </c>
      <c r="H10" s="29">
        <f>SUM(H11:H11)</f>
        <v>0</v>
      </c>
      <c r="I10" s="29">
        <f>SUM(I11:I11)</f>
        <v>0</v>
      </c>
      <c r="J10" s="29">
        <f>SUM(J11:J11)</f>
        <v>0</v>
      </c>
      <c r="K10" s="29">
        <f>SUM(K11:K11)</f>
        <v>0</v>
      </c>
      <c r="L10" s="29">
        <f>SUM(L11:L11)</f>
        <v>0</v>
      </c>
      <c r="M10" s="29">
        <f>SUM(M11:M11)</f>
        <v>0</v>
      </c>
      <c r="N10" s="29">
        <f>SUM(N11:N11)</f>
        <v>0</v>
      </c>
      <c r="O10" s="40">
        <f>SUM(D10:N10)</f>
        <v>312903</v>
      </c>
      <c r="P10" s="41">
        <f>(O10/P$20)</f>
        <v>996.5063694267516</v>
      </c>
      <c r="Q10" s="10"/>
    </row>
    <row r="11" spans="1:17" ht="15">
      <c r="A11" s="12"/>
      <c r="B11" s="42">
        <v>522</v>
      </c>
      <c r="C11" s="19" t="s">
        <v>23</v>
      </c>
      <c r="D11" s="43">
        <v>312903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312903</v>
      </c>
      <c r="P11" s="44">
        <f>(O11/P$20)</f>
        <v>996.5063694267516</v>
      </c>
      <c r="Q11" s="9"/>
    </row>
    <row r="12" spans="1:17" ht="15.75">
      <c r="A12" s="26" t="s">
        <v>26</v>
      </c>
      <c r="B12" s="27"/>
      <c r="C12" s="28"/>
      <c r="D12" s="29">
        <f>SUM(D13:D13)</f>
        <v>33462</v>
      </c>
      <c r="E12" s="29">
        <f>SUM(E13:E13)</f>
        <v>0</v>
      </c>
      <c r="F12" s="29">
        <f>SUM(F13:F13)</f>
        <v>0</v>
      </c>
      <c r="G12" s="29">
        <f>SUM(G13:G13)</f>
        <v>0</v>
      </c>
      <c r="H12" s="29">
        <f>SUM(H13:H13)</f>
        <v>0</v>
      </c>
      <c r="I12" s="29">
        <f>SUM(I13:I13)</f>
        <v>0</v>
      </c>
      <c r="J12" s="29">
        <f>SUM(J13:J13)</f>
        <v>0</v>
      </c>
      <c r="K12" s="29">
        <f>SUM(K13:K13)</f>
        <v>0</v>
      </c>
      <c r="L12" s="29">
        <f>SUM(L13:L13)</f>
        <v>0</v>
      </c>
      <c r="M12" s="29">
        <f>SUM(M13:M13)</f>
        <v>0</v>
      </c>
      <c r="N12" s="29">
        <f>SUM(N13:N13)</f>
        <v>0</v>
      </c>
      <c r="O12" s="29">
        <f>SUM(D12:N12)</f>
        <v>33462</v>
      </c>
      <c r="P12" s="41">
        <f>(O12/P$20)</f>
        <v>106.56687898089172</v>
      </c>
      <c r="Q12" s="10"/>
    </row>
    <row r="13" spans="1:17" ht="15">
      <c r="A13" s="12"/>
      <c r="B13" s="42">
        <v>541</v>
      </c>
      <c r="C13" s="19" t="s">
        <v>27</v>
      </c>
      <c r="D13" s="43">
        <v>33462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33462</v>
      </c>
      <c r="P13" s="44">
        <f>(O13/P$20)</f>
        <v>106.56687898089172</v>
      </c>
      <c r="Q13" s="9"/>
    </row>
    <row r="14" spans="1:17" ht="15.75">
      <c r="A14" s="26" t="s">
        <v>56</v>
      </c>
      <c r="B14" s="27"/>
      <c r="C14" s="28"/>
      <c r="D14" s="29">
        <f>SUM(D15:D15)</f>
        <v>1072</v>
      </c>
      <c r="E14" s="29">
        <f>SUM(E15:E15)</f>
        <v>0</v>
      </c>
      <c r="F14" s="29">
        <f>SUM(F15:F15)</f>
        <v>0</v>
      </c>
      <c r="G14" s="29">
        <f>SUM(G15:G15)</f>
        <v>0</v>
      </c>
      <c r="H14" s="29">
        <f>SUM(H15:H15)</f>
        <v>0</v>
      </c>
      <c r="I14" s="29">
        <f>SUM(I15:I15)</f>
        <v>0</v>
      </c>
      <c r="J14" s="29">
        <f>SUM(J15:J15)</f>
        <v>0</v>
      </c>
      <c r="K14" s="29">
        <f>SUM(K15:K15)</f>
        <v>0</v>
      </c>
      <c r="L14" s="29">
        <f>SUM(L15:L15)</f>
        <v>0</v>
      </c>
      <c r="M14" s="29">
        <f>SUM(M15:M15)</f>
        <v>0</v>
      </c>
      <c r="N14" s="29">
        <f>SUM(N15:N15)</f>
        <v>0</v>
      </c>
      <c r="O14" s="29">
        <f>SUM(D14:N14)</f>
        <v>1072</v>
      </c>
      <c r="P14" s="41">
        <f>(O14/P$20)</f>
        <v>3.4140127388535033</v>
      </c>
      <c r="Q14" s="10"/>
    </row>
    <row r="15" spans="1:17" ht="15">
      <c r="A15" s="90"/>
      <c r="B15" s="91">
        <v>559</v>
      </c>
      <c r="C15" s="92" t="s">
        <v>62</v>
      </c>
      <c r="D15" s="43">
        <v>1072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1072</v>
      </c>
      <c r="P15" s="44">
        <f>(O15/P$20)</f>
        <v>3.4140127388535033</v>
      </c>
      <c r="Q15" s="9"/>
    </row>
    <row r="16" spans="1:17" ht="15.75">
      <c r="A16" s="26" t="s">
        <v>28</v>
      </c>
      <c r="B16" s="27"/>
      <c r="C16" s="28"/>
      <c r="D16" s="29">
        <f>SUM(D17:D17)</f>
        <v>5000</v>
      </c>
      <c r="E16" s="29">
        <f>SUM(E17:E17)</f>
        <v>0</v>
      </c>
      <c r="F16" s="29">
        <f>SUM(F17:F17)</f>
        <v>0</v>
      </c>
      <c r="G16" s="29">
        <f>SUM(G17:G17)</f>
        <v>0</v>
      </c>
      <c r="H16" s="29">
        <f>SUM(H17:H17)</f>
        <v>0</v>
      </c>
      <c r="I16" s="29">
        <f>SUM(I17:I17)</f>
        <v>0</v>
      </c>
      <c r="J16" s="29">
        <f>SUM(J17:J17)</f>
        <v>0</v>
      </c>
      <c r="K16" s="29">
        <f>SUM(K17:K17)</f>
        <v>0</v>
      </c>
      <c r="L16" s="29">
        <f>SUM(L17:L17)</f>
        <v>0</v>
      </c>
      <c r="M16" s="29">
        <f>SUM(M17:M17)</f>
        <v>0</v>
      </c>
      <c r="N16" s="29">
        <f>SUM(N17:N17)</f>
        <v>0</v>
      </c>
      <c r="O16" s="29">
        <f>SUM(D16:N16)</f>
        <v>5000</v>
      </c>
      <c r="P16" s="41">
        <f>(O16/P$20)</f>
        <v>15.92356687898089</v>
      </c>
      <c r="Q16" s="9"/>
    </row>
    <row r="17" spans="1:17" ht="15.75" thickBot="1">
      <c r="A17" s="12"/>
      <c r="B17" s="42">
        <v>572</v>
      </c>
      <c r="C17" s="19" t="s">
        <v>29</v>
      </c>
      <c r="D17" s="43">
        <v>5000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5000</v>
      </c>
      <c r="P17" s="44">
        <f>(O17/P$20)</f>
        <v>15.92356687898089</v>
      </c>
      <c r="Q17" s="9"/>
    </row>
    <row r="18" spans="1:120" ht="16.5" thickBot="1">
      <c r="A18" s="13" t="s">
        <v>10</v>
      </c>
      <c r="B18" s="21"/>
      <c r="C18" s="20"/>
      <c r="D18" s="14">
        <f>SUM(D5,D10,D12,D14,D16)</f>
        <v>427492</v>
      </c>
      <c r="E18" s="14">
        <f aca="true" t="shared" si="0" ref="E18:N18">SUM(E5,E10,E12,E14,E16)</f>
        <v>0</v>
      </c>
      <c r="F18" s="14">
        <f t="shared" si="0"/>
        <v>0</v>
      </c>
      <c r="G18" s="14">
        <f t="shared" si="0"/>
        <v>0</v>
      </c>
      <c r="H18" s="14">
        <f t="shared" si="0"/>
        <v>0</v>
      </c>
      <c r="I18" s="14">
        <f t="shared" si="0"/>
        <v>0</v>
      </c>
      <c r="J18" s="14">
        <f t="shared" si="0"/>
        <v>0</v>
      </c>
      <c r="K18" s="14">
        <f t="shared" si="0"/>
        <v>0</v>
      </c>
      <c r="L18" s="14">
        <f t="shared" si="0"/>
        <v>0</v>
      </c>
      <c r="M18" s="14">
        <f t="shared" si="0"/>
        <v>0</v>
      </c>
      <c r="N18" s="14">
        <f t="shared" si="0"/>
        <v>0</v>
      </c>
      <c r="O18" s="14">
        <f>SUM(D18:N18)</f>
        <v>427492</v>
      </c>
      <c r="P18" s="35">
        <f>(O18/P$20)</f>
        <v>1361.43949044586</v>
      </c>
      <c r="Q18" s="6"/>
      <c r="R18" s="2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6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8"/>
    </row>
    <row r="20" spans="1:16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93" t="s">
        <v>73</v>
      </c>
      <c r="N20" s="93"/>
      <c r="O20" s="93"/>
      <c r="P20" s="39">
        <v>314</v>
      </c>
    </row>
    <row r="21" spans="1:16" ht="15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6"/>
    </row>
    <row r="22" spans="1:16" ht="15.75" customHeight="1" thickBot="1">
      <c r="A22" s="97" t="s">
        <v>36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9"/>
    </row>
  </sheetData>
  <sheetProtection/>
  <mergeCells count="10">
    <mergeCell ref="M20:O20"/>
    <mergeCell ref="A21:P21"/>
    <mergeCell ref="A22:P2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53789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53789</v>
      </c>
      <c r="O5" s="30">
        <f aca="true" t="shared" si="2" ref="O5:O17">(N5/O$19)</f>
        <v>151.0926966292135</v>
      </c>
      <c r="P5" s="6"/>
    </row>
    <row r="6" spans="1:16" ht="15">
      <c r="A6" s="12"/>
      <c r="B6" s="42">
        <v>511</v>
      </c>
      <c r="C6" s="19" t="s">
        <v>19</v>
      </c>
      <c r="D6" s="43">
        <v>4500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4500</v>
      </c>
      <c r="O6" s="44">
        <f t="shared" si="2"/>
        <v>12.640449438202246</v>
      </c>
      <c r="P6" s="9"/>
    </row>
    <row r="7" spans="1:16" ht="15">
      <c r="A7" s="12"/>
      <c r="B7" s="42">
        <v>513</v>
      </c>
      <c r="C7" s="19" t="s">
        <v>20</v>
      </c>
      <c r="D7" s="43">
        <v>42611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42611</v>
      </c>
      <c r="O7" s="44">
        <f t="shared" si="2"/>
        <v>119.6938202247191</v>
      </c>
      <c r="P7" s="9"/>
    </row>
    <row r="8" spans="1:16" ht="15">
      <c r="A8" s="12"/>
      <c r="B8" s="42">
        <v>514</v>
      </c>
      <c r="C8" s="19" t="s">
        <v>21</v>
      </c>
      <c r="D8" s="43">
        <v>6678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6678</v>
      </c>
      <c r="O8" s="44">
        <f t="shared" si="2"/>
        <v>18.758426966292134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158970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158970</v>
      </c>
      <c r="O9" s="41">
        <f t="shared" si="2"/>
        <v>446.5449438202247</v>
      </c>
      <c r="P9" s="10"/>
    </row>
    <row r="10" spans="1:16" ht="15">
      <c r="A10" s="12"/>
      <c r="B10" s="42">
        <v>522</v>
      </c>
      <c r="C10" s="19" t="s">
        <v>23</v>
      </c>
      <c r="D10" s="43">
        <v>158970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158970</v>
      </c>
      <c r="O10" s="44">
        <f t="shared" si="2"/>
        <v>446.5449438202247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SUM(D12:D12)</f>
        <v>5551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5551</v>
      </c>
      <c r="O11" s="41">
        <f t="shared" si="2"/>
        <v>15.592696629213483</v>
      </c>
      <c r="P11" s="10"/>
    </row>
    <row r="12" spans="1:16" ht="15">
      <c r="A12" s="12"/>
      <c r="B12" s="42">
        <v>534</v>
      </c>
      <c r="C12" s="19" t="s">
        <v>34</v>
      </c>
      <c r="D12" s="43">
        <v>5551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5551</v>
      </c>
      <c r="O12" s="44">
        <f t="shared" si="2"/>
        <v>15.592696629213483</v>
      </c>
      <c r="P12" s="9"/>
    </row>
    <row r="13" spans="1:16" ht="15.75">
      <c r="A13" s="26" t="s">
        <v>26</v>
      </c>
      <c r="B13" s="27"/>
      <c r="C13" s="28"/>
      <c r="D13" s="29">
        <f aca="true" t="shared" si="5" ref="D13:M13">SUM(D14:D14)</f>
        <v>26140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26140</v>
      </c>
      <c r="O13" s="41">
        <f t="shared" si="2"/>
        <v>73.42696629213484</v>
      </c>
      <c r="P13" s="10"/>
    </row>
    <row r="14" spans="1:16" ht="15">
      <c r="A14" s="12"/>
      <c r="B14" s="42">
        <v>541</v>
      </c>
      <c r="C14" s="19" t="s">
        <v>27</v>
      </c>
      <c r="D14" s="43">
        <v>26140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26140</v>
      </c>
      <c r="O14" s="44">
        <f t="shared" si="2"/>
        <v>73.42696629213484</v>
      </c>
      <c r="P14" s="9"/>
    </row>
    <row r="15" spans="1:16" ht="15.75">
      <c r="A15" s="26" t="s">
        <v>28</v>
      </c>
      <c r="B15" s="27"/>
      <c r="C15" s="28"/>
      <c r="D15" s="29">
        <f aca="true" t="shared" si="6" ref="D15:M15">SUM(D16:D16)</f>
        <v>19205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19205</v>
      </c>
      <c r="O15" s="41">
        <f t="shared" si="2"/>
        <v>53.94662921348315</v>
      </c>
      <c r="P15" s="9"/>
    </row>
    <row r="16" spans="1:16" ht="15.75" thickBot="1">
      <c r="A16" s="12"/>
      <c r="B16" s="42">
        <v>572</v>
      </c>
      <c r="C16" s="19" t="s">
        <v>29</v>
      </c>
      <c r="D16" s="43">
        <v>19205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19205</v>
      </c>
      <c r="O16" s="44">
        <f t="shared" si="2"/>
        <v>53.94662921348315</v>
      </c>
      <c r="P16" s="9"/>
    </row>
    <row r="17" spans="1:119" ht="16.5" thickBot="1">
      <c r="A17" s="13" t="s">
        <v>10</v>
      </c>
      <c r="B17" s="21"/>
      <c r="C17" s="20"/>
      <c r="D17" s="14">
        <f>SUM(D5,D9,D11,D13,D15)</f>
        <v>263655</v>
      </c>
      <c r="E17" s="14">
        <f aca="true" t="shared" si="7" ref="E17:M17">SUM(E5,E9,E11,E13,E15)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263655</v>
      </c>
      <c r="O17" s="35">
        <f t="shared" si="2"/>
        <v>740.6039325842696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40</v>
      </c>
      <c r="M19" s="93"/>
      <c r="N19" s="93"/>
      <c r="O19" s="39">
        <v>356</v>
      </c>
    </row>
    <row r="20" spans="1:15" ht="15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15.75" customHeight="1" thickBot="1">
      <c r="A21" s="97" t="s">
        <v>36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37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67819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67819</v>
      </c>
      <c r="O5" s="30">
        <f aca="true" t="shared" si="2" ref="O5:O17">(N5/O$19)</f>
        <v>192.66761363636363</v>
      </c>
      <c r="P5" s="6"/>
    </row>
    <row r="6" spans="1:16" ht="15">
      <c r="A6" s="12"/>
      <c r="B6" s="42">
        <v>511</v>
      </c>
      <c r="C6" s="19" t="s">
        <v>19</v>
      </c>
      <c r="D6" s="43">
        <v>5175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5175</v>
      </c>
      <c r="O6" s="44">
        <f t="shared" si="2"/>
        <v>14.701704545454545</v>
      </c>
      <c r="P6" s="9"/>
    </row>
    <row r="7" spans="1:16" ht="15">
      <c r="A7" s="12"/>
      <c r="B7" s="42">
        <v>513</v>
      </c>
      <c r="C7" s="19" t="s">
        <v>20</v>
      </c>
      <c r="D7" s="43">
        <v>53199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53199</v>
      </c>
      <c r="O7" s="44">
        <f t="shared" si="2"/>
        <v>151.13352272727272</v>
      </c>
      <c r="P7" s="9"/>
    </row>
    <row r="8" spans="1:16" ht="15">
      <c r="A8" s="12"/>
      <c r="B8" s="42">
        <v>514</v>
      </c>
      <c r="C8" s="19" t="s">
        <v>21</v>
      </c>
      <c r="D8" s="43">
        <v>9445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9445</v>
      </c>
      <c r="O8" s="44">
        <f t="shared" si="2"/>
        <v>26.832386363636363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152938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152938</v>
      </c>
      <c r="O9" s="41">
        <f t="shared" si="2"/>
        <v>434.48295454545456</v>
      </c>
      <c r="P9" s="10"/>
    </row>
    <row r="10" spans="1:16" ht="15">
      <c r="A10" s="12"/>
      <c r="B10" s="42">
        <v>522</v>
      </c>
      <c r="C10" s="19" t="s">
        <v>23</v>
      </c>
      <c r="D10" s="43">
        <v>152938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152938</v>
      </c>
      <c r="O10" s="44">
        <f t="shared" si="2"/>
        <v>434.48295454545456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SUM(D12:D12)</f>
        <v>7462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7462</v>
      </c>
      <c r="O11" s="41">
        <f t="shared" si="2"/>
        <v>21.198863636363637</v>
      </c>
      <c r="P11" s="10"/>
    </row>
    <row r="12" spans="1:16" ht="15">
      <c r="A12" s="12"/>
      <c r="B12" s="42">
        <v>534</v>
      </c>
      <c r="C12" s="19" t="s">
        <v>34</v>
      </c>
      <c r="D12" s="43">
        <v>7462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7462</v>
      </c>
      <c r="O12" s="44">
        <f t="shared" si="2"/>
        <v>21.198863636363637</v>
      </c>
      <c r="P12" s="9"/>
    </row>
    <row r="13" spans="1:16" ht="15.75">
      <c r="A13" s="26" t="s">
        <v>26</v>
      </c>
      <c r="B13" s="27"/>
      <c r="C13" s="28"/>
      <c r="D13" s="29">
        <f aca="true" t="shared" si="5" ref="D13:M13">SUM(D14:D14)</f>
        <v>26809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26809</v>
      </c>
      <c r="O13" s="41">
        <f t="shared" si="2"/>
        <v>76.16193181818181</v>
      </c>
      <c r="P13" s="10"/>
    </row>
    <row r="14" spans="1:16" ht="15">
      <c r="A14" s="12"/>
      <c r="B14" s="42">
        <v>541</v>
      </c>
      <c r="C14" s="19" t="s">
        <v>27</v>
      </c>
      <c r="D14" s="43">
        <v>26809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26809</v>
      </c>
      <c r="O14" s="44">
        <f t="shared" si="2"/>
        <v>76.16193181818181</v>
      </c>
      <c r="P14" s="9"/>
    </row>
    <row r="15" spans="1:16" ht="15.75">
      <c r="A15" s="26" t="s">
        <v>28</v>
      </c>
      <c r="B15" s="27"/>
      <c r="C15" s="28"/>
      <c r="D15" s="29">
        <f aca="true" t="shared" si="6" ref="D15:M15">SUM(D16:D16)</f>
        <v>5373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5373</v>
      </c>
      <c r="O15" s="41">
        <f t="shared" si="2"/>
        <v>15.264204545454545</v>
      </c>
      <c r="P15" s="9"/>
    </row>
    <row r="16" spans="1:16" ht="15.75" thickBot="1">
      <c r="A16" s="12"/>
      <c r="B16" s="42">
        <v>572</v>
      </c>
      <c r="C16" s="19" t="s">
        <v>29</v>
      </c>
      <c r="D16" s="43">
        <v>5373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5373</v>
      </c>
      <c r="O16" s="44">
        <f t="shared" si="2"/>
        <v>15.264204545454545</v>
      </c>
      <c r="P16" s="9"/>
    </row>
    <row r="17" spans="1:119" ht="16.5" thickBot="1">
      <c r="A17" s="13" t="s">
        <v>10</v>
      </c>
      <c r="B17" s="21"/>
      <c r="C17" s="20"/>
      <c r="D17" s="14">
        <f>SUM(D5,D9,D11,D13,D15)</f>
        <v>260401</v>
      </c>
      <c r="E17" s="14">
        <f aca="true" t="shared" si="7" ref="E17:M17">SUM(E5,E9,E11,E13,E15)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260401</v>
      </c>
      <c r="O17" s="35">
        <f t="shared" si="2"/>
        <v>739.7755681818181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38</v>
      </c>
      <c r="M19" s="93"/>
      <c r="N19" s="93"/>
      <c r="O19" s="39">
        <v>352</v>
      </c>
    </row>
    <row r="20" spans="1:15" ht="15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15.75" customHeight="1" thickBot="1">
      <c r="A21" s="97" t="s">
        <v>36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32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61784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61784</v>
      </c>
      <c r="O5" s="30">
        <f aca="true" t="shared" si="2" ref="O5:O18">(N5/O$20)</f>
        <v>171.62222222222223</v>
      </c>
      <c r="P5" s="6"/>
    </row>
    <row r="6" spans="1:16" ht="15">
      <c r="A6" s="12"/>
      <c r="B6" s="42">
        <v>511</v>
      </c>
      <c r="C6" s="19" t="s">
        <v>19</v>
      </c>
      <c r="D6" s="43">
        <v>5250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5250</v>
      </c>
      <c r="O6" s="44">
        <f t="shared" si="2"/>
        <v>14.583333333333334</v>
      </c>
      <c r="P6" s="9"/>
    </row>
    <row r="7" spans="1:16" ht="15">
      <c r="A7" s="12"/>
      <c r="B7" s="42">
        <v>513</v>
      </c>
      <c r="C7" s="19" t="s">
        <v>20</v>
      </c>
      <c r="D7" s="43">
        <v>47621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47621</v>
      </c>
      <c r="O7" s="44">
        <f t="shared" si="2"/>
        <v>132.28055555555557</v>
      </c>
      <c r="P7" s="9"/>
    </row>
    <row r="8" spans="1:16" ht="15">
      <c r="A8" s="12"/>
      <c r="B8" s="42">
        <v>514</v>
      </c>
      <c r="C8" s="19" t="s">
        <v>21</v>
      </c>
      <c r="D8" s="43">
        <v>8250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8250</v>
      </c>
      <c r="O8" s="44">
        <f t="shared" si="2"/>
        <v>22.916666666666668</v>
      </c>
      <c r="P8" s="9"/>
    </row>
    <row r="9" spans="1:16" ht="15">
      <c r="A9" s="12"/>
      <c r="B9" s="42">
        <v>515</v>
      </c>
      <c r="C9" s="19" t="s">
        <v>33</v>
      </c>
      <c r="D9" s="43">
        <v>663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663</v>
      </c>
      <c r="O9" s="44">
        <f t="shared" si="2"/>
        <v>1.8416666666666666</v>
      </c>
      <c r="P9" s="9"/>
    </row>
    <row r="10" spans="1:16" ht="15.75">
      <c r="A10" s="26" t="s">
        <v>22</v>
      </c>
      <c r="B10" s="27"/>
      <c r="C10" s="28"/>
      <c r="D10" s="29">
        <f aca="true" t="shared" si="3" ref="D10:M10">SUM(D11:D11)</f>
        <v>150744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150744</v>
      </c>
      <c r="O10" s="41">
        <f t="shared" si="2"/>
        <v>418.73333333333335</v>
      </c>
      <c r="P10" s="10"/>
    </row>
    <row r="11" spans="1:16" ht="15">
      <c r="A11" s="12"/>
      <c r="B11" s="42">
        <v>522</v>
      </c>
      <c r="C11" s="19" t="s">
        <v>23</v>
      </c>
      <c r="D11" s="43">
        <v>150744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150744</v>
      </c>
      <c r="O11" s="44">
        <f t="shared" si="2"/>
        <v>418.73333333333335</v>
      </c>
      <c r="P11" s="9"/>
    </row>
    <row r="12" spans="1:16" ht="15.75">
      <c r="A12" s="26" t="s">
        <v>24</v>
      </c>
      <c r="B12" s="27"/>
      <c r="C12" s="28"/>
      <c r="D12" s="29">
        <f aca="true" t="shared" si="4" ref="D12:M12">SUM(D13:D13)</f>
        <v>7383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7383</v>
      </c>
      <c r="O12" s="41">
        <f t="shared" si="2"/>
        <v>20.508333333333333</v>
      </c>
      <c r="P12" s="10"/>
    </row>
    <row r="13" spans="1:16" ht="15">
      <c r="A13" s="12"/>
      <c r="B13" s="42">
        <v>534</v>
      </c>
      <c r="C13" s="19" t="s">
        <v>34</v>
      </c>
      <c r="D13" s="43">
        <v>7383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7383</v>
      </c>
      <c r="O13" s="44">
        <f t="shared" si="2"/>
        <v>20.508333333333333</v>
      </c>
      <c r="P13" s="9"/>
    </row>
    <row r="14" spans="1:16" ht="15.75">
      <c r="A14" s="26" t="s">
        <v>26</v>
      </c>
      <c r="B14" s="27"/>
      <c r="C14" s="28"/>
      <c r="D14" s="29">
        <f aca="true" t="shared" si="5" ref="D14:M14">SUM(D15:D15)</f>
        <v>26051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26051</v>
      </c>
      <c r="O14" s="41">
        <f t="shared" si="2"/>
        <v>72.3638888888889</v>
      </c>
      <c r="P14" s="10"/>
    </row>
    <row r="15" spans="1:16" ht="15">
      <c r="A15" s="12"/>
      <c r="B15" s="42">
        <v>541</v>
      </c>
      <c r="C15" s="19" t="s">
        <v>27</v>
      </c>
      <c r="D15" s="43">
        <v>26051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26051</v>
      </c>
      <c r="O15" s="44">
        <f t="shared" si="2"/>
        <v>72.3638888888889</v>
      </c>
      <c r="P15" s="9"/>
    </row>
    <row r="16" spans="1:16" ht="15.75">
      <c r="A16" s="26" t="s">
        <v>28</v>
      </c>
      <c r="B16" s="27"/>
      <c r="C16" s="28"/>
      <c r="D16" s="29">
        <f aca="true" t="shared" si="6" ref="D16:M16">SUM(D17:D17)</f>
        <v>3096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3096</v>
      </c>
      <c r="O16" s="41">
        <f t="shared" si="2"/>
        <v>8.6</v>
      </c>
      <c r="P16" s="9"/>
    </row>
    <row r="17" spans="1:16" ht="15.75" thickBot="1">
      <c r="A17" s="12"/>
      <c r="B17" s="42">
        <v>572</v>
      </c>
      <c r="C17" s="19" t="s">
        <v>29</v>
      </c>
      <c r="D17" s="43">
        <v>3096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3096</v>
      </c>
      <c r="O17" s="44">
        <f t="shared" si="2"/>
        <v>8.6</v>
      </c>
      <c r="P17" s="9"/>
    </row>
    <row r="18" spans="1:119" ht="16.5" thickBot="1">
      <c r="A18" s="13" t="s">
        <v>10</v>
      </c>
      <c r="B18" s="21"/>
      <c r="C18" s="20"/>
      <c r="D18" s="14">
        <f>SUM(D5,D10,D12,D14,D16)</f>
        <v>249058</v>
      </c>
      <c r="E18" s="14">
        <f aca="true" t="shared" si="7" ref="E18:M18">SUM(E5,E10,E12,E14,E16)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0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249058</v>
      </c>
      <c r="O18" s="35">
        <f t="shared" si="2"/>
        <v>691.8277777777778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35</v>
      </c>
      <c r="M20" s="93"/>
      <c r="N20" s="93"/>
      <c r="O20" s="39">
        <v>360</v>
      </c>
    </row>
    <row r="21" spans="1:15" ht="15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5" ht="15.75" thickBot="1">
      <c r="A22" s="97" t="s">
        <v>36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sheetProtection/>
  <mergeCells count="10">
    <mergeCell ref="A22:O22"/>
    <mergeCell ref="L20:N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52169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52169</v>
      </c>
      <c r="O5" s="30">
        <f aca="true" t="shared" si="2" ref="O5:O17">(N5/O$19)</f>
        <v>258.26237623762376</v>
      </c>
      <c r="P5" s="6"/>
    </row>
    <row r="6" spans="1:16" ht="15">
      <c r="A6" s="12"/>
      <c r="B6" s="42">
        <v>511</v>
      </c>
      <c r="C6" s="19" t="s">
        <v>19</v>
      </c>
      <c r="D6" s="43">
        <v>5475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5475</v>
      </c>
      <c r="O6" s="44">
        <f t="shared" si="2"/>
        <v>27.103960396039604</v>
      </c>
      <c r="P6" s="9"/>
    </row>
    <row r="7" spans="1:16" ht="15">
      <c r="A7" s="12"/>
      <c r="B7" s="42">
        <v>513</v>
      </c>
      <c r="C7" s="19" t="s">
        <v>20</v>
      </c>
      <c r="D7" s="43">
        <v>38031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38031</v>
      </c>
      <c r="O7" s="44">
        <f t="shared" si="2"/>
        <v>188.27227722772278</v>
      </c>
      <c r="P7" s="9"/>
    </row>
    <row r="8" spans="1:16" ht="15">
      <c r="A8" s="12"/>
      <c r="B8" s="42">
        <v>514</v>
      </c>
      <c r="C8" s="19" t="s">
        <v>21</v>
      </c>
      <c r="D8" s="43">
        <v>8663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8663</v>
      </c>
      <c r="O8" s="44">
        <f t="shared" si="2"/>
        <v>42.886138613861384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151693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151693</v>
      </c>
      <c r="O9" s="41">
        <f t="shared" si="2"/>
        <v>750.9554455445544</v>
      </c>
      <c r="P9" s="10"/>
    </row>
    <row r="10" spans="1:16" ht="15">
      <c r="A10" s="12"/>
      <c r="B10" s="42">
        <v>522</v>
      </c>
      <c r="C10" s="19" t="s">
        <v>23</v>
      </c>
      <c r="D10" s="43">
        <v>151693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151693</v>
      </c>
      <c r="O10" s="44">
        <f t="shared" si="2"/>
        <v>750.9554455445544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SUM(D12:D12)</f>
        <v>6608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6608</v>
      </c>
      <c r="O11" s="41">
        <f t="shared" si="2"/>
        <v>32.71287128712871</v>
      </c>
      <c r="P11" s="10"/>
    </row>
    <row r="12" spans="1:16" ht="15">
      <c r="A12" s="12"/>
      <c r="B12" s="42">
        <v>539</v>
      </c>
      <c r="C12" s="19" t="s">
        <v>25</v>
      </c>
      <c r="D12" s="43">
        <v>6608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6608</v>
      </c>
      <c r="O12" s="44">
        <f t="shared" si="2"/>
        <v>32.71287128712871</v>
      </c>
      <c r="P12" s="9"/>
    </row>
    <row r="13" spans="1:16" ht="15.75">
      <c r="A13" s="26" t="s">
        <v>26</v>
      </c>
      <c r="B13" s="27"/>
      <c r="C13" s="28"/>
      <c r="D13" s="29">
        <f aca="true" t="shared" si="5" ref="D13:M13">SUM(D14:D14)</f>
        <v>21616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21616</v>
      </c>
      <c r="O13" s="41">
        <f t="shared" si="2"/>
        <v>107.00990099009901</v>
      </c>
      <c r="P13" s="10"/>
    </row>
    <row r="14" spans="1:16" ht="15">
      <c r="A14" s="12"/>
      <c r="B14" s="42">
        <v>541</v>
      </c>
      <c r="C14" s="19" t="s">
        <v>27</v>
      </c>
      <c r="D14" s="43">
        <v>21616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21616</v>
      </c>
      <c r="O14" s="44">
        <f t="shared" si="2"/>
        <v>107.00990099009901</v>
      </c>
      <c r="P14" s="9"/>
    </row>
    <row r="15" spans="1:16" ht="15.75">
      <c r="A15" s="26" t="s">
        <v>28</v>
      </c>
      <c r="B15" s="27"/>
      <c r="C15" s="28"/>
      <c r="D15" s="29">
        <f aca="true" t="shared" si="6" ref="D15:M15">SUM(D16:D16)</f>
        <v>3617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3617</v>
      </c>
      <c r="O15" s="41">
        <f t="shared" si="2"/>
        <v>17.905940594059405</v>
      </c>
      <c r="P15" s="9"/>
    </row>
    <row r="16" spans="1:16" ht="15.75" thickBot="1">
      <c r="A16" s="12"/>
      <c r="B16" s="42">
        <v>572</v>
      </c>
      <c r="C16" s="19" t="s">
        <v>29</v>
      </c>
      <c r="D16" s="43">
        <v>3617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3617</v>
      </c>
      <c r="O16" s="44">
        <f t="shared" si="2"/>
        <v>17.905940594059405</v>
      </c>
      <c r="P16" s="9"/>
    </row>
    <row r="17" spans="1:119" ht="16.5" thickBot="1">
      <c r="A17" s="13" t="s">
        <v>10</v>
      </c>
      <c r="B17" s="21"/>
      <c r="C17" s="20"/>
      <c r="D17" s="14">
        <f>SUM(D5,D9,D11,D13,D15)</f>
        <v>235703</v>
      </c>
      <c r="E17" s="14">
        <f aca="true" t="shared" si="7" ref="E17:M17">SUM(E5,E9,E11,E13,E15)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235703</v>
      </c>
      <c r="O17" s="35">
        <f t="shared" si="2"/>
        <v>1166.8465346534654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30</v>
      </c>
      <c r="M19" s="93"/>
      <c r="N19" s="93"/>
      <c r="O19" s="39">
        <v>202</v>
      </c>
    </row>
    <row r="20" spans="1:15" ht="15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15.75" thickBot="1">
      <c r="A21" s="97" t="s">
        <v>36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sheetProtection/>
  <mergeCells count="10">
    <mergeCell ref="A21:O21"/>
    <mergeCell ref="A20:O20"/>
    <mergeCell ref="L19:N1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64564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64564</v>
      </c>
      <c r="O5" s="30">
        <f aca="true" t="shared" si="2" ref="O5:O16">(N5/O$18)</f>
        <v>319.6237623762376</v>
      </c>
      <c r="P5" s="6"/>
    </row>
    <row r="6" spans="1:16" ht="15">
      <c r="A6" s="12"/>
      <c r="B6" s="42">
        <v>511</v>
      </c>
      <c r="C6" s="19" t="s">
        <v>19</v>
      </c>
      <c r="D6" s="43">
        <v>5700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5700</v>
      </c>
      <c r="O6" s="44">
        <f t="shared" si="2"/>
        <v>28.217821782178216</v>
      </c>
      <c r="P6" s="9"/>
    </row>
    <row r="7" spans="1:16" ht="15">
      <c r="A7" s="12"/>
      <c r="B7" s="42">
        <v>513</v>
      </c>
      <c r="C7" s="19" t="s">
        <v>20</v>
      </c>
      <c r="D7" s="43">
        <v>58864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58864</v>
      </c>
      <c r="O7" s="44">
        <f t="shared" si="2"/>
        <v>291.4059405940594</v>
      </c>
      <c r="P7" s="9"/>
    </row>
    <row r="8" spans="1:16" ht="15.75">
      <c r="A8" s="26" t="s">
        <v>22</v>
      </c>
      <c r="B8" s="27"/>
      <c r="C8" s="28"/>
      <c r="D8" s="29">
        <f aca="true" t="shared" si="3" ref="D8:M8">SUM(D9:D9)</f>
        <v>134966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134966</v>
      </c>
      <c r="O8" s="41">
        <f t="shared" si="2"/>
        <v>668.1485148514852</v>
      </c>
      <c r="P8" s="10"/>
    </row>
    <row r="9" spans="1:16" ht="15">
      <c r="A9" s="12"/>
      <c r="B9" s="42">
        <v>522</v>
      </c>
      <c r="C9" s="19" t="s">
        <v>23</v>
      </c>
      <c r="D9" s="43">
        <v>134966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134966</v>
      </c>
      <c r="O9" s="44">
        <f t="shared" si="2"/>
        <v>668.1485148514852</v>
      </c>
      <c r="P9" s="9"/>
    </row>
    <row r="10" spans="1:16" ht="15.75">
      <c r="A10" s="26" t="s">
        <v>24</v>
      </c>
      <c r="B10" s="27"/>
      <c r="C10" s="28"/>
      <c r="D10" s="29">
        <f aca="true" t="shared" si="4" ref="D10:M10">SUM(D11:D11)</f>
        <v>4008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4008</v>
      </c>
      <c r="O10" s="41">
        <f t="shared" si="2"/>
        <v>19.84158415841584</v>
      </c>
      <c r="P10" s="10"/>
    </row>
    <row r="11" spans="1:16" ht="15">
      <c r="A11" s="12"/>
      <c r="B11" s="42">
        <v>534</v>
      </c>
      <c r="C11" s="19" t="s">
        <v>34</v>
      </c>
      <c r="D11" s="43">
        <v>4008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4008</v>
      </c>
      <c r="O11" s="44">
        <f t="shared" si="2"/>
        <v>19.84158415841584</v>
      </c>
      <c r="P11" s="9"/>
    </row>
    <row r="12" spans="1:16" ht="15.75">
      <c r="A12" s="26" t="s">
        <v>26</v>
      </c>
      <c r="B12" s="27"/>
      <c r="C12" s="28"/>
      <c r="D12" s="29">
        <f aca="true" t="shared" si="5" ref="D12:M12">SUM(D13:D13)</f>
        <v>18818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18818</v>
      </c>
      <c r="O12" s="41">
        <f t="shared" si="2"/>
        <v>93.15841584158416</v>
      </c>
      <c r="P12" s="10"/>
    </row>
    <row r="13" spans="1:16" ht="15">
      <c r="A13" s="12"/>
      <c r="B13" s="42">
        <v>541</v>
      </c>
      <c r="C13" s="19" t="s">
        <v>27</v>
      </c>
      <c r="D13" s="43">
        <v>18818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18818</v>
      </c>
      <c r="O13" s="44">
        <f t="shared" si="2"/>
        <v>93.15841584158416</v>
      </c>
      <c r="P13" s="9"/>
    </row>
    <row r="14" spans="1:16" ht="15.75">
      <c r="A14" s="26" t="s">
        <v>28</v>
      </c>
      <c r="B14" s="27"/>
      <c r="C14" s="28"/>
      <c r="D14" s="29">
        <f aca="true" t="shared" si="6" ref="D14:M14">SUM(D15:D15)</f>
        <v>2828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2828</v>
      </c>
      <c r="O14" s="41">
        <f t="shared" si="2"/>
        <v>14</v>
      </c>
      <c r="P14" s="9"/>
    </row>
    <row r="15" spans="1:16" ht="15.75" thickBot="1">
      <c r="A15" s="12"/>
      <c r="B15" s="42">
        <v>572</v>
      </c>
      <c r="C15" s="19" t="s">
        <v>29</v>
      </c>
      <c r="D15" s="43">
        <v>2828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2828</v>
      </c>
      <c r="O15" s="44">
        <f t="shared" si="2"/>
        <v>14</v>
      </c>
      <c r="P15" s="9"/>
    </row>
    <row r="16" spans="1:119" ht="16.5" thickBot="1">
      <c r="A16" s="13" t="s">
        <v>10</v>
      </c>
      <c r="B16" s="21"/>
      <c r="C16" s="20"/>
      <c r="D16" s="14">
        <f>SUM(D5,D8,D10,D12,D14)</f>
        <v>225184</v>
      </c>
      <c r="E16" s="14">
        <f aca="true" t="shared" si="7" ref="E16:M16">SUM(E5,E8,E10,E12,E14)</f>
        <v>0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4">
        <f t="shared" si="7"/>
        <v>0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1"/>
        <v>225184</v>
      </c>
      <c r="O16" s="35">
        <f t="shared" si="2"/>
        <v>1114.7722772277227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3" t="s">
        <v>44</v>
      </c>
      <c r="M18" s="93"/>
      <c r="N18" s="93"/>
      <c r="O18" s="39">
        <v>202</v>
      </c>
    </row>
    <row r="19" spans="1:15" ht="1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15.75" customHeight="1" thickBot="1">
      <c r="A20" s="97" t="s">
        <v>36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</sheetData>
  <sheetProtection/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72066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72066</v>
      </c>
      <c r="O5" s="30">
        <f aca="true" t="shared" si="2" ref="O5:O17">(N5/O$19)</f>
        <v>369.5692307692308</v>
      </c>
      <c r="P5" s="6"/>
    </row>
    <row r="6" spans="1:16" ht="15">
      <c r="A6" s="12"/>
      <c r="B6" s="42">
        <v>511</v>
      </c>
      <c r="C6" s="19" t="s">
        <v>19</v>
      </c>
      <c r="D6" s="43">
        <v>5700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5700</v>
      </c>
      <c r="O6" s="44">
        <f t="shared" si="2"/>
        <v>29.23076923076923</v>
      </c>
      <c r="P6" s="9"/>
    </row>
    <row r="7" spans="1:16" ht="15">
      <c r="A7" s="12"/>
      <c r="B7" s="42">
        <v>512</v>
      </c>
      <c r="C7" s="19" t="s">
        <v>51</v>
      </c>
      <c r="D7" s="43">
        <v>12387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12387</v>
      </c>
      <c r="O7" s="44">
        <f t="shared" si="2"/>
        <v>63.52307692307692</v>
      </c>
      <c r="P7" s="9"/>
    </row>
    <row r="8" spans="1:16" ht="15">
      <c r="A8" s="12"/>
      <c r="B8" s="42">
        <v>513</v>
      </c>
      <c r="C8" s="19" t="s">
        <v>20</v>
      </c>
      <c r="D8" s="43">
        <v>53979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53979</v>
      </c>
      <c r="O8" s="44">
        <f t="shared" si="2"/>
        <v>276.81538461538463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121677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121677</v>
      </c>
      <c r="O9" s="41">
        <f t="shared" si="2"/>
        <v>623.9846153846154</v>
      </c>
      <c r="P9" s="10"/>
    </row>
    <row r="10" spans="1:16" ht="15">
      <c r="A10" s="12"/>
      <c r="B10" s="42">
        <v>522</v>
      </c>
      <c r="C10" s="19" t="s">
        <v>23</v>
      </c>
      <c r="D10" s="43">
        <v>121677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121677</v>
      </c>
      <c r="O10" s="44">
        <f t="shared" si="2"/>
        <v>623.9846153846154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SUM(D12:D12)</f>
        <v>4581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4581</v>
      </c>
      <c r="O11" s="41">
        <f t="shared" si="2"/>
        <v>23.49230769230769</v>
      </c>
      <c r="P11" s="10"/>
    </row>
    <row r="12" spans="1:16" ht="15">
      <c r="A12" s="12"/>
      <c r="B12" s="42">
        <v>534</v>
      </c>
      <c r="C12" s="19" t="s">
        <v>52</v>
      </c>
      <c r="D12" s="43">
        <v>4581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4581</v>
      </c>
      <c r="O12" s="44">
        <f t="shared" si="2"/>
        <v>23.49230769230769</v>
      </c>
      <c r="P12" s="9"/>
    </row>
    <row r="13" spans="1:16" ht="15.75">
      <c r="A13" s="26" t="s">
        <v>26</v>
      </c>
      <c r="B13" s="27"/>
      <c r="C13" s="28"/>
      <c r="D13" s="29">
        <f aca="true" t="shared" si="5" ref="D13:M13">SUM(D14:D14)</f>
        <v>19605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19605</v>
      </c>
      <c r="O13" s="41">
        <f t="shared" si="2"/>
        <v>100.53846153846153</v>
      </c>
      <c r="P13" s="10"/>
    </row>
    <row r="14" spans="1:16" ht="15">
      <c r="A14" s="12"/>
      <c r="B14" s="42">
        <v>541</v>
      </c>
      <c r="C14" s="19" t="s">
        <v>46</v>
      </c>
      <c r="D14" s="43">
        <v>19605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19605</v>
      </c>
      <c r="O14" s="44">
        <f t="shared" si="2"/>
        <v>100.53846153846153</v>
      </c>
      <c r="P14" s="9"/>
    </row>
    <row r="15" spans="1:16" ht="15.75">
      <c r="A15" s="26" t="s">
        <v>28</v>
      </c>
      <c r="B15" s="27"/>
      <c r="C15" s="28"/>
      <c r="D15" s="29">
        <f aca="true" t="shared" si="6" ref="D15:M15">SUM(D16:D16)</f>
        <v>2866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2866</v>
      </c>
      <c r="O15" s="41">
        <f t="shared" si="2"/>
        <v>14.697435897435897</v>
      </c>
      <c r="P15" s="9"/>
    </row>
    <row r="16" spans="1:16" ht="15.75" thickBot="1">
      <c r="A16" s="12"/>
      <c r="B16" s="42">
        <v>572</v>
      </c>
      <c r="C16" s="19" t="s">
        <v>47</v>
      </c>
      <c r="D16" s="43">
        <v>2866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2866</v>
      </c>
      <c r="O16" s="44">
        <f t="shared" si="2"/>
        <v>14.697435897435897</v>
      </c>
      <c r="P16" s="9"/>
    </row>
    <row r="17" spans="1:119" ht="16.5" thickBot="1">
      <c r="A17" s="13" t="s">
        <v>10</v>
      </c>
      <c r="B17" s="21"/>
      <c r="C17" s="20"/>
      <c r="D17" s="14">
        <f>SUM(D5,D9,D11,D13,D15)</f>
        <v>220795</v>
      </c>
      <c r="E17" s="14">
        <f aca="true" t="shared" si="7" ref="E17:M17">SUM(E5,E9,E11,E13,E15)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220795</v>
      </c>
      <c r="O17" s="35">
        <f t="shared" si="2"/>
        <v>1132.2820512820513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54</v>
      </c>
      <c r="M19" s="93"/>
      <c r="N19" s="93"/>
      <c r="O19" s="39">
        <v>195</v>
      </c>
    </row>
    <row r="20" spans="1:15" ht="15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15.75" customHeight="1" thickBot="1">
      <c r="A21" s="97" t="s">
        <v>36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72253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72253</v>
      </c>
      <c r="O5" s="30">
        <f aca="true" t="shared" si="2" ref="O5:O18">(N5/O$20)</f>
        <v>182.91898734177215</v>
      </c>
      <c r="P5" s="6"/>
    </row>
    <row r="6" spans="1:16" ht="15">
      <c r="A6" s="12"/>
      <c r="B6" s="42">
        <v>511</v>
      </c>
      <c r="C6" s="19" t="s">
        <v>19</v>
      </c>
      <c r="D6" s="43">
        <v>8300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8300</v>
      </c>
      <c r="O6" s="44">
        <f t="shared" si="2"/>
        <v>21.0126582278481</v>
      </c>
      <c r="P6" s="9"/>
    </row>
    <row r="7" spans="1:16" ht="15">
      <c r="A7" s="12"/>
      <c r="B7" s="42">
        <v>513</v>
      </c>
      <c r="C7" s="19" t="s">
        <v>20</v>
      </c>
      <c r="D7" s="43">
        <v>42475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42475</v>
      </c>
      <c r="O7" s="44">
        <f t="shared" si="2"/>
        <v>107.53164556962025</v>
      </c>
      <c r="P7" s="9"/>
    </row>
    <row r="8" spans="1:16" ht="15">
      <c r="A8" s="12"/>
      <c r="B8" s="42">
        <v>514</v>
      </c>
      <c r="C8" s="19" t="s">
        <v>21</v>
      </c>
      <c r="D8" s="43">
        <v>8438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8438</v>
      </c>
      <c r="O8" s="44">
        <f t="shared" si="2"/>
        <v>21.362025316455696</v>
      </c>
      <c r="P8" s="9"/>
    </row>
    <row r="9" spans="1:16" ht="15">
      <c r="A9" s="12"/>
      <c r="B9" s="42">
        <v>517</v>
      </c>
      <c r="C9" s="19" t="s">
        <v>65</v>
      </c>
      <c r="D9" s="43">
        <v>13040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13040</v>
      </c>
      <c r="O9" s="44">
        <f t="shared" si="2"/>
        <v>33.0126582278481</v>
      </c>
      <c r="P9" s="9"/>
    </row>
    <row r="10" spans="1:16" ht="15.75">
      <c r="A10" s="26" t="s">
        <v>22</v>
      </c>
      <c r="B10" s="27"/>
      <c r="C10" s="28"/>
      <c r="D10" s="29">
        <f aca="true" t="shared" si="3" ref="D10:M10">SUM(D11:D11)</f>
        <v>323934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323934</v>
      </c>
      <c r="O10" s="41">
        <f t="shared" si="2"/>
        <v>820.0860759493671</v>
      </c>
      <c r="P10" s="10"/>
    </row>
    <row r="11" spans="1:16" ht="15">
      <c r="A11" s="12"/>
      <c r="B11" s="42">
        <v>522</v>
      </c>
      <c r="C11" s="19" t="s">
        <v>23</v>
      </c>
      <c r="D11" s="43">
        <v>323934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323934</v>
      </c>
      <c r="O11" s="44">
        <f t="shared" si="2"/>
        <v>820.0860759493671</v>
      </c>
      <c r="P11" s="9"/>
    </row>
    <row r="12" spans="1:16" ht="15.75">
      <c r="A12" s="26" t="s">
        <v>26</v>
      </c>
      <c r="B12" s="27"/>
      <c r="C12" s="28"/>
      <c r="D12" s="29">
        <f aca="true" t="shared" si="4" ref="D12:M12">SUM(D13:D13)</f>
        <v>34731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34731</v>
      </c>
      <c r="O12" s="41">
        <f t="shared" si="2"/>
        <v>87.926582278481</v>
      </c>
      <c r="P12" s="10"/>
    </row>
    <row r="13" spans="1:16" ht="15">
      <c r="A13" s="12"/>
      <c r="B13" s="42">
        <v>541</v>
      </c>
      <c r="C13" s="19" t="s">
        <v>46</v>
      </c>
      <c r="D13" s="43">
        <v>34731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34731</v>
      </c>
      <c r="O13" s="44">
        <f t="shared" si="2"/>
        <v>87.926582278481</v>
      </c>
      <c r="P13" s="9"/>
    </row>
    <row r="14" spans="1:16" ht="15.75">
      <c r="A14" s="26" t="s">
        <v>56</v>
      </c>
      <c r="B14" s="27"/>
      <c r="C14" s="28"/>
      <c r="D14" s="29">
        <f aca="true" t="shared" si="5" ref="D14:M14">SUM(D15:D15)</f>
        <v>19774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19774</v>
      </c>
      <c r="O14" s="41">
        <f t="shared" si="2"/>
        <v>50.060759493670886</v>
      </c>
      <c r="P14" s="10"/>
    </row>
    <row r="15" spans="1:16" ht="15">
      <c r="A15" s="90"/>
      <c r="B15" s="91">
        <v>559</v>
      </c>
      <c r="C15" s="92" t="s">
        <v>62</v>
      </c>
      <c r="D15" s="43">
        <v>19774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19774</v>
      </c>
      <c r="O15" s="44">
        <f t="shared" si="2"/>
        <v>50.060759493670886</v>
      </c>
      <c r="P15" s="9"/>
    </row>
    <row r="16" spans="1:16" ht="15.75">
      <c r="A16" s="26" t="s">
        <v>28</v>
      </c>
      <c r="B16" s="27"/>
      <c r="C16" s="28"/>
      <c r="D16" s="29">
        <f aca="true" t="shared" si="6" ref="D16:M16">SUM(D17:D17)</f>
        <v>3596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3596</v>
      </c>
      <c r="O16" s="41">
        <f t="shared" si="2"/>
        <v>9.103797468354431</v>
      </c>
      <c r="P16" s="9"/>
    </row>
    <row r="17" spans="1:16" ht="15.75" thickBot="1">
      <c r="A17" s="12"/>
      <c r="B17" s="42">
        <v>572</v>
      </c>
      <c r="C17" s="19" t="s">
        <v>47</v>
      </c>
      <c r="D17" s="43">
        <v>3596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3596</v>
      </c>
      <c r="O17" s="44">
        <f t="shared" si="2"/>
        <v>9.103797468354431</v>
      </c>
      <c r="P17" s="9"/>
    </row>
    <row r="18" spans="1:119" ht="16.5" thickBot="1">
      <c r="A18" s="13" t="s">
        <v>10</v>
      </c>
      <c r="B18" s="21"/>
      <c r="C18" s="20"/>
      <c r="D18" s="14">
        <f>SUM(D5,D10,D12,D14,D16)</f>
        <v>454288</v>
      </c>
      <c r="E18" s="14">
        <f aca="true" t="shared" si="7" ref="E18:M18">SUM(E5,E10,E12,E14,E16)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0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454288</v>
      </c>
      <c r="O18" s="35">
        <f t="shared" si="2"/>
        <v>1150.0962025316455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68</v>
      </c>
      <c r="M20" s="93"/>
      <c r="N20" s="93"/>
      <c r="O20" s="39">
        <v>395</v>
      </c>
    </row>
    <row r="21" spans="1:15" ht="15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5" ht="15.75" customHeight="1" thickBot="1">
      <c r="A22" s="97" t="s">
        <v>36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68962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68962</v>
      </c>
      <c r="O5" s="30">
        <f aca="true" t="shared" si="2" ref="O5:O18">(N5/O$20)</f>
        <v>175.9234693877551</v>
      </c>
      <c r="P5" s="6"/>
    </row>
    <row r="6" spans="1:16" ht="15">
      <c r="A6" s="12"/>
      <c r="B6" s="42">
        <v>511</v>
      </c>
      <c r="C6" s="19" t="s">
        <v>19</v>
      </c>
      <c r="D6" s="43">
        <v>8400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8400</v>
      </c>
      <c r="O6" s="44">
        <f t="shared" si="2"/>
        <v>21.428571428571427</v>
      </c>
      <c r="P6" s="9"/>
    </row>
    <row r="7" spans="1:16" ht="15">
      <c r="A7" s="12"/>
      <c r="B7" s="42">
        <v>513</v>
      </c>
      <c r="C7" s="19" t="s">
        <v>20</v>
      </c>
      <c r="D7" s="43">
        <v>47842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47842</v>
      </c>
      <c r="O7" s="44">
        <f t="shared" si="2"/>
        <v>122.04591836734694</v>
      </c>
      <c r="P7" s="9"/>
    </row>
    <row r="8" spans="1:16" ht="15">
      <c r="A8" s="12"/>
      <c r="B8" s="42">
        <v>514</v>
      </c>
      <c r="C8" s="19" t="s">
        <v>21</v>
      </c>
      <c r="D8" s="43">
        <v>7325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7325</v>
      </c>
      <c r="O8" s="44">
        <f t="shared" si="2"/>
        <v>18.68622448979592</v>
      </c>
      <c r="P8" s="9"/>
    </row>
    <row r="9" spans="1:16" ht="15">
      <c r="A9" s="12"/>
      <c r="B9" s="42">
        <v>517</v>
      </c>
      <c r="C9" s="19" t="s">
        <v>65</v>
      </c>
      <c r="D9" s="43">
        <v>5395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5395</v>
      </c>
      <c r="O9" s="44">
        <f t="shared" si="2"/>
        <v>13.762755102040817</v>
      </c>
      <c r="P9" s="9"/>
    </row>
    <row r="10" spans="1:16" ht="15.75">
      <c r="A10" s="26" t="s">
        <v>22</v>
      </c>
      <c r="B10" s="27"/>
      <c r="C10" s="28"/>
      <c r="D10" s="29">
        <f aca="true" t="shared" si="3" ref="D10:M10">SUM(D11:D11)</f>
        <v>348954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348954</v>
      </c>
      <c r="O10" s="41">
        <f t="shared" si="2"/>
        <v>890.1887755102041</v>
      </c>
      <c r="P10" s="10"/>
    </row>
    <row r="11" spans="1:16" ht="15">
      <c r="A11" s="12"/>
      <c r="B11" s="42">
        <v>522</v>
      </c>
      <c r="C11" s="19" t="s">
        <v>23</v>
      </c>
      <c r="D11" s="43">
        <v>348954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348954</v>
      </c>
      <c r="O11" s="44">
        <f t="shared" si="2"/>
        <v>890.1887755102041</v>
      </c>
      <c r="P11" s="9"/>
    </row>
    <row r="12" spans="1:16" ht="15.75">
      <c r="A12" s="26" t="s">
        <v>26</v>
      </c>
      <c r="B12" s="27"/>
      <c r="C12" s="28"/>
      <c r="D12" s="29">
        <f aca="true" t="shared" si="4" ref="D12:M12">SUM(D13:D13)</f>
        <v>29511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29511</v>
      </c>
      <c r="O12" s="41">
        <f t="shared" si="2"/>
        <v>75.28316326530613</v>
      </c>
      <c r="P12" s="10"/>
    </row>
    <row r="13" spans="1:16" ht="15">
      <c r="A13" s="12"/>
      <c r="B13" s="42">
        <v>541</v>
      </c>
      <c r="C13" s="19" t="s">
        <v>46</v>
      </c>
      <c r="D13" s="43">
        <v>29511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29511</v>
      </c>
      <c r="O13" s="44">
        <f t="shared" si="2"/>
        <v>75.28316326530613</v>
      </c>
      <c r="P13" s="9"/>
    </row>
    <row r="14" spans="1:16" ht="15.75">
      <c r="A14" s="26" t="s">
        <v>56</v>
      </c>
      <c r="B14" s="27"/>
      <c r="C14" s="28"/>
      <c r="D14" s="29">
        <f aca="true" t="shared" si="5" ref="D14:M14">SUM(D15:D15)</f>
        <v>343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343</v>
      </c>
      <c r="O14" s="41">
        <f t="shared" si="2"/>
        <v>0.875</v>
      </c>
      <c r="P14" s="10"/>
    </row>
    <row r="15" spans="1:16" ht="15">
      <c r="A15" s="90"/>
      <c r="B15" s="91">
        <v>559</v>
      </c>
      <c r="C15" s="92" t="s">
        <v>62</v>
      </c>
      <c r="D15" s="43">
        <v>343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343</v>
      </c>
      <c r="O15" s="44">
        <f t="shared" si="2"/>
        <v>0.875</v>
      </c>
      <c r="P15" s="9"/>
    </row>
    <row r="16" spans="1:16" ht="15.75">
      <c r="A16" s="26" t="s">
        <v>28</v>
      </c>
      <c r="B16" s="27"/>
      <c r="C16" s="28"/>
      <c r="D16" s="29">
        <f aca="true" t="shared" si="6" ref="D16:M16">SUM(D17:D17)</f>
        <v>5083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5083</v>
      </c>
      <c r="O16" s="41">
        <f t="shared" si="2"/>
        <v>12.966836734693878</v>
      </c>
      <c r="P16" s="9"/>
    </row>
    <row r="17" spans="1:16" ht="15.75" thickBot="1">
      <c r="A17" s="12"/>
      <c r="B17" s="42">
        <v>572</v>
      </c>
      <c r="C17" s="19" t="s">
        <v>47</v>
      </c>
      <c r="D17" s="43">
        <v>5083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5083</v>
      </c>
      <c r="O17" s="44">
        <f t="shared" si="2"/>
        <v>12.966836734693878</v>
      </c>
      <c r="P17" s="9"/>
    </row>
    <row r="18" spans="1:119" ht="16.5" thickBot="1">
      <c r="A18" s="13" t="s">
        <v>10</v>
      </c>
      <c r="B18" s="21"/>
      <c r="C18" s="20"/>
      <c r="D18" s="14">
        <f>SUM(D5,D10,D12,D14,D16)</f>
        <v>452853</v>
      </c>
      <c r="E18" s="14">
        <f aca="true" t="shared" si="7" ref="E18:M18">SUM(E5,E10,E12,E14,E16)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0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452853</v>
      </c>
      <c r="O18" s="35">
        <f t="shared" si="2"/>
        <v>1155.2372448979593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66</v>
      </c>
      <c r="M20" s="93"/>
      <c r="N20" s="93"/>
      <c r="O20" s="39">
        <v>392</v>
      </c>
    </row>
    <row r="21" spans="1:15" ht="15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5" ht="15.75" customHeight="1" thickBot="1">
      <c r="A22" s="97" t="s">
        <v>36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67272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67272</v>
      </c>
      <c r="O5" s="30">
        <f aca="true" t="shared" si="2" ref="O5:O17">(N5/O$19)</f>
        <v>172.4923076923077</v>
      </c>
      <c r="P5" s="6"/>
    </row>
    <row r="6" spans="1:16" ht="15">
      <c r="A6" s="12"/>
      <c r="B6" s="42">
        <v>511</v>
      </c>
      <c r="C6" s="19" t="s">
        <v>19</v>
      </c>
      <c r="D6" s="43">
        <v>8400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8400</v>
      </c>
      <c r="O6" s="44">
        <f t="shared" si="2"/>
        <v>21.53846153846154</v>
      </c>
      <c r="P6" s="9"/>
    </row>
    <row r="7" spans="1:16" ht="15">
      <c r="A7" s="12"/>
      <c r="B7" s="42">
        <v>513</v>
      </c>
      <c r="C7" s="19" t="s">
        <v>20</v>
      </c>
      <c r="D7" s="43">
        <v>51572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51572</v>
      </c>
      <c r="O7" s="44">
        <f t="shared" si="2"/>
        <v>132.23589743589744</v>
      </c>
      <c r="P7" s="9"/>
    </row>
    <row r="8" spans="1:16" ht="15">
      <c r="A8" s="12"/>
      <c r="B8" s="42">
        <v>514</v>
      </c>
      <c r="C8" s="19" t="s">
        <v>21</v>
      </c>
      <c r="D8" s="43">
        <v>7300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7300</v>
      </c>
      <c r="O8" s="44">
        <f t="shared" si="2"/>
        <v>18.71794871794872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241305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241305</v>
      </c>
      <c r="O9" s="41">
        <f t="shared" si="2"/>
        <v>618.7307692307693</v>
      </c>
      <c r="P9" s="10"/>
    </row>
    <row r="10" spans="1:16" ht="15">
      <c r="A10" s="12"/>
      <c r="B10" s="42">
        <v>522</v>
      </c>
      <c r="C10" s="19" t="s">
        <v>23</v>
      </c>
      <c r="D10" s="43">
        <v>241305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241305</v>
      </c>
      <c r="O10" s="44">
        <f t="shared" si="2"/>
        <v>618.7307692307693</v>
      </c>
      <c r="P10" s="9"/>
    </row>
    <row r="11" spans="1:16" ht="15.75">
      <c r="A11" s="26" t="s">
        <v>26</v>
      </c>
      <c r="B11" s="27"/>
      <c r="C11" s="28"/>
      <c r="D11" s="29">
        <f aca="true" t="shared" si="4" ref="D11:M11">SUM(D12:D12)</f>
        <v>33470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33470</v>
      </c>
      <c r="O11" s="41">
        <f t="shared" si="2"/>
        <v>85.82051282051282</v>
      </c>
      <c r="P11" s="10"/>
    </row>
    <row r="12" spans="1:16" ht="15">
      <c r="A12" s="12"/>
      <c r="B12" s="42">
        <v>541</v>
      </c>
      <c r="C12" s="19" t="s">
        <v>46</v>
      </c>
      <c r="D12" s="43">
        <v>33470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33470</v>
      </c>
      <c r="O12" s="44">
        <f t="shared" si="2"/>
        <v>85.82051282051282</v>
      </c>
      <c r="P12" s="9"/>
    </row>
    <row r="13" spans="1:16" ht="15.75">
      <c r="A13" s="26" t="s">
        <v>56</v>
      </c>
      <c r="B13" s="27"/>
      <c r="C13" s="28"/>
      <c r="D13" s="29">
        <f aca="true" t="shared" si="5" ref="D13:M13">SUM(D14:D14)</f>
        <v>7304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7304</v>
      </c>
      <c r="O13" s="41">
        <f t="shared" si="2"/>
        <v>18.72820512820513</v>
      </c>
      <c r="P13" s="10"/>
    </row>
    <row r="14" spans="1:16" ht="15">
      <c r="A14" s="90"/>
      <c r="B14" s="91">
        <v>559</v>
      </c>
      <c r="C14" s="92" t="s">
        <v>62</v>
      </c>
      <c r="D14" s="43">
        <v>7304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7304</v>
      </c>
      <c r="O14" s="44">
        <f t="shared" si="2"/>
        <v>18.72820512820513</v>
      </c>
      <c r="P14" s="9"/>
    </row>
    <row r="15" spans="1:16" ht="15.75">
      <c r="A15" s="26" t="s">
        <v>28</v>
      </c>
      <c r="B15" s="27"/>
      <c r="C15" s="28"/>
      <c r="D15" s="29">
        <f aca="true" t="shared" si="6" ref="D15:M15">SUM(D16:D16)</f>
        <v>3829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3829</v>
      </c>
      <c r="O15" s="41">
        <f t="shared" si="2"/>
        <v>9.817948717948719</v>
      </c>
      <c r="P15" s="9"/>
    </row>
    <row r="16" spans="1:16" ht="15.75" thickBot="1">
      <c r="A16" s="12"/>
      <c r="B16" s="42">
        <v>572</v>
      </c>
      <c r="C16" s="19" t="s">
        <v>47</v>
      </c>
      <c r="D16" s="43">
        <v>3829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3829</v>
      </c>
      <c r="O16" s="44">
        <f t="shared" si="2"/>
        <v>9.817948717948719</v>
      </c>
      <c r="P16" s="9"/>
    </row>
    <row r="17" spans="1:119" ht="16.5" thickBot="1">
      <c r="A17" s="13" t="s">
        <v>10</v>
      </c>
      <c r="B17" s="21"/>
      <c r="C17" s="20"/>
      <c r="D17" s="14">
        <f>SUM(D5,D9,D11,D13,D15)</f>
        <v>353180</v>
      </c>
      <c r="E17" s="14">
        <f aca="true" t="shared" si="7" ref="E17:M17">SUM(E5,E9,E11,E13,E15)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353180</v>
      </c>
      <c r="O17" s="35">
        <f t="shared" si="2"/>
        <v>905.5897435897435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63</v>
      </c>
      <c r="M19" s="93"/>
      <c r="N19" s="93"/>
      <c r="O19" s="39">
        <v>390</v>
      </c>
    </row>
    <row r="20" spans="1:15" ht="15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15.75" customHeight="1" thickBot="1">
      <c r="A21" s="97" t="s">
        <v>36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90491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90491</v>
      </c>
      <c r="O5" s="30">
        <f aca="true" t="shared" si="2" ref="O5:O18">(N5/O$20)</f>
        <v>241.95454545454547</v>
      </c>
      <c r="P5" s="6"/>
    </row>
    <row r="6" spans="1:16" ht="15">
      <c r="A6" s="12"/>
      <c r="B6" s="42">
        <v>511</v>
      </c>
      <c r="C6" s="19" t="s">
        <v>19</v>
      </c>
      <c r="D6" s="43">
        <v>7700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7700</v>
      </c>
      <c r="O6" s="44">
        <f t="shared" si="2"/>
        <v>20.58823529411765</v>
      </c>
      <c r="P6" s="9"/>
    </row>
    <row r="7" spans="1:16" ht="15">
      <c r="A7" s="12"/>
      <c r="B7" s="42">
        <v>513</v>
      </c>
      <c r="C7" s="19" t="s">
        <v>20</v>
      </c>
      <c r="D7" s="43">
        <v>68753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68753</v>
      </c>
      <c r="O7" s="44">
        <f t="shared" si="2"/>
        <v>183.83155080213905</v>
      </c>
      <c r="P7" s="9"/>
    </row>
    <row r="8" spans="1:16" ht="15">
      <c r="A8" s="12"/>
      <c r="B8" s="42">
        <v>514</v>
      </c>
      <c r="C8" s="19" t="s">
        <v>21</v>
      </c>
      <c r="D8" s="43">
        <v>8038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8038</v>
      </c>
      <c r="O8" s="44">
        <f t="shared" si="2"/>
        <v>21.49197860962567</v>
      </c>
      <c r="P8" s="9"/>
    </row>
    <row r="9" spans="1:16" ht="15">
      <c r="A9" s="12"/>
      <c r="B9" s="42">
        <v>515</v>
      </c>
      <c r="C9" s="19" t="s">
        <v>33</v>
      </c>
      <c r="D9" s="43">
        <v>6000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6000</v>
      </c>
      <c r="O9" s="44">
        <f t="shared" si="2"/>
        <v>16.0427807486631</v>
      </c>
      <c r="P9" s="9"/>
    </row>
    <row r="10" spans="1:16" ht="15.75">
      <c r="A10" s="26" t="s">
        <v>22</v>
      </c>
      <c r="B10" s="27"/>
      <c r="C10" s="28"/>
      <c r="D10" s="29">
        <f aca="true" t="shared" si="3" ref="D10:M10">SUM(D11:D11)</f>
        <v>232280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232280</v>
      </c>
      <c r="O10" s="41">
        <f t="shared" si="2"/>
        <v>621.0695187165776</v>
      </c>
      <c r="P10" s="10"/>
    </row>
    <row r="11" spans="1:16" ht="15">
      <c r="A11" s="12"/>
      <c r="B11" s="42">
        <v>522</v>
      </c>
      <c r="C11" s="19" t="s">
        <v>23</v>
      </c>
      <c r="D11" s="43">
        <v>232280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232280</v>
      </c>
      <c r="O11" s="44">
        <f t="shared" si="2"/>
        <v>621.0695187165776</v>
      </c>
      <c r="P11" s="9"/>
    </row>
    <row r="12" spans="1:16" ht="15.75">
      <c r="A12" s="26" t="s">
        <v>26</v>
      </c>
      <c r="B12" s="27"/>
      <c r="C12" s="28"/>
      <c r="D12" s="29">
        <f aca="true" t="shared" si="4" ref="D12:M12">SUM(D13:D13)</f>
        <v>31577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31577</v>
      </c>
      <c r="O12" s="41">
        <f t="shared" si="2"/>
        <v>84.43048128342247</v>
      </c>
      <c r="P12" s="10"/>
    </row>
    <row r="13" spans="1:16" ht="15">
      <c r="A13" s="12"/>
      <c r="B13" s="42">
        <v>541</v>
      </c>
      <c r="C13" s="19" t="s">
        <v>46</v>
      </c>
      <c r="D13" s="43">
        <v>31577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31577</v>
      </c>
      <c r="O13" s="44">
        <f t="shared" si="2"/>
        <v>84.43048128342247</v>
      </c>
      <c r="P13" s="9"/>
    </row>
    <row r="14" spans="1:16" ht="15.75">
      <c r="A14" s="26" t="s">
        <v>56</v>
      </c>
      <c r="B14" s="27"/>
      <c r="C14" s="28"/>
      <c r="D14" s="29">
        <f aca="true" t="shared" si="5" ref="D14:M14">SUM(D15:D15)</f>
        <v>563630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563630</v>
      </c>
      <c r="O14" s="41">
        <f t="shared" si="2"/>
        <v>1507.0320855614973</v>
      </c>
      <c r="P14" s="10"/>
    </row>
    <row r="15" spans="1:16" ht="15">
      <c r="A15" s="90"/>
      <c r="B15" s="91">
        <v>554</v>
      </c>
      <c r="C15" s="92" t="s">
        <v>57</v>
      </c>
      <c r="D15" s="43">
        <v>563630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563630</v>
      </c>
      <c r="O15" s="44">
        <f t="shared" si="2"/>
        <v>1507.0320855614973</v>
      </c>
      <c r="P15" s="9"/>
    </row>
    <row r="16" spans="1:16" ht="15.75">
      <c r="A16" s="26" t="s">
        <v>28</v>
      </c>
      <c r="B16" s="27"/>
      <c r="C16" s="28"/>
      <c r="D16" s="29">
        <f aca="true" t="shared" si="6" ref="D16:M16">SUM(D17:D17)</f>
        <v>6080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6080</v>
      </c>
      <c r="O16" s="41">
        <f t="shared" si="2"/>
        <v>16.25668449197861</v>
      </c>
      <c r="P16" s="9"/>
    </row>
    <row r="17" spans="1:16" ht="15.75" thickBot="1">
      <c r="A17" s="12"/>
      <c r="B17" s="42">
        <v>572</v>
      </c>
      <c r="C17" s="19" t="s">
        <v>47</v>
      </c>
      <c r="D17" s="43">
        <v>6080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6080</v>
      </c>
      <c r="O17" s="44">
        <f t="shared" si="2"/>
        <v>16.25668449197861</v>
      </c>
      <c r="P17" s="9"/>
    </row>
    <row r="18" spans="1:119" ht="16.5" thickBot="1">
      <c r="A18" s="13" t="s">
        <v>10</v>
      </c>
      <c r="B18" s="21"/>
      <c r="C18" s="20"/>
      <c r="D18" s="14">
        <f>SUM(D5,D10,D12,D14,D16)</f>
        <v>924058</v>
      </c>
      <c r="E18" s="14">
        <f aca="true" t="shared" si="7" ref="E18:M18">SUM(E5,E10,E12,E14,E16)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0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924058</v>
      </c>
      <c r="O18" s="35">
        <f t="shared" si="2"/>
        <v>2470.743315508021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60</v>
      </c>
      <c r="M20" s="93"/>
      <c r="N20" s="93"/>
      <c r="O20" s="39">
        <v>374</v>
      </c>
    </row>
    <row r="21" spans="1:15" ht="15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5" ht="15.75" customHeight="1" thickBot="1">
      <c r="A22" s="97" t="s">
        <v>36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62430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62430</v>
      </c>
      <c r="O5" s="30">
        <f aca="true" t="shared" si="2" ref="O5:O17">(N5/O$19)</f>
        <v>164.72295514511873</v>
      </c>
      <c r="P5" s="6"/>
    </row>
    <row r="6" spans="1:16" ht="15">
      <c r="A6" s="12"/>
      <c r="B6" s="42">
        <v>511</v>
      </c>
      <c r="C6" s="19" t="s">
        <v>19</v>
      </c>
      <c r="D6" s="43">
        <v>8300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8300</v>
      </c>
      <c r="O6" s="44">
        <f t="shared" si="2"/>
        <v>21.899736147757256</v>
      </c>
      <c r="P6" s="9"/>
    </row>
    <row r="7" spans="1:16" ht="15">
      <c r="A7" s="12"/>
      <c r="B7" s="42">
        <v>513</v>
      </c>
      <c r="C7" s="19" t="s">
        <v>20</v>
      </c>
      <c r="D7" s="43">
        <v>48005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48005</v>
      </c>
      <c r="O7" s="44">
        <f t="shared" si="2"/>
        <v>126.6622691292876</v>
      </c>
      <c r="P7" s="9"/>
    </row>
    <row r="8" spans="1:16" ht="15">
      <c r="A8" s="12"/>
      <c r="B8" s="42">
        <v>514</v>
      </c>
      <c r="C8" s="19" t="s">
        <v>21</v>
      </c>
      <c r="D8" s="43">
        <v>6125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6125</v>
      </c>
      <c r="O8" s="44">
        <f t="shared" si="2"/>
        <v>16.160949868073878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269531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269531</v>
      </c>
      <c r="O9" s="41">
        <f t="shared" si="2"/>
        <v>711.1635883905013</v>
      </c>
      <c r="P9" s="10"/>
    </row>
    <row r="10" spans="1:16" ht="15">
      <c r="A10" s="12"/>
      <c r="B10" s="42">
        <v>522</v>
      </c>
      <c r="C10" s="19" t="s">
        <v>23</v>
      </c>
      <c r="D10" s="43">
        <v>269531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269531</v>
      </c>
      <c r="O10" s="44">
        <f t="shared" si="2"/>
        <v>711.1635883905013</v>
      </c>
      <c r="P10" s="9"/>
    </row>
    <row r="11" spans="1:16" ht="15.75">
      <c r="A11" s="26" t="s">
        <v>26</v>
      </c>
      <c r="B11" s="27"/>
      <c r="C11" s="28"/>
      <c r="D11" s="29">
        <f aca="true" t="shared" si="4" ref="D11:M11">SUM(D12:D12)</f>
        <v>40999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40999</v>
      </c>
      <c r="O11" s="41">
        <f t="shared" si="2"/>
        <v>108.17678100263852</v>
      </c>
      <c r="P11" s="10"/>
    </row>
    <row r="12" spans="1:16" ht="15">
      <c r="A12" s="12"/>
      <c r="B12" s="42">
        <v>541</v>
      </c>
      <c r="C12" s="19" t="s">
        <v>46</v>
      </c>
      <c r="D12" s="43">
        <v>40999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40999</v>
      </c>
      <c r="O12" s="44">
        <f t="shared" si="2"/>
        <v>108.17678100263852</v>
      </c>
      <c r="P12" s="9"/>
    </row>
    <row r="13" spans="1:16" ht="15.75">
      <c r="A13" s="26" t="s">
        <v>56</v>
      </c>
      <c r="B13" s="27"/>
      <c r="C13" s="28"/>
      <c r="D13" s="29">
        <f aca="true" t="shared" si="5" ref="D13:M13">SUM(D14:D14)</f>
        <v>40978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40978</v>
      </c>
      <c r="O13" s="41">
        <f t="shared" si="2"/>
        <v>108.12137203166228</v>
      </c>
      <c r="P13" s="10"/>
    </row>
    <row r="14" spans="1:16" ht="15">
      <c r="A14" s="90"/>
      <c r="B14" s="91">
        <v>554</v>
      </c>
      <c r="C14" s="92" t="s">
        <v>57</v>
      </c>
      <c r="D14" s="43">
        <v>40978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40978</v>
      </c>
      <c r="O14" s="44">
        <f t="shared" si="2"/>
        <v>108.12137203166228</v>
      </c>
      <c r="P14" s="9"/>
    </row>
    <row r="15" spans="1:16" ht="15.75">
      <c r="A15" s="26" t="s">
        <v>28</v>
      </c>
      <c r="B15" s="27"/>
      <c r="C15" s="28"/>
      <c r="D15" s="29">
        <f aca="true" t="shared" si="6" ref="D15:M15">SUM(D16:D16)</f>
        <v>5084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5084</v>
      </c>
      <c r="O15" s="41">
        <f t="shared" si="2"/>
        <v>13.414248021108179</v>
      </c>
      <c r="P15" s="9"/>
    </row>
    <row r="16" spans="1:16" ht="15.75" thickBot="1">
      <c r="A16" s="12"/>
      <c r="B16" s="42">
        <v>572</v>
      </c>
      <c r="C16" s="19" t="s">
        <v>47</v>
      </c>
      <c r="D16" s="43">
        <v>5084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5084</v>
      </c>
      <c r="O16" s="44">
        <f t="shared" si="2"/>
        <v>13.414248021108179</v>
      </c>
      <c r="P16" s="9"/>
    </row>
    <row r="17" spans="1:119" ht="16.5" thickBot="1">
      <c r="A17" s="13" t="s">
        <v>10</v>
      </c>
      <c r="B17" s="21"/>
      <c r="C17" s="20"/>
      <c r="D17" s="14">
        <f>SUM(D5,D9,D11,D13,D15)</f>
        <v>419022</v>
      </c>
      <c r="E17" s="14">
        <f aca="true" t="shared" si="7" ref="E17:M17">SUM(E5,E9,E11,E13,E15)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419022</v>
      </c>
      <c r="O17" s="35">
        <f t="shared" si="2"/>
        <v>1105.598944591029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58</v>
      </c>
      <c r="M19" s="93"/>
      <c r="N19" s="93"/>
      <c r="O19" s="39">
        <v>379</v>
      </c>
    </row>
    <row r="20" spans="1:15" ht="15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15.75" customHeight="1" thickBot="1">
      <c r="A21" s="97" t="s">
        <v>36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56074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5">SUM(D5:M5)</f>
        <v>56074</v>
      </c>
      <c r="O5" s="30">
        <f aca="true" t="shared" si="2" ref="O5:O15">(N5/O$17)</f>
        <v>150.33243967828417</v>
      </c>
      <c r="P5" s="6"/>
    </row>
    <row r="6" spans="1:16" ht="15">
      <c r="A6" s="12"/>
      <c r="B6" s="42">
        <v>511</v>
      </c>
      <c r="C6" s="19" t="s">
        <v>19</v>
      </c>
      <c r="D6" s="43">
        <v>6700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6700</v>
      </c>
      <c r="O6" s="44">
        <f t="shared" si="2"/>
        <v>17.962466487935657</v>
      </c>
      <c r="P6" s="9"/>
    </row>
    <row r="7" spans="1:16" ht="15">
      <c r="A7" s="12"/>
      <c r="B7" s="42">
        <v>513</v>
      </c>
      <c r="C7" s="19" t="s">
        <v>20</v>
      </c>
      <c r="D7" s="43">
        <v>41874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41874</v>
      </c>
      <c r="O7" s="44">
        <f t="shared" si="2"/>
        <v>112.2627345844504</v>
      </c>
      <c r="P7" s="9"/>
    </row>
    <row r="8" spans="1:16" ht="15">
      <c r="A8" s="12"/>
      <c r="B8" s="42">
        <v>514</v>
      </c>
      <c r="C8" s="19" t="s">
        <v>21</v>
      </c>
      <c r="D8" s="43">
        <v>7500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7500</v>
      </c>
      <c r="O8" s="44">
        <f t="shared" si="2"/>
        <v>20.10723860589812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173283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173283</v>
      </c>
      <c r="O9" s="41">
        <f t="shared" si="2"/>
        <v>464.5656836461126</v>
      </c>
      <c r="P9" s="10"/>
    </row>
    <row r="10" spans="1:16" ht="15">
      <c r="A10" s="12"/>
      <c r="B10" s="42">
        <v>522</v>
      </c>
      <c r="C10" s="19" t="s">
        <v>23</v>
      </c>
      <c r="D10" s="43">
        <v>173283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173283</v>
      </c>
      <c r="O10" s="44">
        <f t="shared" si="2"/>
        <v>464.5656836461126</v>
      </c>
      <c r="P10" s="9"/>
    </row>
    <row r="11" spans="1:16" ht="15.75">
      <c r="A11" s="26" t="s">
        <v>26</v>
      </c>
      <c r="B11" s="27"/>
      <c r="C11" s="28"/>
      <c r="D11" s="29">
        <f aca="true" t="shared" si="4" ref="D11:M11">SUM(D12:D12)</f>
        <v>22658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22658</v>
      </c>
      <c r="O11" s="41">
        <f t="shared" si="2"/>
        <v>60.74530831099196</v>
      </c>
      <c r="P11" s="10"/>
    </row>
    <row r="12" spans="1:16" ht="15">
      <c r="A12" s="12"/>
      <c r="B12" s="42">
        <v>541</v>
      </c>
      <c r="C12" s="19" t="s">
        <v>46</v>
      </c>
      <c r="D12" s="43">
        <v>22658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22658</v>
      </c>
      <c r="O12" s="44">
        <f t="shared" si="2"/>
        <v>60.74530831099196</v>
      </c>
      <c r="P12" s="9"/>
    </row>
    <row r="13" spans="1:16" ht="15.75">
      <c r="A13" s="26" t="s">
        <v>28</v>
      </c>
      <c r="B13" s="27"/>
      <c r="C13" s="28"/>
      <c r="D13" s="29">
        <f aca="true" t="shared" si="5" ref="D13:M13">SUM(D14:D14)</f>
        <v>6877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6877</v>
      </c>
      <c r="O13" s="41">
        <f t="shared" si="2"/>
        <v>18.43699731903485</v>
      </c>
      <c r="P13" s="9"/>
    </row>
    <row r="14" spans="1:16" ht="15.75" thickBot="1">
      <c r="A14" s="12"/>
      <c r="B14" s="42">
        <v>572</v>
      </c>
      <c r="C14" s="19" t="s">
        <v>47</v>
      </c>
      <c r="D14" s="43">
        <v>6877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6877</v>
      </c>
      <c r="O14" s="44">
        <f t="shared" si="2"/>
        <v>18.43699731903485</v>
      </c>
      <c r="P14" s="9"/>
    </row>
    <row r="15" spans="1:119" ht="16.5" thickBot="1">
      <c r="A15" s="13" t="s">
        <v>10</v>
      </c>
      <c r="B15" s="21"/>
      <c r="C15" s="20"/>
      <c r="D15" s="14">
        <f>SUM(D5,D9,D11,D13)</f>
        <v>258892</v>
      </c>
      <c r="E15" s="14">
        <f aca="true" t="shared" si="6" ref="E15:M15">SUM(E5,E9,E11,E13)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258892</v>
      </c>
      <c r="O15" s="35">
        <f t="shared" si="2"/>
        <v>694.0804289544236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5" ht="15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 ht="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3" t="s">
        <v>50</v>
      </c>
      <c r="M17" s="93"/>
      <c r="N17" s="93"/>
      <c r="O17" s="39">
        <v>373</v>
      </c>
    </row>
    <row r="18" spans="1:15" ht="15">
      <c r="A18" s="94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  <row r="19" spans="1:15" ht="15.75" customHeight="1" thickBot="1">
      <c r="A19" s="97" t="s">
        <v>36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9"/>
    </row>
  </sheetData>
  <sheetProtection/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4" t="s">
        <v>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7" ht="24" thickBot="1">
      <c r="A2" s="127" t="s">
        <v>45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SUM(D6:D8)</f>
        <v>57119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17">SUM(D5:M5)</f>
        <v>57119</v>
      </c>
      <c r="O5" s="58">
        <f aca="true" t="shared" si="2" ref="O5:O17">(N5/O$19)</f>
        <v>153.13404825737265</v>
      </c>
      <c r="P5" s="59"/>
    </row>
    <row r="6" spans="1:16" ht="15">
      <c r="A6" s="61"/>
      <c r="B6" s="62">
        <v>511</v>
      </c>
      <c r="C6" s="63" t="s">
        <v>19</v>
      </c>
      <c r="D6" s="64">
        <v>6088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6088</v>
      </c>
      <c r="O6" s="65">
        <f t="shared" si="2"/>
        <v>16.32171581769437</v>
      </c>
      <c r="P6" s="66"/>
    </row>
    <row r="7" spans="1:16" ht="15">
      <c r="A7" s="61"/>
      <c r="B7" s="62">
        <v>513</v>
      </c>
      <c r="C7" s="63" t="s">
        <v>20</v>
      </c>
      <c r="D7" s="64">
        <v>43444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43444</v>
      </c>
      <c r="O7" s="65">
        <f t="shared" si="2"/>
        <v>116.47184986595174</v>
      </c>
      <c r="P7" s="66"/>
    </row>
    <row r="8" spans="1:16" ht="15">
      <c r="A8" s="61"/>
      <c r="B8" s="62">
        <v>514</v>
      </c>
      <c r="C8" s="63" t="s">
        <v>21</v>
      </c>
      <c r="D8" s="64">
        <v>7587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7587</v>
      </c>
      <c r="O8" s="65">
        <f t="shared" si="2"/>
        <v>20.34048257372654</v>
      </c>
      <c r="P8" s="66"/>
    </row>
    <row r="9" spans="1:16" ht="15.75">
      <c r="A9" s="67" t="s">
        <v>22</v>
      </c>
      <c r="B9" s="68"/>
      <c r="C9" s="69"/>
      <c r="D9" s="70">
        <f aca="true" t="shared" si="3" ref="D9:M9">SUM(D10:D10)</f>
        <v>160737</v>
      </c>
      <c r="E9" s="70">
        <f t="shared" si="3"/>
        <v>0</v>
      </c>
      <c r="F9" s="70">
        <f t="shared" si="3"/>
        <v>0</v>
      </c>
      <c r="G9" s="70">
        <f t="shared" si="3"/>
        <v>0</v>
      </c>
      <c r="H9" s="70">
        <f t="shared" si="3"/>
        <v>0</v>
      </c>
      <c r="I9" s="70">
        <f t="shared" si="3"/>
        <v>0</v>
      </c>
      <c r="J9" s="70">
        <f t="shared" si="3"/>
        <v>0</v>
      </c>
      <c r="K9" s="70">
        <f t="shared" si="3"/>
        <v>0</v>
      </c>
      <c r="L9" s="70">
        <f t="shared" si="3"/>
        <v>0</v>
      </c>
      <c r="M9" s="70">
        <f t="shared" si="3"/>
        <v>0</v>
      </c>
      <c r="N9" s="71">
        <f t="shared" si="1"/>
        <v>160737</v>
      </c>
      <c r="O9" s="72">
        <f t="shared" si="2"/>
        <v>430.93029490616624</v>
      </c>
      <c r="P9" s="73"/>
    </row>
    <row r="10" spans="1:16" ht="15">
      <c r="A10" s="61"/>
      <c r="B10" s="62">
        <v>522</v>
      </c>
      <c r="C10" s="63" t="s">
        <v>23</v>
      </c>
      <c r="D10" s="64">
        <v>160737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160737</v>
      </c>
      <c r="O10" s="65">
        <f t="shared" si="2"/>
        <v>430.93029490616624</v>
      </c>
      <c r="P10" s="66"/>
    </row>
    <row r="11" spans="1:16" ht="15.75">
      <c r="A11" s="67" t="s">
        <v>24</v>
      </c>
      <c r="B11" s="68"/>
      <c r="C11" s="69"/>
      <c r="D11" s="70">
        <f aca="true" t="shared" si="4" ref="D11:M11">SUM(D12:D12)</f>
        <v>6547</v>
      </c>
      <c r="E11" s="70">
        <f t="shared" si="4"/>
        <v>0</v>
      </c>
      <c r="F11" s="70">
        <f t="shared" si="4"/>
        <v>0</v>
      </c>
      <c r="G11" s="70">
        <f t="shared" si="4"/>
        <v>0</v>
      </c>
      <c r="H11" s="70">
        <f t="shared" si="4"/>
        <v>0</v>
      </c>
      <c r="I11" s="70">
        <f t="shared" si="4"/>
        <v>0</v>
      </c>
      <c r="J11" s="70">
        <f t="shared" si="4"/>
        <v>0</v>
      </c>
      <c r="K11" s="70">
        <f t="shared" si="4"/>
        <v>0</v>
      </c>
      <c r="L11" s="70">
        <f t="shared" si="4"/>
        <v>0</v>
      </c>
      <c r="M11" s="70">
        <f t="shared" si="4"/>
        <v>0</v>
      </c>
      <c r="N11" s="71">
        <f t="shared" si="1"/>
        <v>6547</v>
      </c>
      <c r="O11" s="72">
        <f t="shared" si="2"/>
        <v>17.552278820375335</v>
      </c>
      <c r="P11" s="73"/>
    </row>
    <row r="12" spans="1:16" ht="15">
      <c r="A12" s="61"/>
      <c r="B12" s="62">
        <v>539</v>
      </c>
      <c r="C12" s="63" t="s">
        <v>25</v>
      </c>
      <c r="D12" s="64">
        <v>6547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6547</v>
      </c>
      <c r="O12" s="65">
        <f t="shared" si="2"/>
        <v>17.552278820375335</v>
      </c>
      <c r="P12" s="66"/>
    </row>
    <row r="13" spans="1:16" ht="15.75">
      <c r="A13" s="67" t="s">
        <v>26</v>
      </c>
      <c r="B13" s="68"/>
      <c r="C13" s="69"/>
      <c r="D13" s="70">
        <f aca="true" t="shared" si="5" ref="D13:M13">SUM(D14:D14)</f>
        <v>30109</v>
      </c>
      <c r="E13" s="70">
        <f t="shared" si="5"/>
        <v>0</v>
      </c>
      <c r="F13" s="70">
        <f t="shared" si="5"/>
        <v>0</v>
      </c>
      <c r="G13" s="70">
        <f t="shared" si="5"/>
        <v>0</v>
      </c>
      <c r="H13" s="70">
        <f t="shared" si="5"/>
        <v>0</v>
      </c>
      <c r="I13" s="70">
        <f t="shared" si="5"/>
        <v>0</v>
      </c>
      <c r="J13" s="70">
        <f t="shared" si="5"/>
        <v>0</v>
      </c>
      <c r="K13" s="70">
        <f t="shared" si="5"/>
        <v>0</v>
      </c>
      <c r="L13" s="70">
        <f t="shared" si="5"/>
        <v>0</v>
      </c>
      <c r="M13" s="70">
        <f t="shared" si="5"/>
        <v>0</v>
      </c>
      <c r="N13" s="70">
        <f t="shared" si="1"/>
        <v>30109</v>
      </c>
      <c r="O13" s="72">
        <f t="shared" si="2"/>
        <v>80.72117962466488</v>
      </c>
      <c r="P13" s="73"/>
    </row>
    <row r="14" spans="1:16" ht="15">
      <c r="A14" s="61"/>
      <c r="B14" s="62">
        <v>541</v>
      </c>
      <c r="C14" s="63" t="s">
        <v>46</v>
      </c>
      <c r="D14" s="64">
        <v>30109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30109</v>
      </c>
      <c r="O14" s="65">
        <f t="shared" si="2"/>
        <v>80.72117962466488</v>
      </c>
      <c r="P14" s="66"/>
    </row>
    <row r="15" spans="1:16" ht="15.75">
      <c r="A15" s="67" t="s">
        <v>28</v>
      </c>
      <c r="B15" s="68"/>
      <c r="C15" s="69"/>
      <c r="D15" s="70">
        <f aca="true" t="shared" si="6" ref="D15:M15">SUM(D16:D16)</f>
        <v>3065</v>
      </c>
      <c r="E15" s="70">
        <f t="shared" si="6"/>
        <v>0</v>
      </c>
      <c r="F15" s="70">
        <f t="shared" si="6"/>
        <v>0</v>
      </c>
      <c r="G15" s="70">
        <f t="shared" si="6"/>
        <v>0</v>
      </c>
      <c r="H15" s="70">
        <f t="shared" si="6"/>
        <v>0</v>
      </c>
      <c r="I15" s="70">
        <f t="shared" si="6"/>
        <v>0</v>
      </c>
      <c r="J15" s="70">
        <f t="shared" si="6"/>
        <v>0</v>
      </c>
      <c r="K15" s="70">
        <f t="shared" si="6"/>
        <v>0</v>
      </c>
      <c r="L15" s="70">
        <f t="shared" si="6"/>
        <v>0</v>
      </c>
      <c r="M15" s="70">
        <f t="shared" si="6"/>
        <v>0</v>
      </c>
      <c r="N15" s="70">
        <f t="shared" si="1"/>
        <v>3065</v>
      </c>
      <c r="O15" s="72">
        <f t="shared" si="2"/>
        <v>8.2171581769437</v>
      </c>
      <c r="P15" s="66"/>
    </row>
    <row r="16" spans="1:16" ht="15.75" thickBot="1">
      <c r="A16" s="61"/>
      <c r="B16" s="62">
        <v>572</v>
      </c>
      <c r="C16" s="63" t="s">
        <v>47</v>
      </c>
      <c r="D16" s="64">
        <v>3065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3065</v>
      </c>
      <c r="O16" s="65">
        <f t="shared" si="2"/>
        <v>8.2171581769437</v>
      </c>
      <c r="P16" s="66"/>
    </row>
    <row r="17" spans="1:119" ht="16.5" thickBot="1">
      <c r="A17" s="74" t="s">
        <v>10</v>
      </c>
      <c r="B17" s="75"/>
      <c r="C17" s="76"/>
      <c r="D17" s="77">
        <f>SUM(D5,D9,D11,D13,D15)</f>
        <v>257577</v>
      </c>
      <c r="E17" s="77">
        <f aca="true" t="shared" si="7" ref="E17:M17">SUM(E5,E9,E11,E13,E15)</f>
        <v>0</v>
      </c>
      <c r="F17" s="77">
        <f t="shared" si="7"/>
        <v>0</v>
      </c>
      <c r="G17" s="77">
        <f t="shared" si="7"/>
        <v>0</v>
      </c>
      <c r="H17" s="77">
        <f t="shared" si="7"/>
        <v>0</v>
      </c>
      <c r="I17" s="77">
        <f t="shared" si="7"/>
        <v>0</v>
      </c>
      <c r="J17" s="77">
        <f t="shared" si="7"/>
        <v>0</v>
      </c>
      <c r="K17" s="77">
        <f t="shared" si="7"/>
        <v>0</v>
      </c>
      <c r="L17" s="77">
        <f t="shared" si="7"/>
        <v>0</v>
      </c>
      <c r="M17" s="77">
        <f t="shared" si="7"/>
        <v>0</v>
      </c>
      <c r="N17" s="77">
        <f t="shared" si="1"/>
        <v>257577</v>
      </c>
      <c r="O17" s="78">
        <f t="shared" si="2"/>
        <v>690.5549597855228</v>
      </c>
      <c r="P17" s="59"/>
      <c r="Q17" s="79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</row>
    <row r="18" spans="1:15" ht="15">
      <c r="A18" s="81"/>
      <c r="B18" s="82"/>
      <c r="C18" s="82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4"/>
    </row>
    <row r="19" spans="1:15" ht="15">
      <c r="A19" s="85"/>
      <c r="B19" s="86"/>
      <c r="C19" s="86"/>
      <c r="D19" s="87"/>
      <c r="E19" s="87"/>
      <c r="F19" s="87"/>
      <c r="G19" s="87"/>
      <c r="H19" s="87"/>
      <c r="I19" s="87"/>
      <c r="J19" s="87"/>
      <c r="K19" s="87"/>
      <c r="L19" s="117" t="s">
        <v>48</v>
      </c>
      <c r="M19" s="117"/>
      <c r="N19" s="117"/>
      <c r="O19" s="88">
        <v>373</v>
      </c>
    </row>
    <row r="20" spans="1:15" ht="15">
      <c r="A20" s="118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20"/>
    </row>
    <row r="21" spans="1:15" ht="15.75" customHeight="1" thickBot="1">
      <c r="A21" s="121" t="s">
        <v>36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3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50736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50736</v>
      </c>
      <c r="O5" s="30">
        <f aca="true" t="shared" si="2" ref="O5:O17">(N5/O$19)</f>
        <v>140.93333333333334</v>
      </c>
      <c r="P5" s="6"/>
    </row>
    <row r="6" spans="1:16" ht="15">
      <c r="A6" s="12"/>
      <c r="B6" s="42">
        <v>511</v>
      </c>
      <c r="C6" s="19" t="s">
        <v>19</v>
      </c>
      <c r="D6" s="43">
        <v>3450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3450</v>
      </c>
      <c r="O6" s="44">
        <f t="shared" si="2"/>
        <v>9.583333333333334</v>
      </c>
      <c r="P6" s="9"/>
    </row>
    <row r="7" spans="1:16" ht="15">
      <c r="A7" s="12"/>
      <c r="B7" s="42">
        <v>513</v>
      </c>
      <c r="C7" s="19" t="s">
        <v>20</v>
      </c>
      <c r="D7" s="43">
        <v>39836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39836</v>
      </c>
      <c r="O7" s="44">
        <f t="shared" si="2"/>
        <v>110.65555555555555</v>
      </c>
      <c r="P7" s="9"/>
    </row>
    <row r="8" spans="1:16" ht="15">
      <c r="A8" s="12"/>
      <c r="B8" s="42">
        <v>514</v>
      </c>
      <c r="C8" s="19" t="s">
        <v>21</v>
      </c>
      <c r="D8" s="43">
        <v>7450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7450</v>
      </c>
      <c r="O8" s="44">
        <f t="shared" si="2"/>
        <v>20.694444444444443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160402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160402</v>
      </c>
      <c r="O9" s="41">
        <f t="shared" si="2"/>
        <v>445.56111111111113</v>
      </c>
      <c r="P9" s="10"/>
    </row>
    <row r="10" spans="1:16" ht="15">
      <c r="A10" s="12"/>
      <c r="B10" s="42">
        <v>522</v>
      </c>
      <c r="C10" s="19" t="s">
        <v>23</v>
      </c>
      <c r="D10" s="43">
        <v>160402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160402</v>
      </c>
      <c r="O10" s="44">
        <f t="shared" si="2"/>
        <v>445.56111111111113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SUM(D12:D12)</f>
        <v>6495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6495</v>
      </c>
      <c r="O11" s="41">
        <f t="shared" si="2"/>
        <v>18.041666666666668</v>
      </c>
      <c r="P11" s="10"/>
    </row>
    <row r="12" spans="1:16" ht="15">
      <c r="A12" s="12"/>
      <c r="B12" s="42">
        <v>534</v>
      </c>
      <c r="C12" s="19" t="s">
        <v>34</v>
      </c>
      <c r="D12" s="43">
        <v>6495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6495</v>
      </c>
      <c r="O12" s="44">
        <f t="shared" si="2"/>
        <v>18.041666666666668</v>
      </c>
      <c r="P12" s="9"/>
    </row>
    <row r="13" spans="1:16" ht="15.75">
      <c r="A13" s="26" t="s">
        <v>26</v>
      </c>
      <c r="B13" s="27"/>
      <c r="C13" s="28"/>
      <c r="D13" s="29">
        <f aca="true" t="shared" si="5" ref="D13:M13">SUM(D14:D14)</f>
        <v>19739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19739</v>
      </c>
      <c r="O13" s="41">
        <f t="shared" si="2"/>
        <v>54.830555555555556</v>
      </c>
      <c r="P13" s="10"/>
    </row>
    <row r="14" spans="1:16" ht="15">
      <c r="A14" s="12"/>
      <c r="B14" s="42">
        <v>541</v>
      </c>
      <c r="C14" s="19" t="s">
        <v>27</v>
      </c>
      <c r="D14" s="43">
        <v>19739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19739</v>
      </c>
      <c r="O14" s="44">
        <f t="shared" si="2"/>
        <v>54.830555555555556</v>
      </c>
      <c r="P14" s="9"/>
    </row>
    <row r="15" spans="1:16" ht="15.75">
      <c r="A15" s="26" t="s">
        <v>28</v>
      </c>
      <c r="B15" s="27"/>
      <c r="C15" s="28"/>
      <c r="D15" s="29">
        <f aca="true" t="shared" si="6" ref="D15:M15">SUM(D16:D16)</f>
        <v>9259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9259</v>
      </c>
      <c r="O15" s="41">
        <f t="shared" si="2"/>
        <v>25.719444444444445</v>
      </c>
      <c r="P15" s="9"/>
    </row>
    <row r="16" spans="1:16" ht="15.75" thickBot="1">
      <c r="A16" s="12"/>
      <c r="B16" s="42">
        <v>572</v>
      </c>
      <c r="C16" s="19" t="s">
        <v>29</v>
      </c>
      <c r="D16" s="43">
        <v>9259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9259</v>
      </c>
      <c r="O16" s="44">
        <f t="shared" si="2"/>
        <v>25.719444444444445</v>
      </c>
      <c r="P16" s="9"/>
    </row>
    <row r="17" spans="1:119" ht="16.5" thickBot="1">
      <c r="A17" s="13" t="s">
        <v>10</v>
      </c>
      <c r="B17" s="21"/>
      <c r="C17" s="20"/>
      <c r="D17" s="14">
        <f>SUM(D5,D9,D11,D13,D15)</f>
        <v>246631</v>
      </c>
      <c r="E17" s="14">
        <f aca="true" t="shared" si="7" ref="E17:M17">SUM(E5,E9,E11,E13,E15)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246631</v>
      </c>
      <c r="O17" s="35">
        <f t="shared" si="2"/>
        <v>685.0861111111111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42</v>
      </c>
      <c r="M19" s="93"/>
      <c r="N19" s="93"/>
      <c r="O19" s="39">
        <v>360</v>
      </c>
    </row>
    <row r="20" spans="1:15" ht="15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15.75" customHeight="1" thickBot="1">
      <c r="A21" s="97" t="s">
        <v>36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2022-06-21T16:56:39Z</cp:lastPrinted>
  <dcterms:created xsi:type="dcterms:W3CDTF">2000-08-31T21:26:31Z</dcterms:created>
  <dcterms:modified xsi:type="dcterms:W3CDTF">2022-06-21T16:56:55Z</dcterms:modified>
  <cp:category/>
  <cp:version/>
  <cp:contentType/>
  <cp:contentStatus/>
</cp:coreProperties>
</file>