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  <sheet name="2007" sheetId="41" r:id="rId15"/>
  </sheets>
  <definedNames>
    <definedName name="_xlnm.Print_Area" localSheetId="14">'2007'!$A$1:$O$34</definedName>
    <definedName name="_xlnm.Print_Area" localSheetId="13">'2008'!$A$1:$O$35</definedName>
    <definedName name="_xlnm.Print_Area" localSheetId="12">'2009'!$A$1:$O$35</definedName>
    <definedName name="_xlnm.Print_Area" localSheetId="11">'2010'!$A$1:$O$33</definedName>
    <definedName name="_xlnm.Print_Area" localSheetId="10">'2011'!$A$1:$O$33</definedName>
    <definedName name="_xlnm.Print_Area" localSheetId="9">'2012'!$A$1:$O$37</definedName>
    <definedName name="_xlnm.Print_Area" localSheetId="8">'2013'!$A$1:$O$36</definedName>
    <definedName name="_xlnm.Print_Area" localSheetId="7">'2014'!$A$1:$O$35</definedName>
    <definedName name="_xlnm.Print_Area" localSheetId="6">'2015'!$A$1:$O$37</definedName>
    <definedName name="_xlnm.Print_Area" localSheetId="5">'2016'!$A$1:$O$35</definedName>
    <definedName name="_xlnm.Print_Area" localSheetId="4">'2017'!$A$1:$O$35</definedName>
    <definedName name="_xlnm.Print_Area" localSheetId="3">'2018'!$A$1:$O$35</definedName>
    <definedName name="_xlnm.Print_Area" localSheetId="2">'2019'!$A$1:$O$34</definedName>
    <definedName name="_xlnm.Print_Area" localSheetId="1">'2020'!$A$1:$O$36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30" i="47" l="1"/>
  <c r="F30" i="47"/>
  <c r="G30" i="47"/>
  <c r="H30" i="47"/>
  <c r="I30" i="47"/>
  <c r="J30" i="47"/>
  <c r="K30" i="47"/>
  <c r="L30" i="47"/>
  <c r="M30" i="47"/>
  <c r="N30" i="47"/>
  <c r="D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/>
  <c r="N18" i="46"/>
  <c r="O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N15" i="39"/>
  <c r="O15" i="39"/>
  <c r="F15" i="39"/>
  <c r="E15" i="39"/>
  <c r="D15" i="39"/>
  <c r="N14" i="39"/>
  <c r="O14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E11" i="39"/>
  <c r="D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G31" i="39"/>
  <c r="F5" i="39"/>
  <c r="E5" i="39"/>
  <c r="D5" i="39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/>
  <c r="M27" i="38"/>
  <c r="L27" i="38"/>
  <c r="K27" i="38"/>
  <c r="J27" i="38"/>
  <c r="I27" i="38"/>
  <c r="H27" i="38"/>
  <c r="G27" i="38"/>
  <c r="N27" i="38"/>
  <c r="F27" i="38"/>
  <c r="E27" i="38"/>
  <c r="D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M23" i="38"/>
  <c r="L23" i="38"/>
  <c r="K23" i="38"/>
  <c r="J23" i="38"/>
  <c r="I23" i="38"/>
  <c r="H23" i="38"/>
  <c r="G23" i="38"/>
  <c r="N23" i="38"/>
  <c r="O23" i="38"/>
  <c r="F23" i="38"/>
  <c r="E23" i="38"/>
  <c r="D23" i="38"/>
  <c r="N22" i="38"/>
  <c r="O22" i="38"/>
  <c r="M21" i="38"/>
  <c r="L21" i="38"/>
  <c r="K21" i="38"/>
  <c r="J21" i="38"/>
  <c r="I21" i="38"/>
  <c r="H21" i="38"/>
  <c r="G21" i="38"/>
  <c r="N21" i="38"/>
  <c r="O21" i="38"/>
  <c r="F21" i="38"/>
  <c r="E21" i="38"/>
  <c r="D21" i="38"/>
  <c r="N20" i="38"/>
  <c r="O20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/>
  <c r="O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J31" i="38"/>
  <c r="I5" i="38"/>
  <c r="H5" i="38"/>
  <c r="G5" i="38"/>
  <c r="F5" i="38"/>
  <c r="F31" i="38"/>
  <c r="E5" i="38"/>
  <c r="D5" i="38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M25" i="37"/>
  <c r="L25" i="37"/>
  <c r="L32" i="37"/>
  <c r="K25" i="37"/>
  <c r="J25" i="37"/>
  <c r="I25" i="37"/>
  <c r="H25" i="37"/>
  <c r="G25" i="37"/>
  <c r="F25" i="37"/>
  <c r="E25" i="37"/>
  <c r="N25" i="37"/>
  <c r="O25" i="37"/>
  <c r="D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0" i="37"/>
  <c r="O20" i="37"/>
  <c r="N19" i="37"/>
  <c r="O19" i="37"/>
  <c r="N18" i="37"/>
  <c r="O18" i="37"/>
  <c r="N17" i="37"/>
  <c r="O17" i="37"/>
  <c r="N16" i="37"/>
  <c r="O16" i="37"/>
  <c r="M15" i="37"/>
  <c r="L15" i="37"/>
  <c r="K15" i="37"/>
  <c r="K32" i="37"/>
  <c r="J15" i="37"/>
  <c r="I15" i="37"/>
  <c r="H15" i="37"/>
  <c r="G15" i="37"/>
  <c r="N15" i="37"/>
  <c r="O15" i="37"/>
  <c r="F15" i="37"/>
  <c r="E15" i="37"/>
  <c r="D15" i="37"/>
  <c r="N14" i="37"/>
  <c r="O14" i="37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32" i="37"/>
  <c r="L5" i="37"/>
  <c r="K5" i="37"/>
  <c r="J5" i="37"/>
  <c r="I5" i="37"/>
  <c r="I32" i="37"/>
  <c r="H5" i="37"/>
  <c r="H32" i="37"/>
  <c r="G5" i="37"/>
  <c r="F5" i="37"/>
  <c r="E5" i="37"/>
  <c r="N5" i="37"/>
  <c r="O5" i="37"/>
  <c r="D5" i="37"/>
  <c r="N32" i="36"/>
  <c r="O32" i="36"/>
  <c r="N31" i="36"/>
  <c r="O31" i="36"/>
  <c r="M30" i="36"/>
  <c r="L30" i="36"/>
  <c r="K30" i="36"/>
  <c r="J30" i="36"/>
  <c r="I30" i="36"/>
  <c r="H30" i="36"/>
  <c r="G30" i="36"/>
  <c r="F30" i="36"/>
  <c r="E30" i="36"/>
  <c r="D30" i="36"/>
  <c r="N29" i="36"/>
  <c r="O29" i="36"/>
  <c r="M28" i="36"/>
  <c r="L28" i="36"/>
  <c r="K28" i="36"/>
  <c r="J28" i="36"/>
  <c r="I28" i="36"/>
  <c r="H28" i="36"/>
  <c r="G28" i="36"/>
  <c r="N28" i="36"/>
  <c r="F28" i="36"/>
  <c r="E28" i="36"/>
  <c r="D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M22" i="36"/>
  <c r="L22" i="36"/>
  <c r="K22" i="36"/>
  <c r="J22" i="36"/>
  <c r="I22" i="36"/>
  <c r="H22" i="36"/>
  <c r="G22" i="36"/>
  <c r="N22" i="36"/>
  <c r="O22" i="36"/>
  <c r="F22" i="36"/>
  <c r="E22" i="36"/>
  <c r="D22" i="36"/>
  <c r="N21" i="36"/>
  <c r="O21" i="36"/>
  <c r="N20" i="36"/>
  <c r="O20" i="36"/>
  <c r="N19" i="36"/>
  <c r="O19" i="36"/>
  <c r="N18" i="36"/>
  <c r="O18" i="36"/>
  <c r="M17" i="36"/>
  <c r="M33" i="36"/>
  <c r="L17" i="36"/>
  <c r="K17" i="36"/>
  <c r="J17" i="36"/>
  <c r="J33" i="36"/>
  <c r="I17" i="36"/>
  <c r="H17" i="36"/>
  <c r="G17" i="36"/>
  <c r="F17" i="36"/>
  <c r="N17" i="36"/>
  <c r="O17" i="36"/>
  <c r="E17" i="36"/>
  <c r="D17" i="36"/>
  <c r="N16" i="36"/>
  <c r="O16" i="36"/>
  <c r="N15" i="36"/>
  <c r="O15" i="36"/>
  <c r="N14" i="36"/>
  <c r="O14" i="36"/>
  <c r="N13" i="36"/>
  <c r="O13" i="36"/>
  <c r="M12" i="36"/>
  <c r="L12" i="36"/>
  <c r="L33" i="36"/>
  <c r="K12" i="36"/>
  <c r="J12" i="36"/>
  <c r="I12" i="36"/>
  <c r="I33" i="36"/>
  <c r="H12" i="36"/>
  <c r="G12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K33" i="36"/>
  <c r="J5" i="36"/>
  <c r="I5" i="36"/>
  <c r="H5" i="36"/>
  <c r="H33" i="36"/>
  <c r="G5" i="36"/>
  <c r="F5" i="36"/>
  <c r="E5" i="36"/>
  <c r="D5" i="36"/>
  <c r="N5" i="36"/>
  <c r="O5" i="36"/>
  <c r="N28" i="35"/>
  <c r="O28" i="35"/>
  <c r="M27" i="35"/>
  <c r="L27" i="35"/>
  <c r="K27" i="35"/>
  <c r="J27" i="35"/>
  <c r="I27" i="35"/>
  <c r="H27" i="35"/>
  <c r="H29" i="35"/>
  <c r="G27" i="35"/>
  <c r="F27" i="35"/>
  <c r="E27" i="35"/>
  <c r="D27" i="35"/>
  <c r="N27" i="35"/>
  <c r="O27" i="35"/>
  <c r="N26" i="35"/>
  <c r="O26" i="35"/>
  <c r="M25" i="35"/>
  <c r="L25" i="35"/>
  <c r="K25" i="35"/>
  <c r="K29" i="35"/>
  <c r="J25" i="35"/>
  <c r="I25" i="35"/>
  <c r="H25" i="35"/>
  <c r="G25" i="35"/>
  <c r="F25" i="35"/>
  <c r="E25" i="35"/>
  <c r="D25" i="35"/>
  <c r="N24" i="35"/>
  <c r="O24" i="35"/>
  <c r="M23" i="35"/>
  <c r="L23" i="35"/>
  <c r="K23" i="35"/>
  <c r="J23" i="35"/>
  <c r="I23" i="35"/>
  <c r="H23" i="35"/>
  <c r="G23" i="35"/>
  <c r="F23" i="35"/>
  <c r="N23" i="35"/>
  <c r="E23" i="35"/>
  <c r="D23" i="35"/>
  <c r="N22" i="35"/>
  <c r="O22" i="35"/>
  <c r="M21" i="35"/>
  <c r="L21" i="35"/>
  <c r="K21" i="35"/>
  <c r="J21" i="35"/>
  <c r="I21" i="35"/>
  <c r="H21" i="35"/>
  <c r="G21" i="35"/>
  <c r="F21" i="35"/>
  <c r="N21" i="35"/>
  <c r="O21" i="35"/>
  <c r="E21" i="35"/>
  <c r="D21" i="35"/>
  <c r="N20" i="35"/>
  <c r="O20" i="35"/>
  <c r="M19" i="35"/>
  <c r="L19" i="35"/>
  <c r="K19" i="35"/>
  <c r="J19" i="35"/>
  <c r="I19" i="35"/>
  <c r="H19" i="35"/>
  <c r="G19" i="35"/>
  <c r="F19" i="35"/>
  <c r="N19" i="35"/>
  <c r="E19" i="35"/>
  <c r="D19" i="35"/>
  <c r="N18" i="35"/>
  <c r="O18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N13" i="35"/>
  <c r="E13" i="35"/>
  <c r="D13" i="35"/>
  <c r="N12" i="35"/>
  <c r="O12" i="35"/>
  <c r="N11" i="35"/>
  <c r="O11" i="35"/>
  <c r="M10" i="35"/>
  <c r="L10" i="35"/>
  <c r="K10" i="35"/>
  <c r="J10" i="35"/>
  <c r="I10" i="35"/>
  <c r="H10" i="35"/>
  <c r="G10" i="35"/>
  <c r="F10" i="35"/>
  <c r="E10" i="35"/>
  <c r="D10" i="35"/>
  <c r="N9" i="35"/>
  <c r="O9" i="35"/>
  <c r="N8" i="35"/>
  <c r="O8" i="35"/>
  <c r="N7" i="35"/>
  <c r="O7" i="35"/>
  <c r="N6" i="35"/>
  <c r="O6" i="35"/>
  <c r="M5" i="35"/>
  <c r="M29" i="35"/>
  <c r="L5" i="35"/>
  <c r="K5" i="35"/>
  <c r="J5" i="35"/>
  <c r="J29" i="35"/>
  <c r="I5" i="35"/>
  <c r="I29" i="35"/>
  <c r="H5" i="35"/>
  <c r="G5" i="35"/>
  <c r="G29" i="35"/>
  <c r="F5" i="35"/>
  <c r="E5" i="35"/>
  <c r="D5" i="35"/>
  <c r="N28" i="34"/>
  <c r="O28" i="34"/>
  <c r="M27" i="34"/>
  <c r="L27" i="34"/>
  <c r="K27" i="34"/>
  <c r="J27" i="34"/>
  <c r="I27" i="34"/>
  <c r="H27" i="34"/>
  <c r="G27" i="34"/>
  <c r="N27" i="34"/>
  <c r="O27" i="34"/>
  <c r="F27" i="34"/>
  <c r="E27" i="34"/>
  <c r="D27" i="34"/>
  <c r="N26" i="34"/>
  <c r="O26" i="34"/>
  <c r="M25" i="34"/>
  <c r="L25" i="34"/>
  <c r="K25" i="34"/>
  <c r="J25" i="34"/>
  <c r="I25" i="34"/>
  <c r="H25" i="34"/>
  <c r="G25" i="34"/>
  <c r="F25" i="34"/>
  <c r="E25" i="34"/>
  <c r="N25" i="34"/>
  <c r="O25" i="34"/>
  <c r="D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N21" i="34"/>
  <c r="O21" i="34"/>
  <c r="D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H29" i="34"/>
  <c r="G15" i="34"/>
  <c r="F15" i="34"/>
  <c r="E15" i="34"/>
  <c r="E29" i="34"/>
  <c r="D15" i="34"/>
  <c r="N14" i="34"/>
  <c r="O14" i="34"/>
  <c r="N13" i="34"/>
  <c r="O13" i="34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29" i="34"/>
  <c r="L5" i="34"/>
  <c r="L29" i="34"/>
  <c r="K5" i="34"/>
  <c r="J5" i="34"/>
  <c r="J29" i="34"/>
  <c r="I5" i="34"/>
  <c r="I29" i="34"/>
  <c r="H5" i="34"/>
  <c r="G5" i="34"/>
  <c r="F5" i="34"/>
  <c r="F29" i="34"/>
  <c r="E5" i="34"/>
  <c r="D5" i="34"/>
  <c r="E29" i="33"/>
  <c r="F29" i="33"/>
  <c r="G29" i="33"/>
  <c r="H29" i="33"/>
  <c r="N29" i="33"/>
  <c r="O29" i="33"/>
  <c r="I29" i="33"/>
  <c r="J29" i="33"/>
  <c r="K29" i="33"/>
  <c r="L29" i="33"/>
  <c r="M29" i="33"/>
  <c r="D29" i="33"/>
  <c r="E27" i="33"/>
  <c r="F27" i="33"/>
  <c r="G27" i="33"/>
  <c r="H27" i="33"/>
  <c r="I27" i="33"/>
  <c r="J27" i="33"/>
  <c r="K27" i="33"/>
  <c r="L27" i="33"/>
  <c r="M27" i="33"/>
  <c r="E25" i="33"/>
  <c r="F25" i="33"/>
  <c r="G25" i="33"/>
  <c r="H25" i="33"/>
  <c r="I25" i="33"/>
  <c r="J25" i="33"/>
  <c r="K25" i="33"/>
  <c r="L25" i="33"/>
  <c r="M25" i="33"/>
  <c r="E23" i="33"/>
  <c r="F23" i="33"/>
  <c r="G23" i="33"/>
  <c r="H23" i="33"/>
  <c r="H31" i="33"/>
  <c r="I23" i="33"/>
  <c r="J23" i="33"/>
  <c r="K23" i="33"/>
  <c r="L23" i="33"/>
  <c r="M23" i="33"/>
  <c r="E20" i="33"/>
  <c r="F20" i="33"/>
  <c r="G20" i="33"/>
  <c r="H20" i="33"/>
  <c r="I20" i="33"/>
  <c r="J20" i="33"/>
  <c r="K20" i="33"/>
  <c r="L20" i="33"/>
  <c r="M20" i="33"/>
  <c r="E16" i="33"/>
  <c r="F16" i="33"/>
  <c r="G16" i="33"/>
  <c r="H16" i="33"/>
  <c r="I16" i="33"/>
  <c r="J16" i="33"/>
  <c r="K16" i="33"/>
  <c r="L16" i="33"/>
  <c r="N16" i="33"/>
  <c r="O16" i="33"/>
  <c r="M16" i="33"/>
  <c r="E12" i="33"/>
  <c r="F12" i="33"/>
  <c r="N12" i="33"/>
  <c r="O12" i="33"/>
  <c r="G12" i="33"/>
  <c r="H12" i="33"/>
  <c r="I12" i="33"/>
  <c r="J12" i="33"/>
  <c r="K12" i="33"/>
  <c r="L12" i="33"/>
  <c r="M12" i="33"/>
  <c r="E5" i="33"/>
  <c r="F5" i="33"/>
  <c r="G5" i="33"/>
  <c r="H5" i="33"/>
  <c r="I5" i="33"/>
  <c r="I31" i="33"/>
  <c r="J5" i="33"/>
  <c r="K5" i="33"/>
  <c r="L5" i="33"/>
  <c r="M5" i="33"/>
  <c r="M31" i="33"/>
  <c r="D27" i="33"/>
  <c r="D25" i="33"/>
  <c r="D20" i="33"/>
  <c r="N20" i="33"/>
  <c r="O20" i="33"/>
  <c r="D16" i="33"/>
  <c r="D12" i="33"/>
  <c r="D5" i="33"/>
  <c r="N30" i="33"/>
  <c r="O30" i="33"/>
  <c r="N26" i="33"/>
  <c r="O26" i="33"/>
  <c r="N28" i="33"/>
  <c r="D23" i="33"/>
  <c r="N23" i="33"/>
  <c r="O23" i="33"/>
  <c r="N24" i="33"/>
  <c r="O24" i="33"/>
  <c r="N22" i="33"/>
  <c r="O22" i="33"/>
  <c r="N21" i="33"/>
  <c r="O21" i="33"/>
  <c r="O28" i="33"/>
  <c r="N14" i="33"/>
  <c r="O14" i="33"/>
  <c r="N15" i="33"/>
  <c r="O15" i="33"/>
  <c r="N7" i="33"/>
  <c r="O7" i="33"/>
  <c r="N8" i="33"/>
  <c r="O8" i="33"/>
  <c r="N9" i="33"/>
  <c r="O9" i="33"/>
  <c r="N10" i="33"/>
  <c r="O10" i="33"/>
  <c r="N11" i="33"/>
  <c r="O11" i="33"/>
  <c r="N6" i="33"/>
  <c r="O6" i="33"/>
  <c r="N17" i="33"/>
  <c r="O17" i="33"/>
  <c r="N18" i="33"/>
  <c r="O18" i="33"/>
  <c r="N19" i="33"/>
  <c r="O19" i="33"/>
  <c r="N13" i="33"/>
  <c r="O13" i="33"/>
  <c r="N19" i="34"/>
  <c r="O19" i="34"/>
  <c r="O19" i="35"/>
  <c r="O13" i="35"/>
  <c r="O28" i="36"/>
  <c r="N21" i="37"/>
  <c r="O21" i="37"/>
  <c r="F32" i="37"/>
  <c r="J32" i="37"/>
  <c r="N27" i="37"/>
  <c r="O27" i="37"/>
  <c r="M31" i="38"/>
  <c r="E31" i="38"/>
  <c r="N25" i="38"/>
  <c r="O25" i="38"/>
  <c r="O27" i="38"/>
  <c r="N12" i="38"/>
  <c r="O12" i="38"/>
  <c r="N29" i="38"/>
  <c r="O29" i="38"/>
  <c r="I31" i="38"/>
  <c r="G31" i="38"/>
  <c r="N5" i="38"/>
  <c r="O5" i="38"/>
  <c r="D29" i="34"/>
  <c r="D31" i="38"/>
  <c r="N25" i="33"/>
  <c r="O25" i="33"/>
  <c r="K31" i="33"/>
  <c r="G31" i="33"/>
  <c r="G29" i="34"/>
  <c r="O23" i="35"/>
  <c r="G33" i="36"/>
  <c r="K31" i="38"/>
  <c r="N10" i="35"/>
  <c r="O10" i="35"/>
  <c r="E29" i="35"/>
  <c r="E33" i="36"/>
  <c r="N24" i="36"/>
  <c r="O24" i="36"/>
  <c r="N26" i="36"/>
  <c r="O26" i="36"/>
  <c r="N30" i="36"/>
  <c r="O30" i="36"/>
  <c r="D32" i="37"/>
  <c r="N29" i="37"/>
  <c r="O29" i="37"/>
  <c r="H31" i="38"/>
  <c r="N5" i="35"/>
  <c r="O5" i="35"/>
  <c r="L31" i="39"/>
  <c r="H31" i="39"/>
  <c r="F31" i="39"/>
  <c r="J31" i="39"/>
  <c r="N11" i="39"/>
  <c r="O11" i="39"/>
  <c r="M31" i="39"/>
  <c r="N29" i="39"/>
  <c r="O29" i="39"/>
  <c r="I31" i="39"/>
  <c r="N5" i="39"/>
  <c r="O5" i="39"/>
  <c r="K31" i="39"/>
  <c r="N23" i="39"/>
  <c r="O23" i="39"/>
  <c r="N21" i="39"/>
  <c r="O21" i="39"/>
  <c r="E31" i="39"/>
  <c r="N25" i="39"/>
  <c r="O25" i="39"/>
  <c r="N27" i="39"/>
  <c r="O27" i="39"/>
  <c r="D31" i="39"/>
  <c r="N31" i="39"/>
  <c r="O31" i="39"/>
  <c r="N12" i="36"/>
  <c r="O12" i="36"/>
  <c r="N15" i="34"/>
  <c r="O15" i="34"/>
  <c r="E32" i="37"/>
  <c r="D33" i="36"/>
  <c r="J31" i="33"/>
  <c r="F31" i="33"/>
  <c r="N27" i="33"/>
  <c r="O27" i="33"/>
  <c r="N25" i="35"/>
  <c r="O25" i="35"/>
  <c r="D29" i="35"/>
  <c r="N29" i="35"/>
  <c r="O29" i="35"/>
  <c r="G32" i="37"/>
  <c r="N5" i="33"/>
  <c r="O5" i="33"/>
  <c r="F33" i="36"/>
  <c r="D31" i="33"/>
  <c r="N31" i="33"/>
  <c r="O31" i="33"/>
  <c r="L31" i="33"/>
  <c r="E31" i="33"/>
  <c r="L29" i="35"/>
  <c r="L31" i="38"/>
  <c r="N31" i="38"/>
  <c r="O31" i="38"/>
  <c r="N5" i="34"/>
  <c r="O5" i="34"/>
  <c r="K29" i="34"/>
  <c r="N29" i="34"/>
  <c r="O29" i="34"/>
  <c r="F29" i="35"/>
  <c r="N33" i="36"/>
  <c r="O33" i="36"/>
  <c r="N32" i="37"/>
  <c r="O32" i="37"/>
  <c r="F33" i="40"/>
  <c r="J33" i="40"/>
  <c r="M33" i="40"/>
  <c r="H33" i="40"/>
  <c r="K33" i="40"/>
  <c r="L33" i="40"/>
  <c r="N27" i="40"/>
  <c r="O27" i="40"/>
  <c r="N25" i="40"/>
  <c r="O25" i="40"/>
  <c r="N29" i="40"/>
  <c r="O29" i="40"/>
  <c r="N31" i="40"/>
  <c r="O31" i="40"/>
  <c r="N23" i="40"/>
  <c r="O23" i="40"/>
  <c r="E33" i="40"/>
  <c r="N17" i="40"/>
  <c r="O17" i="40"/>
  <c r="I33" i="40"/>
  <c r="N12" i="40"/>
  <c r="O12" i="40"/>
  <c r="G33" i="40"/>
  <c r="N5" i="40"/>
  <c r="O5" i="40"/>
  <c r="D33" i="40"/>
  <c r="N33" i="40"/>
  <c r="O33" i="40"/>
  <c r="N24" i="41"/>
  <c r="O24" i="41"/>
  <c r="N20" i="41"/>
  <c r="O20" i="41"/>
  <c r="N26" i="41"/>
  <c r="O26" i="41"/>
  <c r="N22" i="41"/>
  <c r="O22" i="41"/>
  <c r="N28" i="41"/>
  <c r="O28" i="41"/>
  <c r="E30" i="41"/>
  <c r="M30" i="41"/>
  <c r="N15" i="41"/>
  <c r="O15" i="41"/>
  <c r="I30" i="41"/>
  <c r="D30" i="41"/>
  <c r="H30" i="41"/>
  <c r="L30" i="41"/>
  <c r="F30" i="41"/>
  <c r="J30" i="41"/>
  <c r="N11" i="41"/>
  <c r="O11" i="41"/>
  <c r="G30" i="41"/>
  <c r="K30" i="41"/>
  <c r="N5" i="41"/>
  <c r="O5" i="41"/>
  <c r="N30" i="41"/>
  <c r="O30" i="41"/>
  <c r="N21" i="42"/>
  <c r="O21" i="42"/>
  <c r="N23" i="42"/>
  <c r="O23" i="42"/>
  <c r="N25" i="42"/>
  <c r="O25" i="42"/>
  <c r="N29" i="42"/>
  <c r="O29" i="42"/>
  <c r="N27" i="42"/>
  <c r="O27" i="42"/>
  <c r="G31" i="42"/>
  <c r="L31" i="42"/>
  <c r="I31" i="42"/>
  <c r="M31" i="42"/>
  <c r="N15" i="42"/>
  <c r="O15" i="42"/>
  <c r="F31" i="42"/>
  <c r="H31" i="42"/>
  <c r="N11" i="42"/>
  <c r="O11" i="42"/>
  <c r="D31" i="42"/>
  <c r="E31" i="42"/>
  <c r="J31" i="42"/>
  <c r="K31" i="42"/>
  <c r="N5" i="42"/>
  <c r="O5" i="42"/>
  <c r="N31" i="42"/>
  <c r="O31" i="42"/>
  <c r="N27" i="43"/>
  <c r="O27" i="43"/>
  <c r="N21" i="43"/>
  <c r="O21" i="43"/>
  <c r="N25" i="43"/>
  <c r="O25" i="43"/>
  <c r="N23" i="43"/>
  <c r="O23" i="43"/>
  <c r="N29" i="43"/>
  <c r="O29" i="43"/>
  <c r="I31" i="43"/>
  <c r="J31" i="43"/>
  <c r="N16" i="43"/>
  <c r="O16" i="43"/>
  <c r="E31" i="43"/>
  <c r="F31" i="43"/>
  <c r="D31" i="43"/>
  <c r="N11" i="43"/>
  <c r="O11" i="43"/>
  <c r="G31" i="43"/>
  <c r="H31" i="43"/>
  <c r="K31" i="43"/>
  <c r="L31" i="43"/>
  <c r="M31" i="43"/>
  <c r="N5" i="43"/>
  <c r="O5" i="43"/>
  <c r="N31" i="43"/>
  <c r="O31" i="43"/>
  <c r="N25" i="44"/>
  <c r="O25" i="44"/>
  <c r="N29" i="44"/>
  <c r="O29" i="44"/>
  <c r="N21" i="44"/>
  <c r="O21" i="44"/>
  <c r="N27" i="44"/>
  <c r="O27" i="44"/>
  <c r="N23" i="44"/>
  <c r="O23" i="44"/>
  <c r="L31" i="44"/>
  <c r="J31" i="44"/>
  <c r="N16" i="44"/>
  <c r="O16" i="44"/>
  <c r="I31" i="44"/>
  <c r="M31" i="44"/>
  <c r="F31" i="44"/>
  <c r="N11" i="44"/>
  <c r="O11" i="44"/>
  <c r="G31" i="44"/>
  <c r="H31" i="44"/>
  <c r="E31" i="44"/>
  <c r="K31" i="44"/>
  <c r="D31" i="44"/>
  <c r="N5" i="44"/>
  <c r="O5" i="44"/>
  <c r="N31" i="44"/>
  <c r="O31" i="44"/>
  <c r="N19" i="45"/>
  <c r="O19" i="45"/>
  <c r="N27" i="45"/>
  <c r="O27" i="45"/>
  <c r="N21" i="45"/>
  <c r="O21" i="45"/>
  <c r="N25" i="45"/>
  <c r="O25" i="45"/>
  <c r="N23" i="45"/>
  <c r="O23" i="45"/>
  <c r="D30" i="45"/>
  <c r="N15" i="45"/>
  <c r="O15" i="45"/>
  <c r="E30" i="45"/>
  <c r="F30" i="45"/>
  <c r="G30" i="45"/>
  <c r="N11" i="45"/>
  <c r="O11" i="45"/>
  <c r="H30" i="45"/>
  <c r="L30" i="45"/>
  <c r="J30" i="45"/>
  <c r="K30" i="45"/>
  <c r="M30" i="45"/>
  <c r="N5" i="45"/>
  <c r="O5" i="45"/>
  <c r="I30" i="45"/>
  <c r="N30" i="45"/>
  <c r="O30" i="45"/>
  <c r="F32" i="46"/>
  <c r="N30" i="46"/>
  <c r="O30" i="46"/>
  <c r="N16" i="46"/>
  <c r="O16" i="46"/>
  <c r="N25" i="46"/>
  <c r="O25" i="46"/>
  <c r="H32" i="46"/>
  <c r="L32" i="46"/>
  <c r="M32" i="46"/>
  <c r="I32" i="46"/>
  <c r="J32" i="46"/>
  <c r="N21" i="46"/>
  <c r="O21" i="46"/>
  <c r="G32" i="46"/>
  <c r="N5" i="46"/>
  <c r="O5" i="46"/>
  <c r="D32" i="46"/>
  <c r="N28" i="46"/>
  <c r="O28" i="46"/>
  <c r="E32" i="46"/>
  <c r="K32" i="46"/>
  <c r="N23" i="46"/>
  <c r="O23" i="46"/>
  <c r="N11" i="46"/>
  <c r="O11" i="46"/>
  <c r="N32" i="46"/>
  <c r="O32" i="46"/>
  <c r="O20" i="47"/>
  <c r="P20" i="47"/>
  <c r="O24" i="47"/>
  <c r="P24" i="47"/>
  <c r="O28" i="47"/>
  <c r="P28" i="47"/>
  <c r="O26" i="47"/>
  <c r="P26" i="47"/>
  <c r="O22" i="47"/>
  <c r="P22" i="47"/>
  <c r="O15" i="47"/>
  <c r="P15" i="47"/>
  <c r="O11" i="47"/>
  <c r="P11" i="47"/>
  <c r="O5" i="47"/>
  <c r="P5" i="47"/>
  <c r="O30" i="47"/>
  <c r="P30" i="47"/>
</calcChain>
</file>

<file path=xl/sharedStrings.xml><?xml version="1.0" encoding="utf-8"?>
<sst xmlns="http://schemas.openxmlformats.org/spreadsheetml/2006/main" count="705" uniqueCount="99">
  <si>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</si>
  <si>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</si>
  <si>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</si>
  <si>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</si>
  <si>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</si>
  <si>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</si>
  <si>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</si>
  <si>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</si>
  <si>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</si>
  <si>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</si>
  <si>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</si>
  <si>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</si>
  <si>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</si>
  <si>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</si>
  <si>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</si>
  <si>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</si>
  <si>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</si>
  <si>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</si>
  <si>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</si>
  <si>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</si>
  <si>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</si>
  <si>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</si>
  <si>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</si>
  <si>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</si>
  <si>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</si>
  <si>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</si>
  <si>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</si>
  <si>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</si>
  <si>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</si>
  <si>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</si>
  <si>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</si>
  <si>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</si>
  <si>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</si>
  <si>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</si>
  <si>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</si>
  <si>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Other Transportation Systems / Services</t>
  </si>
  <si>
    <t>Economic Environment</t>
  </si>
  <si>
    <t>Other Economic Environment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</si>
  <si>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</si>
  <si>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</si>
  <si>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</si>
  <si>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</si>
  <si>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</si>
  <si>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</si>
  <si>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</si>
  <si>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Lake Butler Expenditures Reported by Account Code and Fund Type</t>
  </si>
  <si>
    <t>Local Fiscal Year Ended September 30, 2010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</si>
  <si>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</si>
  <si>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</si>
  <si>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</si>
  <si>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</si>
  <si>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Water-Sewer Combination Services</t>
  </si>
  <si>
    <t>Other Physical Environment</t>
  </si>
  <si>
    <t>Employment Opportunity and Development</t>
  </si>
  <si>
    <t>2011 Municipal Population:</t>
  </si>
  <si>
    <t>Local Fiscal Year Ended September 30, 2012</t>
  </si>
  <si>
    <t>Protective Inspections</t>
  </si>
  <si>
    <t>Proprietary - Non-Operating Interest Expense</t>
  </si>
  <si>
    <t>2012 Municipal Population:</t>
  </si>
  <si>
    <t>Local Fiscal Year Ended September 30, 2013</t>
  </si>
  <si>
    <t>Special Items (Loss)</t>
  </si>
  <si>
    <t>2013 Municipal Population:</t>
  </si>
  <si>
    <t>Local Fiscal Year Ended September 30, 2008</t>
  </si>
  <si>
    <t>Housing and Urban Development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</si>
  <si>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</si>
  <si>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</si>
  <si>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</si>
  <si>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</si>
  <si>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</si>
  <si>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</si>
  <si>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</si>
  <si>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</si>
  <si>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</si>
  <si>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</si>
  <si>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</si>
  <si>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</si>
  <si>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</si>
  <si>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</si>
  <si>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</si>
  <si>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</si>
  <si>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</si>
  <si>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Industry Development</t>
  </si>
  <si>
    <t>2017 Municipal Population:</t>
  </si>
  <si>
    <t>Local Fiscal Year Ended September 30, 2018</t>
  </si>
  <si>
    <t>2018 Municipal Population:</t>
  </si>
  <si>
    <t>Local Fiscal Year Ended September 30, 2019</t>
  </si>
  <si>
    <t>Non-Operating Interest Expense</t>
  </si>
  <si>
    <t>2019 Municipal Population:</t>
  </si>
  <si>
    <t>Local Fiscal Year Ended September 30, 2020</t>
  </si>
  <si>
    <t>Detention / Corrections</t>
  </si>
  <si>
    <t>Health</t>
  </si>
  <si>
    <t>Mental Health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</si>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</sst>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324391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0" si="1">SUM(D5:N5)</f>
        <v>324391</v>
      </c>
      <c r="P5" s="32">
        <f t="shared" ref="P5:P30" si="2">(O5/P$32)</f>
        <v>160.82845810609817</v>
      </c>
      <c r="Q5" s="6"/>
    </row>
    <row r="6" spans="1:134">
      <c r="A6" s="12"/>
      <c r="B6" s="44">
        <v>511</v>
      </c>
      <c r="C6" s="20" t="s">
        <v>19</v>
      </c>
      <c r="D6" s="46">
        <v>79377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79377</v>
      </c>
      <c r="P6" s="47">
        <f t="shared" si="2"/>
        <v>39.353991075855234</v>
      </c>
      <c r="Q6" s="9"/>
    </row>
    <row r="7" spans="1:134">
      <c r="A7" s="12"/>
      <c r="B7" s="44">
        <v>512</v>
      </c>
      <c r="C7" s="20" t="s">
        <v>20</v>
      </c>
      <c r="D7" s="46">
        <v>72904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72904</v>
      </c>
      <c r="P7" s="47">
        <f t="shared" si="2"/>
        <v>36.144769459593455</v>
      </c>
      <c r="Q7" s="9"/>
    </row>
    <row r="8" spans="1:134">
      <c r="A8" s="12"/>
      <c r="B8" s="44">
        <v>513</v>
      </c>
      <c r="C8" s="20" t="s">
        <v>21</v>
      </c>
      <c r="D8" s="46">
        <v>135483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135483</v>
      </c>
      <c r="P8" s="47">
        <f t="shared" si="2"/>
        <v>67.17055032226078</v>
      </c>
      <c r="Q8" s="9"/>
    </row>
    <row r="9" spans="1:134">
      <c r="A9" s="12"/>
      <c r="B9" s="44">
        <v>514</v>
      </c>
      <c r="C9" s="20" t="s">
        <v>22</v>
      </c>
      <c r="D9" s="46">
        <v>12814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12814</v>
      </c>
      <c r="P9" s="47">
        <f t="shared" si="2"/>
        <v>6.3529995042141794</v>
      </c>
      <c r="Q9" s="9"/>
    </row>
    <row r="10" spans="1:134">
      <c r="A10" s="12"/>
      <c r="B10" s="44">
        <v>519</v>
      </c>
      <c r="C10" s="20" t="s">
        <v>24</v>
      </c>
      <c r="D10" s="46">
        <v>23813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23813</v>
      </c>
      <c r="P10" s="47">
        <f t="shared" si="2"/>
        <v>11.806147744174517</v>
      </c>
      <c r="Q10" s="9"/>
    </row>
    <row r="11" spans="1:134" ht="15.75">
      <c r="A11" s="28" t="s">
        <v>25</v>
      </c>
      <c r="B11" s="29"/>
      <c r="C11" s="30"/>
      <c r="D11" s="31">
        <f t="shared" ref="D11:N11" si="3">SUM(D12:D14)</f>
        <v>90975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90975</v>
      </c>
      <c r="P11" s="43">
        <f t="shared" si="2"/>
        <v>45.10411502231036</v>
      </c>
      <c r="Q11" s="10"/>
    </row>
    <row r="12" spans="1:134">
      <c r="A12" s="12"/>
      <c r="B12" s="44">
        <v>521</v>
      </c>
      <c r="C12" s="20" t="s">
        <v>26</v>
      </c>
      <c r="D12" s="46">
        <v>75000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75000</v>
      </c>
      <c r="P12" s="47">
        <f t="shared" si="2"/>
        <v>37.183936539414972</v>
      </c>
      <c r="Q12" s="9"/>
    </row>
    <row r="13" spans="1:134">
      <c r="A13" s="12"/>
      <c r="B13" s="44">
        <v>522</v>
      </c>
      <c r="C13" s="20" t="s">
        <v>27</v>
      </c>
      <c r="D13" s="46">
        <v>1388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1388</v>
      </c>
      <c r="P13" s="47">
        <f t="shared" si="2"/>
        <v>0.68815071888943979</v>
      </c>
      <c r="Q13" s="9"/>
    </row>
    <row r="14" spans="1:134">
      <c r="A14" s="12"/>
      <c r="B14" s="44">
        <v>529</v>
      </c>
      <c r="C14" s="20" t="s">
        <v>28</v>
      </c>
      <c r="D14" s="46">
        <v>14587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14587</v>
      </c>
      <c r="P14" s="47">
        <f t="shared" si="2"/>
        <v>7.2320277640059496</v>
      </c>
      <c r="Q14" s="9"/>
    </row>
    <row r="15" spans="1:134" ht="15.75">
      <c r="A15" s="28" t="s">
        <v>29</v>
      </c>
      <c r="B15" s="29"/>
      <c r="C15" s="30"/>
      <c r="D15" s="31">
        <f t="shared" ref="D15:N15" si="4">SUM(D16:D19)</f>
        <v>2545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1925852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1928397</v>
      </c>
      <c r="P15" s="43">
        <f t="shared" si="2"/>
        <v>956.07188894397621</v>
      </c>
      <c r="Q15" s="10"/>
    </row>
    <row r="16" spans="1:134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515637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515637</v>
      </c>
      <c r="P16" s="47">
        <f t="shared" si="2"/>
        <v>255.64551313832425</v>
      </c>
      <c r="Q16" s="9"/>
    </row>
    <row r="17" spans="1:120">
      <c r="A17" s="12"/>
      <c r="B17" s="44">
        <v>534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252730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252730</v>
      </c>
      <c r="P17" s="47">
        <f t="shared" si="2"/>
        <v>125.29995042141795</v>
      </c>
      <c r="Q17" s="9"/>
    </row>
    <row r="18" spans="1:120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1157485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1157485</v>
      </c>
      <c r="P18" s="47">
        <f t="shared" si="2"/>
        <v>573.86465047099648</v>
      </c>
      <c r="Q18" s="9"/>
    </row>
    <row r="19" spans="1:120">
      <c r="A19" s="12"/>
      <c r="B19" s="44">
        <v>539</v>
      </c>
      <c r="C19" s="20" t="s">
        <v>52</v>
      </c>
      <c r="D19" s="46">
        <v>2545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2545</v>
      </c>
      <c r="P19" s="47">
        <f t="shared" si="2"/>
        <v>1.2617749132374814</v>
      </c>
      <c r="Q19" s="9"/>
    </row>
    <row r="20" spans="1:120" ht="15.75">
      <c r="A20" s="28" t="s">
        <v>33</v>
      </c>
      <c r="B20" s="29"/>
      <c r="C20" s="30"/>
      <c r="D20" s="31">
        <f t="shared" ref="D20:N20" si="5">SUM(D21:D21)</f>
        <v>276614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1"/>
        <v>276614</v>
      </c>
      <c r="P20" s="43">
        <f t="shared" si="2"/>
        <v>137.14129895884977</v>
      </c>
      <c r="Q20" s="10"/>
    </row>
    <row r="21" spans="1:120">
      <c r="A21" s="12"/>
      <c r="B21" s="44">
        <v>541</v>
      </c>
      <c r="C21" s="20" t="s">
        <v>34</v>
      </c>
      <c r="D21" s="46">
        <v>276614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276614</v>
      </c>
      <c r="P21" s="47">
        <f t="shared" si="2"/>
        <v>137.14129895884977</v>
      </c>
      <c r="Q21" s="9"/>
    </row>
    <row r="22" spans="1:120" ht="15.75">
      <c r="A22" s="28" t="s">
        <v>36</v>
      </c>
      <c r="B22" s="29"/>
      <c r="C22" s="30"/>
      <c r="D22" s="31">
        <f t="shared" ref="D22:N22" si="6">SUM(D23:D23)</f>
        <v>0</v>
      </c>
      <c r="E22" s="31">
        <f t="shared" si="6"/>
        <v>154457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1"/>
        <v>154457</v>
      </c>
      <c r="P22" s="43">
        <f t="shared" si="2"/>
        <v>76.577590480912249</v>
      </c>
      <c r="Q22" s="10"/>
    </row>
    <row r="23" spans="1:120">
      <c r="A23" s="13"/>
      <c r="B23" s="45">
        <v>559</v>
      </c>
      <c r="C23" s="21" t="s">
        <v>37</v>
      </c>
      <c r="D23" s="46">
        <v>0</v>
      </c>
      <c r="E23" s="46">
        <v>154457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154457</v>
      </c>
      <c r="P23" s="47">
        <f t="shared" si="2"/>
        <v>76.577590480912249</v>
      </c>
      <c r="Q23" s="9"/>
    </row>
    <row r="24" spans="1:120" ht="15.75">
      <c r="A24" s="28" t="s">
        <v>38</v>
      </c>
      <c r="B24" s="29"/>
      <c r="C24" s="30"/>
      <c r="D24" s="31">
        <f t="shared" ref="D24:N24" si="7">SUM(D25:D25)</f>
        <v>10545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10545</v>
      </c>
      <c r="P24" s="43">
        <f t="shared" si="2"/>
        <v>5.2280614774417451</v>
      </c>
      <c r="Q24" s="10"/>
    </row>
    <row r="25" spans="1:120">
      <c r="A25" s="12"/>
      <c r="B25" s="44">
        <v>562</v>
      </c>
      <c r="C25" s="20" t="s">
        <v>39</v>
      </c>
      <c r="D25" s="46">
        <v>10545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10545</v>
      </c>
      <c r="P25" s="47">
        <f t="shared" si="2"/>
        <v>5.2280614774417451</v>
      </c>
      <c r="Q25" s="9"/>
    </row>
    <row r="26" spans="1:120" ht="15.75">
      <c r="A26" s="28" t="s">
        <v>40</v>
      </c>
      <c r="B26" s="29"/>
      <c r="C26" s="30"/>
      <c r="D26" s="31">
        <f t="shared" ref="D26:N26" si="8">SUM(D27:D27)</f>
        <v>178971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1"/>
        <v>178971</v>
      </c>
      <c r="P26" s="43">
        <f t="shared" si="2"/>
        <v>88.731284085275163</v>
      </c>
      <c r="Q26" s="9"/>
    </row>
    <row r="27" spans="1:120">
      <c r="A27" s="12"/>
      <c r="B27" s="44">
        <v>572</v>
      </c>
      <c r="C27" s="20" t="s">
        <v>41</v>
      </c>
      <c r="D27" s="46">
        <v>178971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178971</v>
      </c>
      <c r="P27" s="47">
        <f t="shared" si="2"/>
        <v>88.731284085275163</v>
      </c>
      <c r="Q27" s="9"/>
    </row>
    <row r="28" spans="1:120" ht="15.75">
      <c r="A28" s="28" t="s">
        <v>43</v>
      </c>
      <c r="B28" s="29"/>
      <c r="C28" s="30"/>
      <c r="D28" s="31">
        <f t="shared" ref="D28:N28" si="9">SUM(D29:D29)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25000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1"/>
        <v>25000</v>
      </c>
      <c r="P28" s="43">
        <f t="shared" si="2"/>
        <v>12.394645513138324</v>
      </c>
      <c r="Q28" s="9"/>
    </row>
    <row r="29" spans="1:120" ht="15.75" thickBot="1">
      <c r="A29" s="12"/>
      <c r="B29" s="44">
        <v>581</v>
      </c>
      <c r="C29" s="20" t="s">
        <v>97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25000</v>
      </c>
      <c r="P29" s="47">
        <f t="shared" si="2"/>
        <v>12.394645513138324</v>
      </c>
      <c r="Q29" s="9"/>
    </row>
    <row r="30" spans="1:120" ht="16.5" thickBot="1">
      <c r="A30" s="14" t="s">
        <v>10</v>
      </c>
      <c r="B30" s="23"/>
      <c r="C30" s="22"/>
      <c r="D30" s="15">
        <f>SUM(D5,D11,D15,D20,D22,D24,D26,D28)</f>
        <v>884041</v>
      </c>
      <c r="E30" s="15">
        <f t="shared" ref="E30:N30" si="10">SUM(E5,E11,E15,E20,E22,E24,E26,E28)</f>
        <v>154457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1950852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10"/>
        <v>0</v>
      </c>
      <c r="O30" s="15">
        <f t="shared" si="1"/>
        <v>2989350</v>
      </c>
      <c r="P30" s="37">
        <f t="shared" si="2"/>
        <v>1482.077342588002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98</v>
      </c>
      <c r="N32" s="93"/>
      <c r="O32" s="93"/>
      <c r="P32" s="41">
        <v>2017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364622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3" si="1">SUM(D5:M5)</f>
        <v>364622</v>
      </c>
      <c r="O5" s="32">
        <f t="shared" ref="O5:O33" si="2">(N5/O$35)</f>
        <v>192.61595351294241</v>
      </c>
      <c r="P5" s="6"/>
    </row>
    <row r="6" spans="1:133">
      <c r="A6" s="12"/>
      <c r="B6" s="44">
        <v>511</v>
      </c>
      <c r="C6" s="20" t="s">
        <v>19</v>
      </c>
      <c r="D6" s="46">
        <v>72738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72738</v>
      </c>
      <c r="O6" s="47">
        <f t="shared" si="2"/>
        <v>38.424722662440573</v>
      </c>
      <c r="P6" s="9"/>
    </row>
    <row r="7" spans="1:133">
      <c r="A7" s="12"/>
      <c r="B7" s="44">
        <v>512</v>
      </c>
      <c r="C7" s="20" t="s">
        <v>20</v>
      </c>
      <c r="D7" s="46">
        <v>114880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114880</v>
      </c>
      <c r="O7" s="47">
        <f t="shared" si="2"/>
        <v>60.686740623349181</v>
      </c>
      <c r="P7" s="9"/>
    </row>
    <row r="8" spans="1:133">
      <c r="A8" s="12"/>
      <c r="B8" s="44">
        <v>513</v>
      </c>
      <c r="C8" s="20" t="s">
        <v>21</v>
      </c>
      <c r="D8" s="46">
        <v>135259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135259</v>
      </c>
      <c r="O8" s="47">
        <f t="shared" si="2"/>
        <v>71.452192287374544</v>
      </c>
      <c r="P8" s="9"/>
    </row>
    <row r="9" spans="1:133">
      <c r="A9" s="12"/>
      <c r="B9" s="44">
        <v>514</v>
      </c>
      <c r="C9" s="20" t="s">
        <v>22</v>
      </c>
      <c r="D9" s="46">
        <v>29342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29342</v>
      </c>
      <c r="O9" s="47">
        <f t="shared" si="2"/>
        <v>15.500264131008981</v>
      </c>
      <c r="P9" s="9"/>
    </row>
    <row r="10" spans="1:133">
      <c r="A10" s="12"/>
      <c r="B10" s="44">
        <v>515</v>
      </c>
      <c r="C10" s="20" t="s">
        <v>23</v>
      </c>
      <c r="D10" s="46">
        <v>8035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8035</v>
      </c>
      <c r="O10" s="47">
        <f t="shared" si="2"/>
        <v>4.2445853143159002</v>
      </c>
      <c r="P10" s="9"/>
    </row>
    <row r="11" spans="1:133">
      <c r="A11" s="12"/>
      <c r="B11" s="44">
        <v>519</v>
      </c>
      <c r="C11" s="20" t="s">
        <v>24</v>
      </c>
      <c r="D11" s="46">
        <v>4368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4368</v>
      </c>
      <c r="O11" s="47">
        <f t="shared" si="2"/>
        <v>2.307448494453249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112837</v>
      </c>
      <c r="E12" s="31">
        <f t="shared" si="3"/>
        <v>0</v>
      </c>
      <c r="F12" s="31">
        <f t="shared" si="3"/>
        <v>0</v>
      </c>
      <c r="G12" s="31">
        <f t="shared" si="3"/>
        <v>410298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523135</v>
      </c>
      <c r="O12" s="43">
        <f t="shared" si="2"/>
        <v>276.35235076597991</v>
      </c>
      <c r="P12" s="10"/>
    </row>
    <row r="13" spans="1:133">
      <c r="A13" s="12"/>
      <c r="B13" s="44">
        <v>521</v>
      </c>
      <c r="C13" s="20" t="s">
        <v>26</v>
      </c>
      <c r="D13" s="46">
        <v>50000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50000</v>
      </c>
      <c r="O13" s="47">
        <f t="shared" si="2"/>
        <v>26.413100898045432</v>
      </c>
      <c r="P13" s="9"/>
    </row>
    <row r="14" spans="1:133">
      <c r="A14" s="12"/>
      <c r="B14" s="44">
        <v>522</v>
      </c>
      <c r="C14" s="20" t="s">
        <v>27</v>
      </c>
      <c r="D14" s="46">
        <v>31296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31296</v>
      </c>
      <c r="O14" s="47">
        <f t="shared" si="2"/>
        <v>16.532488114104595</v>
      </c>
      <c r="P14" s="9"/>
    </row>
    <row r="15" spans="1:133">
      <c r="A15" s="12"/>
      <c r="B15" s="44">
        <v>524</v>
      </c>
      <c r="C15" s="20" t="s">
        <v>56</v>
      </c>
      <c r="D15" s="46">
        <v>14451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14451</v>
      </c>
      <c r="O15" s="47">
        <f t="shared" si="2"/>
        <v>7.6339144215530901</v>
      </c>
      <c r="P15" s="9"/>
    </row>
    <row r="16" spans="1:133">
      <c r="A16" s="12"/>
      <c r="B16" s="44">
        <v>529</v>
      </c>
      <c r="C16" s="20" t="s">
        <v>28</v>
      </c>
      <c r="D16" s="46">
        <v>17090</v>
      </c>
      <c r="E16" s="46">
        <v>0</v>
      </c>
      <c r="F16" s="46">
        <v>0</v>
      </c>
      <c r="G16" s="46">
        <v>410298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427388</v>
      </c>
      <c r="O16" s="47">
        <f t="shared" si="2"/>
        <v>225.7728473322768</v>
      </c>
      <c r="P16" s="9"/>
    </row>
    <row r="17" spans="1:16" ht="15.75">
      <c r="A17" s="28" t="s">
        <v>29</v>
      </c>
      <c r="B17" s="29"/>
      <c r="C17" s="30"/>
      <c r="D17" s="31">
        <f t="shared" ref="D17:M17" si="4">SUM(D18:D21)</f>
        <v>1371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1192367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1193738</v>
      </c>
      <c r="O17" s="43">
        <f t="shared" si="2"/>
        <v>630.60644479661914</v>
      </c>
      <c r="P17" s="10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254486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254486</v>
      </c>
      <c r="O18" s="47">
        <f t="shared" si="2"/>
        <v>134.43528790279979</v>
      </c>
      <c r="P18" s="9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116461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116461</v>
      </c>
      <c r="O19" s="47">
        <f t="shared" si="2"/>
        <v>61.521922873745375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821420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821420</v>
      </c>
      <c r="O20" s="47">
        <f t="shared" si="2"/>
        <v>433.92498679344953</v>
      </c>
      <c r="P20" s="9"/>
    </row>
    <row r="21" spans="1:16">
      <c r="A21" s="12"/>
      <c r="B21" s="44">
        <v>539</v>
      </c>
      <c r="C21" s="20" t="s">
        <v>52</v>
      </c>
      <c r="D21" s="46">
        <v>1371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1371</v>
      </c>
      <c r="O21" s="47">
        <f t="shared" si="2"/>
        <v>0.72424722662440566</v>
      </c>
      <c r="P21" s="9"/>
    </row>
    <row r="22" spans="1:16" ht="15.75">
      <c r="A22" s="28" t="s">
        <v>33</v>
      </c>
      <c r="B22" s="29"/>
      <c r="C22" s="30"/>
      <c r="D22" s="31">
        <f t="shared" ref="D22:M22" si="5">SUM(D23:D23)</f>
        <v>194531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194531</v>
      </c>
      <c r="O22" s="43">
        <f t="shared" si="2"/>
        <v>102.76333861595351</v>
      </c>
      <c r="P22" s="10"/>
    </row>
    <row r="23" spans="1:16">
      <c r="A23" s="12"/>
      <c r="B23" s="44">
        <v>541</v>
      </c>
      <c r="C23" s="20" t="s">
        <v>34</v>
      </c>
      <c r="D23" s="46">
        <v>194531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194531</v>
      </c>
      <c r="O23" s="47">
        <f t="shared" si="2"/>
        <v>102.76333861595351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0</v>
      </c>
      <c r="E24" s="31">
        <f t="shared" si="6"/>
        <v>44675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44675</v>
      </c>
      <c r="O24" s="43">
        <f t="shared" si="2"/>
        <v>23.600105652403592</v>
      </c>
      <c r="P24" s="10"/>
    </row>
    <row r="25" spans="1:16">
      <c r="A25" s="13"/>
      <c r="B25" s="45">
        <v>559</v>
      </c>
      <c r="C25" s="21" t="s">
        <v>37</v>
      </c>
      <c r="D25" s="46">
        <v>0</v>
      </c>
      <c r="E25" s="46">
        <v>44675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44675</v>
      </c>
      <c r="O25" s="47">
        <f t="shared" si="2"/>
        <v>23.600105652403592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12964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12964</v>
      </c>
      <c r="O26" s="43">
        <f t="shared" si="2"/>
        <v>6.8483888008452194</v>
      </c>
      <c r="P26" s="10"/>
    </row>
    <row r="27" spans="1:16">
      <c r="A27" s="12"/>
      <c r="B27" s="44">
        <v>562</v>
      </c>
      <c r="C27" s="20" t="s">
        <v>39</v>
      </c>
      <c r="D27" s="46">
        <v>12964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12964</v>
      </c>
      <c r="O27" s="47">
        <f t="shared" si="2"/>
        <v>6.8483888008452194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116410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116410</v>
      </c>
      <c r="O28" s="43">
        <f t="shared" si="2"/>
        <v>61.494981510829369</v>
      </c>
      <c r="P28" s="9"/>
    </row>
    <row r="29" spans="1:16">
      <c r="A29" s="12"/>
      <c r="B29" s="44">
        <v>572</v>
      </c>
      <c r="C29" s="20" t="s">
        <v>41</v>
      </c>
      <c r="D29" s="46">
        <v>116410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116410</v>
      </c>
      <c r="O29" s="47">
        <f t="shared" si="2"/>
        <v>61.494981510829369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0</v>
      </c>
      <c r="E30" s="31">
        <f t="shared" si="9"/>
        <v>13041</v>
      </c>
      <c r="F30" s="31">
        <f t="shared" si="9"/>
        <v>0</v>
      </c>
      <c r="G30" s="31">
        <f t="shared" si="9"/>
        <v>114</v>
      </c>
      <c r="H30" s="31">
        <f t="shared" si="9"/>
        <v>0</v>
      </c>
      <c r="I30" s="31">
        <f t="shared" si="9"/>
        <v>226844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239999</v>
      </c>
      <c r="O30" s="43">
        <f t="shared" si="2"/>
        <v>126.78235604860011</v>
      </c>
      <c r="P30" s="9"/>
    </row>
    <row r="31" spans="1:16">
      <c r="A31" s="12"/>
      <c r="B31" s="44">
        <v>581</v>
      </c>
      <c r="C31" s="20" t="s">
        <v>42</v>
      </c>
      <c r="D31" s="46">
        <v>0</v>
      </c>
      <c r="E31" s="46">
        <v>13041</v>
      </c>
      <c r="F31" s="46">
        <v>0</v>
      </c>
      <c r="G31" s="46">
        <v>114</v>
      </c>
      <c r="H31" s="46">
        <v>0</v>
      </c>
      <c r="I31" s="46">
        <v>159810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172965</v>
      </c>
      <c r="O31" s="47">
        <f t="shared" si="2"/>
        <v>91.370839936608562</v>
      </c>
      <c r="P31" s="9"/>
    </row>
    <row r="32" spans="1:16" ht="15.75" thickBot="1">
      <c r="A32" s="12"/>
      <c r="B32" s="44">
        <v>591</v>
      </c>
      <c r="C32" s="20" t="s">
        <v>57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67034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67034</v>
      </c>
      <c r="O32" s="47">
        <f t="shared" si="2"/>
        <v>35.411516111991546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0">SUM(D5,D12,D17,D22,D24,D26,D28,D30)</f>
        <v>802735</v>
      </c>
      <c r="E33" s="15">
        <f t="shared" si="10"/>
        <v>57716</v>
      </c>
      <c r="F33" s="15">
        <f t="shared" si="10"/>
        <v>0</v>
      </c>
      <c r="G33" s="15">
        <f t="shared" si="10"/>
        <v>410412</v>
      </c>
      <c r="H33" s="15">
        <f t="shared" si="10"/>
        <v>0</v>
      </c>
      <c r="I33" s="15">
        <f t="shared" si="10"/>
        <v>1419211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1"/>
        <v>2690074</v>
      </c>
      <c r="O33" s="37">
        <f t="shared" si="2"/>
        <v>1421.0639197041733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58</v>
      </c>
      <c r="M35" s="93"/>
      <c r="N35" s="93"/>
      <c r="O35" s="41">
        <v>1893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394947</v>
      </c>
      <c r="E5" s="26">
        <f t="shared" si="0"/>
        <v>28683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423630</v>
      </c>
      <c r="O5" s="32">
        <f t="shared" ref="O5:O29" si="2">(N5/O$31)</f>
        <v>223.90591966173361</v>
      </c>
      <c r="P5" s="6"/>
    </row>
    <row r="6" spans="1:133">
      <c r="A6" s="12"/>
      <c r="B6" s="44">
        <v>511</v>
      </c>
      <c r="C6" s="20" t="s">
        <v>19</v>
      </c>
      <c r="D6" s="46">
        <v>68077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68077</v>
      </c>
      <c r="O6" s="47">
        <f t="shared" si="2"/>
        <v>35.981501057082454</v>
      </c>
      <c r="P6" s="9"/>
    </row>
    <row r="7" spans="1:133">
      <c r="A7" s="12"/>
      <c r="B7" s="44">
        <v>512</v>
      </c>
      <c r="C7" s="20" t="s">
        <v>20</v>
      </c>
      <c r="D7" s="46">
        <v>98555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98555</v>
      </c>
      <c r="O7" s="47">
        <f t="shared" si="2"/>
        <v>52.090380549682877</v>
      </c>
      <c r="P7" s="9"/>
    </row>
    <row r="8" spans="1:133">
      <c r="A8" s="12"/>
      <c r="B8" s="44">
        <v>513</v>
      </c>
      <c r="C8" s="20" t="s">
        <v>21</v>
      </c>
      <c r="D8" s="46">
        <v>214552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214552</v>
      </c>
      <c r="O8" s="47">
        <f t="shared" si="2"/>
        <v>113.39957716701903</v>
      </c>
      <c r="P8" s="9"/>
    </row>
    <row r="9" spans="1:133">
      <c r="A9" s="12"/>
      <c r="B9" s="44">
        <v>519</v>
      </c>
      <c r="C9" s="20" t="s">
        <v>24</v>
      </c>
      <c r="D9" s="46">
        <v>13763</v>
      </c>
      <c r="E9" s="46">
        <v>28683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42446</v>
      </c>
      <c r="O9" s="47">
        <f t="shared" si="2"/>
        <v>22.43446088794926</v>
      </c>
      <c r="P9" s="9"/>
    </row>
    <row r="10" spans="1:133" ht="15.75">
      <c r="A10" s="28" t="s">
        <v>25</v>
      </c>
      <c r="B10" s="29"/>
      <c r="C10" s="30"/>
      <c r="D10" s="31">
        <f t="shared" ref="D10:M10" si="3">SUM(D11:D12)</f>
        <v>99731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99731</v>
      </c>
      <c r="O10" s="43">
        <f t="shared" si="2"/>
        <v>52.711945031712474</v>
      </c>
      <c r="P10" s="10"/>
    </row>
    <row r="11" spans="1:133">
      <c r="A11" s="12"/>
      <c r="B11" s="44">
        <v>521</v>
      </c>
      <c r="C11" s="20" t="s">
        <v>26</v>
      </c>
      <c r="D11" s="46">
        <v>50000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50000</v>
      </c>
      <c r="O11" s="47">
        <f t="shared" si="2"/>
        <v>26.427061310782243</v>
      </c>
      <c r="P11" s="9"/>
    </row>
    <row r="12" spans="1:133">
      <c r="A12" s="12"/>
      <c r="B12" s="44">
        <v>522</v>
      </c>
      <c r="C12" s="20" t="s">
        <v>27</v>
      </c>
      <c r="D12" s="46">
        <v>49731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49731</v>
      </c>
      <c r="O12" s="47">
        <f t="shared" si="2"/>
        <v>26.284883720930232</v>
      </c>
      <c r="P12" s="9"/>
    </row>
    <row r="13" spans="1:133" ht="15.75">
      <c r="A13" s="28" t="s">
        <v>29</v>
      </c>
      <c r="B13" s="29"/>
      <c r="C13" s="30"/>
      <c r="D13" s="31">
        <f t="shared" ref="D13:M13" si="4">SUM(D14:D18)</f>
        <v>3666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1291423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1295089</v>
      </c>
      <c r="O13" s="43">
        <f t="shared" si="2"/>
        <v>684.50792811839324</v>
      </c>
      <c r="P13" s="10"/>
    </row>
    <row r="14" spans="1:133">
      <c r="A14" s="12"/>
      <c r="B14" s="44">
        <v>533</v>
      </c>
      <c r="C14" s="20" t="s">
        <v>30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313038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313038</v>
      </c>
      <c r="O14" s="47">
        <f t="shared" si="2"/>
        <v>165.45348837209303</v>
      </c>
      <c r="P14" s="9"/>
    </row>
    <row r="15" spans="1:133">
      <c r="A15" s="12"/>
      <c r="B15" s="44">
        <v>534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132080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132080</v>
      </c>
      <c r="O15" s="47">
        <f t="shared" si="2"/>
        <v>69.809725158562372</v>
      </c>
      <c r="P15" s="9"/>
    </row>
    <row r="16" spans="1:133">
      <c r="A16" s="12"/>
      <c r="B16" s="44">
        <v>535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776977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776977</v>
      </c>
      <c r="O16" s="47">
        <f t="shared" si="2"/>
        <v>410.66437632135307</v>
      </c>
      <c r="P16" s="9"/>
    </row>
    <row r="17" spans="1:119">
      <c r="A17" s="12"/>
      <c r="B17" s="44">
        <v>536</v>
      </c>
      <c r="C17" s="20" t="s">
        <v>51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69328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69328</v>
      </c>
      <c r="O17" s="47">
        <f t="shared" si="2"/>
        <v>36.642706131078221</v>
      </c>
      <c r="P17" s="9"/>
    </row>
    <row r="18" spans="1:119">
      <c r="A18" s="12"/>
      <c r="B18" s="44">
        <v>539</v>
      </c>
      <c r="C18" s="20" t="s">
        <v>52</v>
      </c>
      <c r="D18" s="46">
        <v>3666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3666</v>
      </c>
      <c r="O18" s="47">
        <f t="shared" si="2"/>
        <v>1.937632135306554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175255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175255</v>
      </c>
      <c r="O19" s="43">
        <f t="shared" si="2"/>
        <v>92.629492600422836</v>
      </c>
      <c r="P19" s="10"/>
    </row>
    <row r="20" spans="1:119">
      <c r="A20" s="12"/>
      <c r="B20" s="44">
        <v>541</v>
      </c>
      <c r="C20" s="20" t="s">
        <v>34</v>
      </c>
      <c r="D20" s="46">
        <v>175255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175255</v>
      </c>
      <c r="O20" s="47">
        <f t="shared" si="2"/>
        <v>92.629492600422836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0</v>
      </c>
      <c r="E21" s="31">
        <f t="shared" si="6"/>
        <v>57369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57369</v>
      </c>
      <c r="O21" s="43">
        <f t="shared" si="2"/>
        <v>30.321881606765327</v>
      </c>
      <c r="P21" s="10"/>
    </row>
    <row r="22" spans="1:119">
      <c r="A22" s="13"/>
      <c r="B22" s="45">
        <v>551</v>
      </c>
      <c r="C22" s="21" t="s">
        <v>53</v>
      </c>
      <c r="D22" s="46">
        <v>0</v>
      </c>
      <c r="E22" s="46">
        <v>57369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57369</v>
      </c>
      <c r="O22" s="47">
        <f t="shared" si="2"/>
        <v>30.321881606765327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SUM(D24:D24)</f>
        <v>8950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8950</v>
      </c>
      <c r="O23" s="43">
        <f t="shared" si="2"/>
        <v>4.7304439746300213</v>
      </c>
      <c r="P23" s="10"/>
    </row>
    <row r="24" spans="1:119">
      <c r="A24" s="12"/>
      <c r="B24" s="44">
        <v>562</v>
      </c>
      <c r="C24" s="20" t="s">
        <v>39</v>
      </c>
      <c r="D24" s="46">
        <v>8950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8950</v>
      </c>
      <c r="O24" s="47">
        <f t="shared" si="2"/>
        <v>4.7304439746300213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SUM(D26:D26)</f>
        <v>102503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102503</v>
      </c>
      <c r="O25" s="43">
        <f t="shared" si="2"/>
        <v>54.177061310782243</v>
      </c>
      <c r="P25" s="9"/>
    </row>
    <row r="26" spans="1:119">
      <c r="A26" s="12"/>
      <c r="B26" s="44">
        <v>572</v>
      </c>
      <c r="C26" s="20" t="s">
        <v>41</v>
      </c>
      <c r="D26" s="46">
        <v>102503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102503</v>
      </c>
      <c r="O26" s="47">
        <f t="shared" si="2"/>
        <v>54.177061310782243</v>
      </c>
      <c r="P26" s="9"/>
    </row>
    <row r="27" spans="1:119" ht="15.75">
      <c r="A27" s="28" t="s">
        <v>43</v>
      </c>
      <c r="B27" s="29"/>
      <c r="C27" s="30"/>
      <c r="D27" s="31">
        <f t="shared" ref="D27:M27" si="9">SUM(D28:D28)</f>
        <v>0</v>
      </c>
      <c r="E27" s="31">
        <f t="shared" si="9"/>
        <v>91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188044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188135</v>
      </c>
      <c r="O27" s="43">
        <f t="shared" si="2"/>
        <v>99.437103594080341</v>
      </c>
      <c r="P27" s="9"/>
    </row>
    <row r="28" spans="1:119" ht="15.75" thickBot="1">
      <c r="A28" s="12"/>
      <c r="B28" s="44">
        <v>581</v>
      </c>
      <c r="C28" s="20" t="s">
        <v>42</v>
      </c>
      <c r="D28" s="46">
        <v>0</v>
      </c>
      <c r="E28" s="46">
        <v>91</v>
      </c>
      <c r="F28" s="46">
        <v>0</v>
      </c>
      <c r="G28" s="46">
        <v>0</v>
      </c>
      <c r="H28" s="46">
        <v>0</v>
      </c>
      <c r="I28" s="46">
        <v>188044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188135</v>
      </c>
      <c r="O28" s="47">
        <f t="shared" si="2"/>
        <v>99.437103594080341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0">SUM(D5,D10,D13,D19,D21,D23,D25,D27)</f>
        <v>785052</v>
      </c>
      <c r="E29" s="15">
        <f t="shared" si="10"/>
        <v>86143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1479467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"/>
        <v>2350662</v>
      </c>
      <c r="O29" s="37">
        <f t="shared" si="2"/>
        <v>1242.4217758985201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54</v>
      </c>
      <c r="M31" s="93"/>
      <c r="N31" s="93"/>
      <c r="O31" s="41">
        <v>1892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253584</v>
      </c>
      <c r="E5" s="26">
        <f t="shared" si="0"/>
        <v>96259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349843</v>
      </c>
      <c r="O5" s="32">
        <f t="shared" ref="O5:O29" si="2">(N5/O$31)</f>
        <v>184.41908276225618</v>
      </c>
      <c r="P5" s="6"/>
    </row>
    <row r="6" spans="1:133">
      <c r="A6" s="12"/>
      <c r="B6" s="44">
        <v>511</v>
      </c>
      <c r="C6" s="20" t="s">
        <v>19</v>
      </c>
      <c r="D6" s="46">
        <v>61654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61654</v>
      </c>
      <c r="O6" s="47">
        <f t="shared" si="2"/>
        <v>32.500790722192939</v>
      </c>
      <c r="P6" s="9"/>
    </row>
    <row r="7" spans="1:133">
      <c r="A7" s="12"/>
      <c r="B7" s="44">
        <v>512</v>
      </c>
      <c r="C7" s="20" t="s">
        <v>20</v>
      </c>
      <c r="D7" s="46">
        <v>62424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62424</v>
      </c>
      <c r="O7" s="47">
        <f t="shared" si="2"/>
        <v>32.906694781233526</v>
      </c>
      <c r="P7" s="9"/>
    </row>
    <row r="8" spans="1:133">
      <c r="A8" s="12"/>
      <c r="B8" s="44">
        <v>513</v>
      </c>
      <c r="C8" s="20" t="s">
        <v>21</v>
      </c>
      <c r="D8" s="46">
        <v>102119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102119</v>
      </c>
      <c r="O8" s="47">
        <f t="shared" si="2"/>
        <v>53.831839746968896</v>
      </c>
      <c r="P8" s="9"/>
    </row>
    <row r="9" spans="1:133">
      <c r="A9" s="12"/>
      <c r="B9" s="44">
        <v>514</v>
      </c>
      <c r="C9" s="20" t="s">
        <v>22</v>
      </c>
      <c r="D9" s="46">
        <v>18125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18125</v>
      </c>
      <c r="O9" s="47">
        <f t="shared" si="2"/>
        <v>9.5545598313125986</v>
      </c>
      <c r="P9" s="9"/>
    </row>
    <row r="10" spans="1:133">
      <c r="A10" s="12"/>
      <c r="B10" s="44">
        <v>519</v>
      </c>
      <c r="C10" s="20" t="s">
        <v>24</v>
      </c>
      <c r="D10" s="46">
        <v>9262</v>
      </c>
      <c r="E10" s="46">
        <v>96259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105521</v>
      </c>
      <c r="O10" s="47">
        <f t="shared" si="2"/>
        <v>55.625197680548233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113124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113124</v>
      </c>
      <c r="O11" s="43">
        <f t="shared" si="2"/>
        <v>59.633104902477598</v>
      </c>
      <c r="P11" s="10"/>
    </row>
    <row r="12" spans="1:133">
      <c r="A12" s="12"/>
      <c r="B12" s="44">
        <v>521</v>
      </c>
      <c r="C12" s="20" t="s">
        <v>26</v>
      </c>
      <c r="D12" s="46">
        <v>50000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50000</v>
      </c>
      <c r="O12" s="47">
        <f t="shared" si="2"/>
        <v>26.357406431207171</v>
      </c>
      <c r="P12" s="9"/>
    </row>
    <row r="13" spans="1:133">
      <c r="A13" s="12"/>
      <c r="B13" s="44">
        <v>522</v>
      </c>
      <c r="C13" s="20" t="s">
        <v>27</v>
      </c>
      <c r="D13" s="46">
        <v>50794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50794</v>
      </c>
      <c r="O13" s="47">
        <f t="shared" si="2"/>
        <v>26.77596204533474</v>
      </c>
      <c r="P13" s="9"/>
    </row>
    <row r="14" spans="1:133">
      <c r="A14" s="12"/>
      <c r="B14" s="44">
        <v>529</v>
      </c>
      <c r="C14" s="20" t="s">
        <v>28</v>
      </c>
      <c r="D14" s="46">
        <v>12330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12330</v>
      </c>
      <c r="O14" s="47">
        <f t="shared" si="2"/>
        <v>6.499736425935688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1393955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1393955</v>
      </c>
      <c r="O15" s="43">
        <f t="shared" si="2"/>
        <v>734.82076963626776</v>
      </c>
      <c r="P15" s="10"/>
    </row>
    <row r="16" spans="1:133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538301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538301</v>
      </c>
      <c r="O16" s="47">
        <f t="shared" si="2"/>
        <v>283.76436478650498</v>
      </c>
      <c r="P16" s="9"/>
    </row>
    <row r="17" spans="1:119">
      <c r="A17" s="12"/>
      <c r="B17" s="44">
        <v>534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125709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125709</v>
      </c>
      <c r="O17" s="47">
        <f t="shared" si="2"/>
        <v>66.267264101212447</v>
      </c>
      <c r="P17" s="9"/>
    </row>
    <row r="18" spans="1:119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729945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729945</v>
      </c>
      <c r="O18" s="47">
        <f t="shared" si="2"/>
        <v>384.78914074855032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262166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262166</v>
      </c>
      <c r="O19" s="43">
        <f t="shared" si="2"/>
        <v>138.20031628887716</v>
      </c>
      <c r="P19" s="10"/>
    </row>
    <row r="20" spans="1:119">
      <c r="A20" s="12"/>
      <c r="B20" s="44">
        <v>541</v>
      </c>
      <c r="C20" s="20" t="s">
        <v>34</v>
      </c>
      <c r="D20" s="46">
        <v>262166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262166</v>
      </c>
      <c r="O20" s="47">
        <f t="shared" si="2"/>
        <v>138.20031628887716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0</v>
      </c>
      <c r="E21" s="31">
        <f t="shared" si="6"/>
        <v>24474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24474</v>
      </c>
      <c r="O21" s="43">
        <f t="shared" si="2"/>
        <v>12.901423299947286</v>
      </c>
      <c r="P21" s="10"/>
    </row>
    <row r="22" spans="1:119">
      <c r="A22" s="13"/>
      <c r="B22" s="45">
        <v>559</v>
      </c>
      <c r="C22" s="21" t="s">
        <v>37</v>
      </c>
      <c r="D22" s="46">
        <v>0</v>
      </c>
      <c r="E22" s="46">
        <v>24474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24474</v>
      </c>
      <c r="O22" s="47">
        <f t="shared" si="2"/>
        <v>12.901423299947286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SUM(D24:D24)</f>
        <v>19250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19250</v>
      </c>
      <c r="O23" s="43">
        <f t="shared" si="2"/>
        <v>10.14760147601476</v>
      </c>
      <c r="P23" s="10"/>
    </row>
    <row r="24" spans="1:119">
      <c r="A24" s="12"/>
      <c r="B24" s="44">
        <v>569</v>
      </c>
      <c r="C24" s="20" t="s">
        <v>47</v>
      </c>
      <c r="D24" s="46">
        <v>19250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19250</v>
      </c>
      <c r="O24" s="47">
        <f t="shared" si="2"/>
        <v>10.14760147601476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SUM(D26:D26)</f>
        <v>126880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126880</v>
      </c>
      <c r="O25" s="43">
        <f t="shared" si="2"/>
        <v>66.884554559831315</v>
      </c>
      <c r="P25" s="9"/>
    </row>
    <row r="26" spans="1:119">
      <c r="A26" s="12"/>
      <c r="B26" s="44">
        <v>572</v>
      </c>
      <c r="C26" s="20" t="s">
        <v>41</v>
      </c>
      <c r="D26" s="46">
        <v>126880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126880</v>
      </c>
      <c r="O26" s="47">
        <f t="shared" si="2"/>
        <v>66.884554559831315</v>
      </c>
      <c r="P26" s="9"/>
    </row>
    <row r="27" spans="1:119" ht="15.75">
      <c r="A27" s="28" t="s">
        <v>43</v>
      </c>
      <c r="B27" s="29"/>
      <c r="C27" s="30"/>
      <c r="D27" s="31">
        <f t="shared" ref="D27:M27" si="9">SUM(D28:D28)</f>
        <v>8025</v>
      </c>
      <c r="E27" s="31">
        <f t="shared" si="9"/>
        <v>105350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74818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188193</v>
      </c>
      <c r="O27" s="43">
        <f t="shared" si="2"/>
        <v>99.205587770163419</v>
      </c>
      <c r="P27" s="9"/>
    </row>
    <row r="28" spans="1:119" ht="15.75" thickBot="1">
      <c r="A28" s="12"/>
      <c r="B28" s="44">
        <v>581</v>
      </c>
      <c r="C28" s="20" t="s">
        <v>42</v>
      </c>
      <c r="D28" s="46">
        <v>8025</v>
      </c>
      <c r="E28" s="46">
        <v>105350</v>
      </c>
      <c r="F28" s="46">
        <v>0</v>
      </c>
      <c r="G28" s="46">
        <v>0</v>
      </c>
      <c r="H28" s="46">
        <v>0</v>
      </c>
      <c r="I28" s="46">
        <v>74818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188193</v>
      </c>
      <c r="O28" s="47">
        <f t="shared" si="2"/>
        <v>99.205587770163419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0">SUM(D5,D11,D15,D19,D21,D23,D25,D27)</f>
        <v>783029</v>
      </c>
      <c r="E29" s="15">
        <f t="shared" si="10"/>
        <v>226083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1468773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"/>
        <v>2477885</v>
      </c>
      <c r="O29" s="37">
        <f t="shared" si="2"/>
        <v>1306.2124406958355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48</v>
      </c>
      <c r="M31" s="93"/>
      <c r="N31" s="93"/>
      <c r="O31" s="41">
        <v>1897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242085</v>
      </c>
      <c r="E5" s="26">
        <f t="shared" si="0"/>
        <v>25405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267490</v>
      </c>
      <c r="O5" s="32">
        <f t="shared" ref="O5:O31" si="2">(N5/O$33)</f>
        <v>138.45238095238096</v>
      </c>
      <c r="P5" s="6"/>
    </row>
    <row r="6" spans="1:133">
      <c r="A6" s="12"/>
      <c r="B6" s="44">
        <v>511</v>
      </c>
      <c r="C6" s="20" t="s">
        <v>19</v>
      </c>
      <c r="D6" s="46">
        <v>61252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61252</v>
      </c>
      <c r="O6" s="47">
        <f t="shared" si="2"/>
        <v>31.703933747412009</v>
      </c>
      <c r="P6" s="9"/>
    </row>
    <row r="7" spans="1:133">
      <c r="A7" s="12"/>
      <c r="B7" s="44">
        <v>512</v>
      </c>
      <c r="C7" s="20" t="s">
        <v>20</v>
      </c>
      <c r="D7" s="46">
        <v>57299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57299</v>
      </c>
      <c r="O7" s="47">
        <f t="shared" si="2"/>
        <v>29.657867494824018</v>
      </c>
      <c r="P7" s="9"/>
    </row>
    <row r="8" spans="1:133">
      <c r="A8" s="12"/>
      <c r="B8" s="44">
        <v>513</v>
      </c>
      <c r="C8" s="20" t="s">
        <v>21</v>
      </c>
      <c r="D8" s="46">
        <v>103466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103466</v>
      </c>
      <c r="O8" s="47">
        <f t="shared" si="2"/>
        <v>53.553830227743269</v>
      </c>
      <c r="P8" s="9"/>
    </row>
    <row r="9" spans="1:133">
      <c r="A9" s="12"/>
      <c r="B9" s="44">
        <v>514</v>
      </c>
      <c r="C9" s="20" t="s">
        <v>22</v>
      </c>
      <c r="D9" s="46">
        <v>13068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13068</v>
      </c>
      <c r="O9" s="47">
        <f t="shared" si="2"/>
        <v>6.7639751552795033</v>
      </c>
      <c r="P9" s="9"/>
    </row>
    <row r="10" spans="1:133">
      <c r="A10" s="12"/>
      <c r="B10" s="44">
        <v>515</v>
      </c>
      <c r="C10" s="20" t="s">
        <v>23</v>
      </c>
      <c r="D10" s="46">
        <v>7000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7000</v>
      </c>
      <c r="O10" s="47">
        <f t="shared" si="2"/>
        <v>3.6231884057971016</v>
      </c>
      <c r="P10" s="9"/>
    </row>
    <row r="11" spans="1:133">
      <c r="A11" s="12"/>
      <c r="B11" s="44">
        <v>519</v>
      </c>
      <c r="C11" s="20" t="s">
        <v>24</v>
      </c>
      <c r="D11" s="46">
        <v>0</v>
      </c>
      <c r="E11" s="46">
        <v>25405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25405</v>
      </c>
      <c r="O11" s="47">
        <f t="shared" si="2"/>
        <v>13.149585921325052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106381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106381</v>
      </c>
      <c r="O12" s="43">
        <f t="shared" si="2"/>
        <v>55.062629399585923</v>
      </c>
      <c r="P12" s="10"/>
    </row>
    <row r="13" spans="1:133">
      <c r="A13" s="12"/>
      <c r="B13" s="44">
        <v>521</v>
      </c>
      <c r="C13" s="20" t="s">
        <v>26</v>
      </c>
      <c r="D13" s="46">
        <v>59231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59231</v>
      </c>
      <c r="O13" s="47">
        <f t="shared" si="2"/>
        <v>30.657867494824018</v>
      </c>
      <c r="P13" s="9"/>
    </row>
    <row r="14" spans="1:133">
      <c r="A14" s="12"/>
      <c r="B14" s="44">
        <v>522</v>
      </c>
      <c r="C14" s="20" t="s">
        <v>27</v>
      </c>
      <c r="D14" s="46">
        <v>36055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36055</v>
      </c>
      <c r="O14" s="47">
        <f t="shared" si="2"/>
        <v>18.662008281573499</v>
      </c>
      <c r="P14" s="9"/>
    </row>
    <row r="15" spans="1:133">
      <c r="A15" s="12"/>
      <c r="B15" s="44">
        <v>529</v>
      </c>
      <c r="C15" s="20" t="s">
        <v>28</v>
      </c>
      <c r="D15" s="46">
        <v>11095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11095</v>
      </c>
      <c r="O15" s="47">
        <f t="shared" si="2"/>
        <v>5.7427536231884062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1294994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1294994</v>
      </c>
      <c r="O16" s="43">
        <f t="shared" si="2"/>
        <v>670.28674948240166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386998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386998</v>
      </c>
      <c r="O17" s="47">
        <f t="shared" si="2"/>
        <v>200.3095238095238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127960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127960</v>
      </c>
      <c r="O18" s="47">
        <f t="shared" si="2"/>
        <v>66.231884057971016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780036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780036</v>
      </c>
      <c r="O19" s="47">
        <f t="shared" si="2"/>
        <v>403.74534161490681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SUM(D21:D22)</f>
        <v>231448</v>
      </c>
      <c r="E20" s="31">
        <f t="shared" si="5"/>
        <v>87759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319207</v>
      </c>
      <c r="O20" s="43">
        <f t="shared" si="2"/>
        <v>165.22101449275362</v>
      </c>
      <c r="P20" s="10"/>
    </row>
    <row r="21" spans="1:119">
      <c r="A21" s="12"/>
      <c r="B21" s="44">
        <v>541</v>
      </c>
      <c r="C21" s="20" t="s">
        <v>34</v>
      </c>
      <c r="D21" s="46">
        <v>231448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231448</v>
      </c>
      <c r="O21" s="47">
        <f t="shared" si="2"/>
        <v>119.79710144927536</v>
      </c>
      <c r="P21" s="9"/>
    </row>
    <row r="22" spans="1:119">
      <c r="A22" s="12"/>
      <c r="B22" s="44">
        <v>549</v>
      </c>
      <c r="C22" s="20" t="s">
        <v>35</v>
      </c>
      <c r="D22" s="46">
        <v>0</v>
      </c>
      <c r="E22" s="46">
        <v>87759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87759</v>
      </c>
      <c r="O22" s="47">
        <f t="shared" si="2"/>
        <v>45.423913043478258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12843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12843</v>
      </c>
      <c r="O23" s="43">
        <f t="shared" si="2"/>
        <v>6.6475155279503104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12843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12843</v>
      </c>
      <c r="O24" s="47">
        <f t="shared" si="2"/>
        <v>6.6475155279503104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SUM(D26:D26)</f>
        <v>12141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12141</v>
      </c>
      <c r="O25" s="43">
        <f t="shared" si="2"/>
        <v>6.2841614906832302</v>
      </c>
      <c r="P25" s="10"/>
    </row>
    <row r="26" spans="1:119">
      <c r="A26" s="12"/>
      <c r="B26" s="44">
        <v>562</v>
      </c>
      <c r="C26" s="20" t="s">
        <v>39</v>
      </c>
      <c r="D26" s="46">
        <v>12141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9">SUM(D26:M26)</f>
        <v>12141</v>
      </c>
      <c r="O26" s="47">
        <f t="shared" si="2"/>
        <v>6.2841614906832302</v>
      </c>
      <c r="P26" s="9"/>
    </row>
    <row r="27" spans="1:119" ht="15.75">
      <c r="A27" s="28" t="s">
        <v>40</v>
      </c>
      <c r="B27" s="29"/>
      <c r="C27" s="30"/>
      <c r="D27" s="31">
        <f t="shared" ref="D27:M27" si="10">SUM(D28:D28)</f>
        <v>131639</v>
      </c>
      <c r="E27" s="31">
        <f t="shared" si="10"/>
        <v>15711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147350</v>
      </c>
      <c r="O27" s="43">
        <f t="shared" si="2"/>
        <v>76.268115942028984</v>
      </c>
      <c r="P27" s="9"/>
    </row>
    <row r="28" spans="1:119">
      <c r="A28" s="12"/>
      <c r="B28" s="44">
        <v>572</v>
      </c>
      <c r="C28" s="20" t="s">
        <v>41</v>
      </c>
      <c r="D28" s="46">
        <v>131639</v>
      </c>
      <c r="E28" s="46">
        <v>15711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147350</v>
      </c>
      <c r="O28" s="47">
        <f t="shared" si="2"/>
        <v>76.268115942028984</v>
      </c>
      <c r="P28" s="9"/>
    </row>
    <row r="29" spans="1:119" ht="15.75">
      <c r="A29" s="28" t="s">
        <v>43</v>
      </c>
      <c r="B29" s="29"/>
      <c r="C29" s="30"/>
      <c r="D29" s="31">
        <f t="shared" ref="D29:M29" si="11">SUM(D30:D30)</f>
        <v>91228</v>
      </c>
      <c r="E29" s="31">
        <f t="shared" si="11"/>
        <v>87960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64822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244010</v>
      </c>
      <c r="O29" s="43">
        <f t="shared" si="2"/>
        <v>126.2991718426501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91228</v>
      </c>
      <c r="E30" s="46">
        <v>87960</v>
      </c>
      <c r="F30" s="46">
        <v>0</v>
      </c>
      <c r="G30" s="46">
        <v>0</v>
      </c>
      <c r="H30" s="46">
        <v>0</v>
      </c>
      <c r="I30" s="46">
        <v>64822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244010</v>
      </c>
      <c r="O30" s="47">
        <f t="shared" si="2"/>
        <v>126.2991718426501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SUM(D5,D12,D16,D20,D23,D25,D27,D29)</f>
        <v>814922</v>
      </c>
      <c r="E31" s="15">
        <f t="shared" si="12"/>
        <v>229678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1359816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9"/>
        <v>2404416</v>
      </c>
      <c r="O31" s="37">
        <f t="shared" si="2"/>
        <v>1244.5217391304348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44</v>
      </c>
      <c r="M33" s="93"/>
      <c r="N33" s="93"/>
      <c r="O33" s="41">
        <v>1932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509947</v>
      </c>
      <c r="E5" s="26">
        <f t="shared" si="0"/>
        <v>1496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511443</v>
      </c>
      <c r="O5" s="32">
        <f t="shared" ref="O5:O31" si="2">(N5/O$33)</f>
        <v>266.09937565036421</v>
      </c>
      <c r="P5" s="6"/>
    </row>
    <row r="6" spans="1:133">
      <c r="A6" s="12"/>
      <c r="B6" s="44">
        <v>511</v>
      </c>
      <c r="C6" s="20" t="s">
        <v>19</v>
      </c>
      <c r="D6" s="46">
        <v>59027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59027</v>
      </c>
      <c r="O6" s="47">
        <f t="shared" si="2"/>
        <v>30.711238293444328</v>
      </c>
      <c r="P6" s="9"/>
    </row>
    <row r="7" spans="1:133">
      <c r="A7" s="12"/>
      <c r="B7" s="44">
        <v>512</v>
      </c>
      <c r="C7" s="20" t="s">
        <v>20</v>
      </c>
      <c r="D7" s="46">
        <v>54221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54221</v>
      </c>
      <c r="O7" s="47">
        <f t="shared" si="2"/>
        <v>28.210718002081165</v>
      </c>
      <c r="P7" s="9"/>
    </row>
    <row r="8" spans="1:133">
      <c r="A8" s="12"/>
      <c r="B8" s="44">
        <v>513</v>
      </c>
      <c r="C8" s="20" t="s">
        <v>21</v>
      </c>
      <c r="D8" s="46">
        <v>352557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352557</v>
      </c>
      <c r="O8" s="47">
        <f t="shared" si="2"/>
        <v>183.43236212278876</v>
      </c>
      <c r="P8" s="9"/>
    </row>
    <row r="9" spans="1:133">
      <c r="A9" s="12"/>
      <c r="B9" s="44">
        <v>514</v>
      </c>
      <c r="C9" s="20" t="s">
        <v>22</v>
      </c>
      <c r="D9" s="46">
        <v>14365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14365</v>
      </c>
      <c r="O9" s="47">
        <f t="shared" si="2"/>
        <v>7.4739854318418315</v>
      </c>
      <c r="P9" s="9"/>
    </row>
    <row r="10" spans="1:133">
      <c r="A10" s="12"/>
      <c r="B10" s="44">
        <v>515</v>
      </c>
      <c r="C10" s="20" t="s">
        <v>23</v>
      </c>
      <c r="D10" s="46">
        <v>12558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12558</v>
      </c>
      <c r="O10" s="47">
        <f t="shared" si="2"/>
        <v>6.5338189386056191</v>
      </c>
      <c r="P10" s="9"/>
    </row>
    <row r="11" spans="1:133">
      <c r="A11" s="12"/>
      <c r="B11" s="44">
        <v>519</v>
      </c>
      <c r="C11" s="20" t="s">
        <v>24</v>
      </c>
      <c r="D11" s="46">
        <v>17219</v>
      </c>
      <c r="E11" s="46">
        <v>1496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18715</v>
      </c>
      <c r="O11" s="47">
        <f t="shared" si="2"/>
        <v>9.7372528616024976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149070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149070</v>
      </c>
      <c r="O12" s="43">
        <f t="shared" si="2"/>
        <v>77.559833506763795</v>
      </c>
      <c r="P12" s="10"/>
    </row>
    <row r="13" spans="1:133">
      <c r="A13" s="12"/>
      <c r="B13" s="44">
        <v>521</v>
      </c>
      <c r="C13" s="20" t="s">
        <v>26</v>
      </c>
      <c r="D13" s="46">
        <v>62251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62251</v>
      </c>
      <c r="O13" s="47">
        <f t="shared" si="2"/>
        <v>32.388657648283036</v>
      </c>
      <c r="P13" s="9"/>
    </row>
    <row r="14" spans="1:133">
      <c r="A14" s="12"/>
      <c r="B14" s="44">
        <v>522</v>
      </c>
      <c r="C14" s="20" t="s">
        <v>27</v>
      </c>
      <c r="D14" s="46">
        <v>66218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66218</v>
      </c>
      <c r="O14" s="47">
        <f t="shared" si="2"/>
        <v>34.452653485952133</v>
      </c>
      <c r="P14" s="9"/>
    </row>
    <row r="15" spans="1:133">
      <c r="A15" s="12"/>
      <c r="B15" s="44">
        <v>529</v>
      </c>
      <c r="C15" s="20" t="s">
        <v>28</v>
      </c>
      <c r="D15" s="46">
        <v>20601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20601</v>
      </c>
      <c r="O15" s="47">
        <f t="shared" si="2"/>
        <v>10.718522372528616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155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1201885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1202040</v>
      </c>
      <c r="O16" s="43">
        <f t="shared" si="2"/>
        <v>625.41103017689909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340447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340447</v>
      </c>
      <c r="O17" s="47">
        <f t="shared" si="2"/>
        <v>177.13163371488034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126693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126693</v>
      </c>
      <c r="O18" s="47">
        <f t="shared" si="2"/>
        <v>65.917273673257029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734745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734745</v>
      </c>
      <c r="O19" s="47">
        <f t="shared" si="2"/>
        <v>382.28147762747136</v>
      </c>
      <c r="P19" s="9"/>
    </row>
    <row r="20" spans="1:119">
      <c r="A20" s="12"/>
      <c r="B20" s="44">
        <v>539</v>
      </c>
      <c r="C20" s="20" t="s">
        <v>52</v>
      </c>
      <c r="D20" s="46">
        <v>155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155</v>
      </c>
      <c r="O20" s="47">
        <f t="shared" si="2"/>
        <v>8.0645161290322578E-2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SUM(D22:D22)</f>
        <v>240991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240991</v>
      </c>
      <c r="O21" s="43">
        <f t="shared" si="2"/>
        <v>125.38553590010406</v>
      </c>
      <c r="P21" s="10"/>
    </row>
    <row r="22" spans="1:119">
      <c r="A22" s="12"/>
      <c r="B22" s="44">
        <v>541</v>
      </c>
      <c r="C22" s="20" t="s">
        <v>34</v>
      </c>
      <c r="D22" s="46">
        <v>240991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240991</v>
      </c>
      <c r="O22" s="47">
        <f t="shared" si="2"/>
        <v>125.38553590010406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52750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52750</v>
      </c>
      <c r="O23" s="43">
        <f t="shared" si="2"/>
        <v>27.445369406867847</v>
      </c>
      <c r="P23" s="10"/>
    </row>
    <row r="24" spans="1:119">
      <c r="A24" s="13"/>
      <c r="B24" s="45">
        <v>554</v>
      </c>
      <c r="C24" s="21" t="s">
        <v>63</v>
      </c>
      <c r="D24" s="46">
        <v>0</v>
      </c>
      <c r="E24" s="46">
        <v>52750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52750</v>
      </c>
      <c r="O24" s="47">
        <f t="shared" si="2"/>
        <v>27.445369406867847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14277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14277</v>
      </c>
      <c r="O25" s="43">
        <f t="shared" si="2"/>
        <v>7.428199791883455</v>
      </c>
      <c r="P25" s="10"/>
    </row>
    <row r="26" spans="1:119">
      <c r="A26" s="12"/>
      <c r="B26" s="44">
        <v>562</v>
      </c>
      <c r="C26" s="20" t="s">
        <v>39</v>
      </c>
      <c r="D26" s="46">
        <v>14277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14277</v>
      </c>
      <c r="O26" s="47">
        <f t="shared" si="2"/>
        <v>7.428199791883455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106869</v>
      </c>
      <c r="E27" s="31">
        <f t="shared" si="8"/>
        <v>0</v>
      </c>
      <c r="F27" s="31">
        <f t="shared" si="8"/>
        <v>0</v>
      </c>
      <c r="G27" s="31">
        <f t="shared" si="8"/>
        <v>166006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272875</v>
      </c>
      <c r="O27" s="43">
        <f t="shared" si="2"/>
        <v>141.974505723205</v>
      </c>
      <c r="P27" s="9"/>
    </row>
    <row r="28" spans="1:119">
      <c r="A28" s="12"/>
      <c r="B28" s="44">
        <v>572</v>
      </c>
      <c r="C28" s="20" t="s">
        <v>41</v>
      </c>
      <c r="D28" s="46">
        <v>106869</v>
      </c>
      <c r="E28" s="46">
        <v>0</v>
      </c>
      <c r="F28" s="46">
        <v>0</v>
      </c>
      <c r="G28" s="46">
        <v>166006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272875</v>
      </c>
      <c r="O28" s="47">
        <f t="shared" si="2"/>
        <v>141.974505723205</v>
      </c>
      <c r="P28" s="9"/>
    </row>
    <row r="29" spans="1:119" ht="15.75">
      <c r="A29" s="28" t="s">
        <v>43</v>
      </c>
      <c r="B29" s="29"/>
      <c r="C29" s="30"/>
      <c r="D29" s="31">
        <f t="shared" ref="D29:M29" si="9">SUM(D30:D30)</f>
        <v>50727</v>
      </c>
      <c r="E29" s="31">
        <f t="shared" si="9"/>
        <v>303795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92103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446625</v>
      </c>
      <c r="O29" s="43">
        <f t="shared" si="2"/>
        <v>232.37513007284079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50727</v>
      </c>
      <c r="E30" s="46">
        <v>303795</v>
      </c>
      <c r="F30" s="46">
        <v>0</v>
      </c>
      <c r="G30" s="46">
        <v>0</v>
      </c>
      <c r="H30" s="46">
        <v>0</v>
      </c>
      <c r="I30" s="46">
        <v>92103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446625</v>
      </c>
      <c r="O30" s="47">
        <f t="shared" si="2"/>
        <v>232.37513007284079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SUM(D5,D12,D16,D21,D23,D25,D27,D29)</f>
        <v>1072036</v>
      </c>
      <c r="E31" s="15">
        <f t="shared" si="10"/>
        <v>358041</v>
      </c>
      <c r="F31" s="15">
        <f t="shared" si="10"/>
        <v>0</v>
      </c>
      <c r="G31" s="15">
        <f t="shared" si="10"/>
        <v>166006</v>
      </c>
      <c r="H31" s="15">
        <f t="shared" si="10"/>
        <v>0</v>
      </c>
      <c r="I31" s="15">
        <f t="shared" si="10"/>
        <v>1293988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2890071</v>
      </c>
      <c r="O31" s="37">
        <f t="shared" si="2"/>
        <v>1503.6789802289281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64</v>
      </c>
      <c r="M33" s="93"/>
      <c r="N33" s="93"/>
      <c r="O33" s="41">
        <v>1922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274379</v>
      </c>
      <c r="E5" s="26">
        <f t="shared" si="0"/>
        <v>68202</v>
      </c>
      <c r="F5" s="26">
        <f t="shared" si="0"/>
        <v>0</v>
      </c>
      <c r="G5" s="26">
        <f t="shared" si="0"/>
        <v>15000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357581</v>
      </c>
      <c r="O5" s="32">
        <f t="shared" ref="O5:O30" si="2">(N5/O$32)</f>
        <v>185.27512953367875</v>
      </c>
      <c r="P5" s="6"/>
    </row>
    <row r="6" spans="1:133">
      <c r="A6" s="12"/>
      <c r="B6" s="44">
        <v>511</v>
      </c>
      <c r="C6" s="20" t="s">
        <v>19</v>
      </c>
      <c r="D6" s="46">
        <v>64262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64262</v>
      </c>
      <c r="O6" s="47">
        <f t="shared" si="2"/>
        <v>33.296373056994817</v>
      </c>
      <c r="P6" s="9"/>
    </row>
    <row r="7" spans="1:133">
      <c r="A7" s="12"/>
      <c r="B7" s="44">
        <v>512</v>
      </c>
      <c r="C7" s="20" t="s">
        <v>20</v>
      </c>
      <c r="D7" s="46">
        <v>69378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69378</v>
      </c>
      <c r="O7" s="47">
        <f t="shared" si="2"/>
        <v>35.947150259067357</v>
      </c>
      <c r="P7" s="9"/>
    </row>
    <row r="8" spans="1:133">
      <c r="A8" s="12"/>
      <c r="B8" s="44">
        <v>513</v>
      </c>
      <c r="C8" s="20" t="s">
        <v>21</v>
      </c>
      <c r="D8" s="46">
        <v>128396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128396</v>
      </c>
      <c r="O8" s="47">
        <f t="shared" si="2"/>
        <v>66.526424870466315</v>
      </c>
      <c r="P8" s="9"/>
    </row>
    <row r="9" spans="1:133">
      <c r="A9" s="12"/>
      <c r="B9" s="44">
        <v>514</v>
      </c>
      <c r="C9" s="20" t="s">
        <v>22</v>
      </c>
      <c r="D9" s="46">
        <v>11905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11905</v>
      </c>
      <c r="O9" s="47">
        <f t="shared" si="2"/>
        <v>6.1683937823834194</v>
      </c>
      <c r="P9" s="9"/>
    </row>
    <row r="10" spans="1:133">
      <c r="A10" s="12"/>
      <c r="B10" s="44">
        <v>519</v>
      </c>
      <c r="C10" s="20" t="s">
        <v>66</v>
      </c>
      <c r="D10" s="46">
        <v>438</v>
      </c>
      <c r="E10" s="46">
        <v>68202</v>
      </c>
      <c r="F10" s="46">
        <v>0</v>
      </c>
      <c r="G10" s="46">
        <v>15000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83640</v>
      </c>
      <c r="O10" s="47">
        <f t="shared" si="2"/>
        <v>43.336787564766837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316396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316396</v>
      </c>
      <c r="O11" s="43">
        <f t="shared" si="2"/>
        <v>163.93575129533679</v>
      </c>
      <c r="P11" s="10"/>
    </row>
    <row r="12" spans="1:133">
      <c r="A12" s="12"/>
      <c r="B12" s="44">
        <v>521</v>
      </c>
      <c r="C12" s="20" t="s">
        <v>26</v>
      </c>
      <c r="D12" s="46">
        <v>51700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51700</v>
      </c>
      <c r="O12" s="47">
        <f t="shared" si="2"/>
        <v>26.787564766839377</v>
      </c>
      <c r="P12" s="9"/>
    </row>
    <row r="13" spans="1:133">
      <c r="A13" s="12"/>
      <c r="B13" s="44">
        <v>522</v>
      </c>
      <c r="C13" s="20" t="s">
        <v>27</v>
      </c>
      <c r="D13" s="46">
        <v>254311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254311</v>
      </c>
      <c r="O13" s="47">
        <f t="shared" si="2"/>
        <v>131.76735751295337</v>
      </c>
      <c r="P13" s="9"/>
    </row>
    <row r="14" spans="1:133">
      <c r="A14" s="12"/>
      <c r="B14" s="44">
        <v>529</v>
      </c>
      <c r="C14" s="20" t="s">
        <v>28</v>
      </c>
      <c r="D14" s="46">
        <v>10385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10385</v>
      </c>
      <c r="O14" s="47">
        <f t="shared" si="2"/>
        <v>5.380829015544041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SUM(D16:D19)</f>
        <v>1245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1218518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1219763</v>
      </c>
      <c r="O15" s="43">
        <f t="shared" si="2"/>
        <v>632.00155440414505</v>
      </c>
      <c r="P15" s="10"/>
    </row>
    <row r="16" spans="1:133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374447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374447</v>
      </c>
      <c r="O16" s="47">
        <f t="shared" si="2"/>
        <v>194.01398963730571</v>
      </c>
      <c r="P16" s="9"/>
    </row>
    <row r="17" spans="1:119">
      <c r="A17" s="12"/>
      <c r="B17" s="44">
        <v>534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116592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116592</v>
      </c>
      <c r="O17" s="47">
        <f t="shared" si="2"/>
        <v>60.410362694300517</v>
      </c>
      <c r="P17" s="9"/>
    </row>
    <row r="18" spans="1:119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727479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727479</v>
      </c>
      <c r="O18" s="47">
        <f t="shared" si="2"/>
        <v>376.93212435233158</v>
      </c>
      <c r="P18" s="9"/>
    </row>
    <row r="19" spans="1:119">
      <c r="A19" s="12"/>
      <c r="B19" s="44">
        <v>539</v>
      </c>
      <c r="C19" s="20" t="s">
        <v>52</v>
      </c>
      <c r="D19" s="46">
        <v>1245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1245</v>
      </c>
      <c r="O19" s="47">
        <f t="shared" si="2"/>
        <v>0.64507772020725385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253075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253075</v>
      </c>
      <c r="O20" s="43">
        <f t="shared" si="2"/>
        <v>131.12694300518135</v>
      </c>
      <c r="P20" s="10"/>
    </row>
    <row r="21" spans="1:119">
      <c r="A21" s="12"/>
      <c r="B21" s="44">
        <v>541</v>
      </c>
      <c r="C21" s="20" t="s">
        <v>69</v>
      </c>
      <c r="D21" s="46">
        <v>253075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253075</v>
      </c>
      <c r="O21" s="47">
        <f t="shared" si="2"/>
        <v>131.12694300518135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23618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23618</v>
      </c>
      <c r="O22" s="43">
        <f t="shared" si="2"/>
        <v>12.237305699481865</v>
      </c>
      <c r="P22" s="10"/>
    </row>
    <row r="23" spans="1:119">
      <c r="A23" s="13"/>
      <c r="B23" s="45">
        <v>554</v>
      </c>
      <c r="C23" s="21" t="s">
        <v>63</v>
      </c>
      <c r="D23" s="46">
        <v>0</v>
      </c>
      <c r="E23" s="46">
        <v>0</v>
      </c>
      <c r="F23" s="46">
        <v>0</v>
      </c>
      <c r="G23" s="46">
        <v>23618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23618</v>
      </c>
      <c r="O23" s="47">
        <f t="shared" si="2"/>
        <v>12.237305699481865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5504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5504</v>
      </c>
      <c r="O24" s="43">
        <f t="shared" si="2"/>
        <v>2.8518134715025907</v>
      </c>
      <c r="P24" s="10"/>
    </row>
    <row r="25" spans="1:119">
      <c r="A25" s="12"/>
      <c r="B25" s="44">
        <v>569</v>
      </c>
      <c r="C25" s="20" t="s">
        <v>47</v>
      </c>
      <c r="D25" s="46">
        <v>5504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5504</v>
      </c>
      <c r="O25" s="47">
        <f t="shared" si="2"/>
        <v>2.8518134715025907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124582</v>
      </c>
      <c r="E26" s="31">
        <f t="shared" si="8"/>
        <v>0</v>
      </c>
      <c r="F26" s="31">
        <f t="shared" si="8"/>
        <v>0</v>
      </c>
      <c r="G26" s="31">
        <f t="shared" si="8"/>
        <v>12941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137523</v>
      </c>
      <c r="O26" s="43">
        <f t="shared" si="2"/>
        <v>71.255440414507774</v>
      </c>
      <c r="P26" s="9"/>
    </row>
    <row r="27" spans="1:119">
      <c r="A27" s="12"/>
      <c r="B27" s="44">
        <v>572</v>
      </c>
      <c r="C27" s="20" t="s">
        <v>70</v>
      </c>
      <c r="D27" s="46">
        <v>124582</v>
      </c>
      <c r="E27" s="46">
        <v>0</v>
      </c>
      <c r="F27" s="46">
        <v>0</v>
      </c>
      <c r="G27" s="46">
        <v>12941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137523</v>
      </c>
      <c r="O27" s="47">
        <f t="shared" si="2"/>
        <v>71.255440414507774</v>
      </c>
      <c r="P27" s="9"/>
    </row>
    <row r="28" spans="1:119" ht="15.75">
      <c r="A28" s="28" t="s">
        <v>71</v>
      </c>
      <c r="B28" s="29"/>
      <c r="C28" s="30"/>
      <c r="D28" s="31">
        <f t="shared" ref="D28:M28" si="9">SUM(D29:D29)</f>
        <v>6710</v>
      </c>
      <c r="E28" s="31">
        <f t="shared" si="9"/>
        <v>10882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17592</v>
      </c>
      <c r="O28" s="43">
        <f t="shared" si="2"/>
        <v>9.1150259067357506</v>
      </c>
      <c r="P28" s="9"/>
    </row>
    <row r="29" spans="1:119" ht="15.75" thickBot="1">
      <c r="A29" s="12"/>
      <c r="B29" s="44">
        <v>581</v>
      </c>
      <c r="C29" s="20" t="s">
        <v>72</v>
      </c>
      <c r="D29" s="46">
        <v>6710</v>
      </c>
      <c r="E29" s="46">
        <v>10882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17592</v>
      </c>
      <c r="O29" s="47">
        <f t="shared" si="2"/>
        <v>9.1150259067357506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SUM(D5,D11,D15,D20,D22,D24,D26,D28)</f>
        <v>981891</v>
      </c>
      <c r="E30" s="15">
        <f t="shared" si="10"/>
        <v>79084</v>
      </c>
      <c r="F30" s="15">
        <f t="shared" si="10"/>
        <v>0</v>
      </c>
      <c r="G30" s="15">
        <f t="shared" si="10"/>
        <v>51559</v>
      </c>
      <c r="H30" s="15">
        <f t="shared" si="10"/>
        <v>0</v>
      </c>
      <c r="I30" s="15">
        <f t="shared" si="10"/>
        <v>1218518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1"/>
        <v>2331052</v>
      </c>
      <c r="O30" s="37">
        <f t="shared" si="2"/>
        <v>1207.79896373057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77</v>
      </c>
      <c r="M32" s="93"/>
      <c r="N32" s="93"/>
      <c r="O32" s="41">
        <v>1930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330640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330640</v>
      </c>
      <c r="O5" s="32">
        <f t="shared" ref="O5:O32" si="2">(N5/O$34)</f>
        <v>188.07736063708759</v>
      </c>
      <c r="P5" s="6"/>
    </row>
    <row r="6" spans="1:133">
      <c r="A6" s="12"/>
      <c r="B6" s="44">
        <v>511</v>
      </c>
      <c r="C6" s="20" t="s">
        <v>19</v>
      </c>
      <c r="D6" s="46">
        <v>67482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67482</v>
      </c>
      <c r="O6" s="47">
        <f t="shared" si="2"/>
        <v>38.38566552901024</v>
      </c>
      <c r="P6" s="9"/>
    </row>
    <row r="7" spans="1:133">
      <c r="A7" s="12"/>
      <c r="B7" s="44">
        <v>512</v>
      </c>
      <c r="C7" s="20" t="s">
        <v>20</v>
      </c>
      <c r="D7" s="46">
        <v>105766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105766</v>
      </c>
      <c r="O7" s="47">
        <f t="shared" si="2"/>
        <v>60.16268486916951</v>
      </c>
      <c r="P7" s="9"/>
    </row>
    <row r="8" spans="1:133">
      <c r="A8" s="12"/>
      <c r="B8" s="44">
        <v>513</v>
      </c>
      <c r="C8" s="20" t="s">
        <v>21</v>
      </c>
      <c r="D8" s="46">
        <v>137730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137730</v>
      </c>
      <c r="O8" s="47">
        <f t="shared" si="2"/>
        <v>78.344709897610926</v>
      </c>
      <c r="P8" s="9"/>
    </row>
    <row r="9" spans="1:133">
      <c r="A9" s="12"/>
      <c r="B9" s="44">
        <v>515</v>
      </c>
      <c r="C9" s="20" t="s">
        <v>23</v>
      </c>
      <c r="D9" s="46">
        <v>19536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19536</v>
      </c>
      <c r="O9" s="47">
        <f t="shared" si="2"/>
        <v>11.112627986348123</v>
      </c>
      <c r="P9" s="9"/>
    </row>
    <row r="10" spans="1:133">
      <c r="A10" s="12"/>
      <c r="B10" s="44">
        <v>519</v>
      </c>
      <c r="C10" s="20" t="s">
        <v>66</v>
      </c>
      <c r="D10" s="46">
        <v>126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126</v>
      </c>
      <c r="O10" s="47">
        <f t="shared" si="2"/>
        <v>7.1672354948805458E-2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SUM(D12:D15)</f>
        <v>104940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104940</v>
      </c>
      <c r="O11" s="43">
        <f t="shared" si="2"/>
        <v>59.69283276450512</v>
      </c>
      <c r="P11" s="10"/>
    </row>
    <row r="12" spans="1:133">
      <c r="A12" s="12"/>
      <c r="B12" s="44">
        <v>521</v>
      </c>
      <c r="C12" s="20" t="s">
        <v>26</v>
      </c>
      <c r="D12" s="46">
        <v>75000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75000</v>
      </c>
      <c r="O12" s="47">
        <f t="shared" si="2"/>
        <v>42.662116040955631</v>
      </c>
      <c r="P12" s="9"/>
    </row>
    <row r="13" spans="1:133">
      <c r="A13" s="12"/>
      <c r="B13" s="44">
        <v>522</v>
      </c>
      <c r="C13" s="20" t="s">
        <v>27</v>
      </c>
      <c r="D13" s="46">
        <v>2305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2305</v>
      </c>
      <c r="O13" s="47">
        <f t="shared" si="2"/>
        <v>1.3111490329920363</v>
      </c>
      <c r="P13" s="9"/>
    </row>
    <row r="14" spans="1:133">
      <c r="A14" s="12"/>
      <c r="B14" s="44">
        <v>523</v>
      </c>
      <c r="C14" s="20" t="s">
        <v>89</v>
      </c>
      <c r="D14" s="46">
        <v>15439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15439</v>
      </c>
      <c r="O14" s="47">
        <f t="shared" si="2"/>
        <v>8.7821387940841866</v>
      </c>
      <c r="P14" s="9"/>
    </row>
    <row r="15" spans="1:133">
      <c r="A15" s="12"/>
      <c r="B15" s="44">
        <v>529</v>
      </c>
      <c r="C15" s="20" t="s">
        <v>28</v>
      </c>
      <c r="D15" s="46">
        <v>12196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12196</v>
      </c>
      <c r="O15" s="47">
        <f t="shared" si="2"/>
        <v>6.9374288964732651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4950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1482720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1487670</v>
      </c>
      <c r="O16" s="43">
        <f t="shared" si="2"/>
        <v>846.22866894197955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514643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514643</v>
      </c>
      <c r="O17" s="47">
        <f t="shared" si="2"/>
        <v>292.74345847554036</v>
      </c>
      <c r="P17" s="9"/>
    </row>
    <row r="18" spans="1:119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218508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218508</v>
      </c>
      <c r="O18" s="47">
        <f t="shared" si="2"/>
        <v>124.29351535836177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749569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749569</v>
      </c>
      <c r="O19" s="47">
        <f t="shared" si="2"/>
        <v>426.37599544937427</v>
      </c>
      <c r="P19" s="9"/>
    </row>
    <row r="20" spans="1:119">
      <c r="A20" s="12"/>
      <c r="B20" s="44">
        <v>539</v>
      </c>
      <c r="C20" s="20" t="s">
        <v>52</v>
      </c>
      <c r="D20" s="46">
        <v>4950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4950</v>
      </c>
      <c r="O20" s="47">
        <f t="shared" si="2"/>
        <v>2.8156996587030716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SUM(D22:D22)</f>
        <v>275075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275075</v>
      </c>
      <c r="O21" s="43">
        <f t="shared" si="2"/>
        <v>156.47042093287828</v>
      </c>
      <c r="P21" s="10"/>
    </row>
    <row r="22" spans="1:119">
      <c r="A22" s="12"/>
      <c r="B22" s="44">
        <v>541</v>
      </c>
      <c r="C22" s="20" t="s">
        <v>69</v>
      </c>
      <c r="D22" s="46">
        <v>275075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275075</v>
      </c>
      <c r="O22" s="47">
        <f t="shared" si="2"/>
        <v>156.47042093287828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66078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66078</v>
      </c>
      <c r="O23" s="43">
        <f t="shared" si="2"/>
        <v>37.587030716723547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66078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66078</v>
      </c>
      <c r="O24" s="47">
        <f t="shared" si="2"/>
        <v>37.587030716723547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15888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15888</v>
      </c>
      <c r="O25" s="43">
        <f t="shared" si="2"/>
        <v>9.0375426621160404</v>
      </c>
      <c r="P25" s="10"/>
    </row>
    <row r="26" spans="1:119">
      <c r="A26" s="12"/>
      <c r="B26" s="44">
        <v>562</v>
      </c>
      <c r="C26" s="20" t="s">
        <v>90</v>
      </c>
      <c r="D26" s="46">
        <v>6759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6759</v>
      </c>
      <c r="O26" s="47">
        <f t="shared" si="2"/>
        <v>3.8447098976109215</v>
      </c>
      <c r="P26" s="9"/>
    </row>
    <row r="27" spans="1:119">
      <c r="A27" s="12"/>
      <c r="B27" s="44">
        <v>563</v>
      </c>
      <c r="C27" s="20" t="s">
        <v>91</v>
      </c>
      <c r="D27" s="46">
        <v>9129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9129</v>
      </c>
      <c r="O27" s="47">
        <f t="shared" si="2"/>
        <v>5.1928327645051198</v>
      </c>
      <c r="P27" s="9"/>
    </row>
    <row r="28" spans="1:119" ht="15.75">
      <c r="A28" s="28" t="s">
        <v>40</v>
      </c>
      <c r="B28" s="29"/>
      <c r="C28" s="30"/>
      <c r="D28" s="31">
        <f t="shared" ref="D28:M28" si="8">SUM(D29:D29)</f>
        <v>153391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153391</v>
      </c>
      <c r="O28" s="43">
        <f t="shared" si="2"/>
        <v>87.253128555176332</v>
      </c>
      <c r="P28" s="9"/>
    </row>
    <row r="29" spans="1:119">
      <c r="A29" s="12"/>
      <c r="B29" s="44">
        <v>572</v>
      </c>
      <c r="C29" s="20" t="s">
        <v>70</v>
      </c>
      <c r="D29" s="46">
        <v>153391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153391</v>
      </c>
      <c r="O29" s="47">
        <f t="shared" si="2"/>
        <v>87.253128555176332</v>
      </c>
      <c r="P29" s="9"/>
    </row>
    <row r="30" spans="1:119" ht="15.75">
      <c r="A30" s="28" t="s">
        <v>71</v>
      </c>
      <c r="B30" s="29"/>
      <c r="C30" s="30"/>
      <c r="D30" s="31">
        <f t="shared" ref="D30:M30" si="9">SUM(D31:D31)</f>
        <v>24297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83795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108092</v>
      </c>
      <c r="O30" s="43">
        <f t="shared" si="2"/>
        <v>61.485779294653014</v>
      </c>
      <c r="P30" s="9"/>
    </row>
    <row r="31" spans="1:119" ht="15.75" thickBot="1">
      <c r="A31" s="12"/>
      <c r="B31" s="44">
        <v>581</v>
      </c>
      <c r="C31" s="20" t="s">
        <v>72</v>
      </c>
      <c r="D31" s="46">
        <v>24297</v>
      </c>
      <c r="E31" s="46">
        <v>0</v>
      </c>
      <c r="F31" s="46">
        <v>0</v>
      </c>
      <c r="G31" s="46">
        <v>0</v>
      </c>
      <c r="H31" s="46">
        <v>0</v>
      </c>
      <c r="I31" s="46">
        <v>83795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108092</v>
      </c>
      <c r="O31" s="47">
        <f t="shared" si="2"/>
        <v>61.485779294653014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0">SUM(D5,D11,D16,D21,D23,D25,D28,D30)</f>
        <v>909181</v>
      </c>
      <c r="E32" s="15">
        <f t="shared" si="10"/>
        <v>66078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1566515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2541774</v>
      </c>
      <c r="O32" s="37">
        <f t="shared" si="2"/>
        <v>1445.8327645051195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92</v>
      </c>
      <c r="M34" s="93"/>
      <c r="N34" s="93"/>
      <c r="O34" s="41">
        <v>1758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500722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500722</v>
      </c>
      <c r="O5" s="32">
        <f t="shared" ref="O5:O30" si="2">(N5/O$32)</f>
        <v>281.46261944912874</v>
      </c>
      <c r="P5" s="6"/>
    </row>
    <row r="6" spans="1:133">
      <c r="A6" s="12"/>
      <c r="B6" s="44">
        <v>511</v>
      </c>
      <c r="C6" s="20" t="s">
        <v>19</v>
      </c>
      <c r="D6" s="46">
        <v>85496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85496</v>
      </c>
      <c r="O6" s="47">
        <f t="shared" si="2"/>
        <v>48.058459808881395</v>
      </c>
      <c r="P6" s="9"/>
    </row>
    <row r="7" spans="1:133">
      <c r="A7" s="12"/>
      <c r="B7" s="44">
        <v>512</v>
      </c>
      <c r="C7" s="20" t="s">
        <v>20</v>
      </c>
      <c r="D7" s="46">
        <v>131995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131995</v>
      </c>
      <c r="O7" s="47">
        <f t="shared" si="2"/>
        <v>74.196177627880829</v>
      </c>
      <c r="P7" s="9"/>
    </row>
    <row r="8" spans="1:133">
      <c r="A8" s="12"/>
      <c r="B8" s="44">
        <v>513</v>
      </c>
      <c r="C8" s="20" t="s">
        <v>21</v>
      </c>
      <c r="D8" s="46">
        <v>246071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246071</v>
      </c>
      <c r="O8" s="47">
        <f t="shared" si="2"/>
        <v>138.31984260820687</v>
      </c>
      <c r="P8" s="9"/>
    </row>
    <row r="9" spans="1:133">
      <c r="A9" s="12"/>
      <c r="B9" s="44">
        <v>514</v>
      </c>
      <c r="C9" s="20" t="s">
        <v>22</v>
      </c>
      <c r="D9" s="46">
        <v>11563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11563</v>
      </c>
      <c r="O9" s="47">
        <f t="shared" si="2"/>
        <v>6.4997189432265321</v>
      </c>
      <c r="P9" s="9"/>
    </row>
    <row r="10" spans="1:133">
      <c r="A10" s="12"/>
      <c r="B10" s="44">
        <v>519</v>
      </c>
      <c r="C10" s="20" t="s">
        <v>66</v>
      </c>
      <c r="D10" s="46">
        <v>25597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25597</v>
      </c>
      <c r="O10" s="47">
        <f t="shared" si="2"/>
        <v>14.388420460933109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116550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116550</v>
      </c>
      <c r="O11" s="43">
        <f t="shared" si="2"/>
        <v>65.514333895446882</v>
      </c>
      <c r="P11" s="10"/>
    </row>
    <row r="12" spans="1:133">
      <c r="A12" s="12"/>
      <c r="B12" s="44">
        <v>521</v>
      </c>
      <c r="C12" s="20" t="s">
        <v>26</v>
      </c>
      <c r="D12" s="46">
        <v>87973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87973</v>
      </c>
      <c r="O12" s="47">
        <f t="shared" si="2"/>
        <v>49.450815064643059</v>
      </c>
      <c r="P12" s="9"/>
    </row>
    <row r="13" spans="1:133">
      <c r="A13" s="12"/>
      <c r="B13" s="44">
        <v>522</v>
      </c>
      <c r="C13" s="20" t="s">
        <v>27</v>
      </c>
      <c r="D13" s="46">
        <v>8349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8349</v>
      </c>
      <c r="O13" s="47">
        <f t="shared" si="2"/>
        <v>4.6930860033726809</v>
      </c>
      <c r="P13" s="9"/>
    </row>
    <row r="14" spans="1:133">
      <c r="A14" s="12"/>
      <c r="B14" s="44">
        <v>529</v>
      </c>
      <c r="C14" s="20" t="s">
        <v>28</v>
      </c>
      <c r="D14" s="46">
        <v>20228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20228</v>
      </c>
      <c r="O14" s="47">
        <f t="shared" si="2"/>
        <v>11.370432827431141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981133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981133</v>
      </c>
      <c r="O15" s="43">
        <f t="shared" si="2"/>
        <v>551.50815064643064</v>
      </c>
      <c r="P15" s="10"/>
    </row>
    <row r="16" spans="1:133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344601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344601</v>
      </c>
      <c r="O16" s="47">
        <f t="shared" si="2"/>
        <v>193.70489038785834</v>
      </c>
      <c r="P16" s="9"/>
    </row>
    <row r="17" spans="1:119">
      <c r="A17" s="12"/>
      <c r="B17" s="44">
        <v>534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139932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139932</v>
      </c>
      <c r="O17" s="47">
        <f t="shared" si="2"/>
        <v>78.657672849915684</v>
      </c>
      <c r="P17" s="9"/>
    </row>
    <row r="18" spans="1:119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496600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496600</v>
      </c>
      <c r="O18" s="47">
        <f t="shared" si="2"/>
        <v>279.14558740865652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327061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327061</v>
      </c>
      <c r="O19" s="43">
        <f t="shared" si="2"/>
        <v>183.84541877459247</v>
      </c>
      <c r="P19" s="10"/>
    </row>
    <row r="20" spans="1:119">
      <c r="A20" s="12"/>
      <c r="B20" s="44">
        <v>541</v>
      </c>
      <c r="C20" s="20" t="s">
        <v>69</v>
      </c>
      <c r="D20" s="46">
        <v>327061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327061</v>
      </c>
      <c r="O20" s="47">
        <f t="shared" si="2"/>
        <v>183.84541877459247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144634</v>
      </c>
      <c r="N21" s="31">
        <f t="shared" si="1"/>
        <v>144634</v>
      </c>
      <c r="O21" s="43">
        <f t="shared" si="2"/>
        <v>81.300730747611013</v>
      </c>
      <c r="P21" s="10"/>
    </row>
    <row r="22" spans="1:119">
      <c r="A22" s="13"/>
      <c r="B22" s="45">
        <v>559</v>
      </c>
      <c r="C22" s="21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144634</v>
      </c>
      <c r="N22" s="46">
        <f t="shared" si="1"/>
        <v>144634</v>
      </c>
      <c r="O22" s="47">
        <f t="shared" si="2"/>
        <v>81.300730747611013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SUM(D24:D24)</f>
        <v>12782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12782</v>
      </c>
      <c r="O23" s="43">
        <f t="shared" si="2"/>
        <v>7.1849353569421019</v>
      </c>
      <c r="P23" s="10"/>
    </row>
    <row r="24" spans="1:119">
      <c r="A24" s="12"/>
      <c r="B24" s="44">
        <v>569</v>
      </c>
      <c r="C24" s="20" t="s">
        <v>47</v>
      </c>
      <c r="D24" s="46">
        <v>12782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12782</v>
      </c>
      <c r="O24" s="47">
        <f t="shared" si="2"/>
        <v>7.1849353569421019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SUM(D26:D26)</f>
        <v>515069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515069</v>
      </c>
      <c r="O25" s="43">
        <f t="shared" si="2"/>
        <v>289.52726250702642</v>
      </c>
      <c r="P25" s="9"/>
    </row>
    <row r="26" spans="1:119">
      <c r="A26" s="12"/>
      <c r="B26" s="44">
        <v>572</v>
      </c>
      <c r="C26" s="20" t="s">
        <v>70</v>
      </c>
      <c r="D26" s="46">
        <v>515069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515069</v>
      </c>
      <c r="O26" s="47">
        <f t="shared" si="2"/>
        <v>289.52726250702642</v>
      </c>
      <c r="P26" s="9"/>
    </row>
    <row r="27" spans="1:119" ht="15.75">
      <c r="A27" s="28" t="s">
        <v>71</v>
      </c>
      <c r="B27" s="29"/>
      <c r="C27" s="30"/>
      <c r="D27" s="31">
        <f t="shared" ref="D27:M27" si="9">SUM(D28:D29)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58193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58193</v>
      </c>
      <c r="O27" s="43">
        <f t="shared" si="2"/>
        <v>32.711073636874652</v>
      </c>
      <c r="P27" s="9"/>
    </row>
    <row r="28" spans="1:119">
      <c r="A28" s="12"/>
      <c r="B28" s="44">
        <v>581</v>
      </c>
      <c r="C28" s="20" t="s">
        <v>72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19000</v>
      </c>
      <c r="O28" s="47">
        <f t="shared" si="2"/>
        <v>10.680157391793141</v>
      </c>
      <c r="P28" s="9"/>
    </row>
    <row r="29" spans="1:119" ht="15.75" thickBot="1">
      <c r="A29" s="12"/>
      <c r="B29" s="44">
        <v>591</v>
      </c>
      <c r="C29" s="20" t="s">
        <v>86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39193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39193</v>
      </c>
      <c r="O29" s="47">
        <f t="shared" si="2"/>
        <v>22.030916245081507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SUM(D5,D11,D15,D19,D21,D23,D25,D27)</f>
        <v>1472184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1039326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144634</v>
      </c>
      <c r="N30" s="15">
        <f t="shared" si="1"/>
        <v>2656144</v>
      </c>
      <c r="O30" s="37">
        <f t="shared" si="2"/>
        <v>1493.0545250140528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87</v>
      </c>
      <c r="M32" s="93"/>
      <c r="N32" s="93"/>
      <c r="O32" s="41">
        <v>1779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369072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369072</v>
      </c>
      <c r="O5" s="32">
        <f t="shared" ref="O5:O31" si="2">(N5/O$33)</f>
        <v>203.56977385548814</v>
      </c>
      <c r="P5" s="6"/>
    </row>
    <row r="6" spans="1:133">
      <c r="A6" s="12"/>
      <c r="B6" s="44">
        <v>511</v>
      </c>
      <c r="C6" s="20" t="s">
        <v>19</v>
      </c>
      <c r="D6" s="46">
        <v>75194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75194</v>
      </c>
      <c r="O6" s="47">
        <f t="shared" si="2"/>
        <v>41.474903474903478</v>
      </c>
      <c r="P6" s="9"/>
    </row>
    <row r="7" spans="1:133">
      <c r="A7" s="12"/>
      <c r="B7" s="44">
        <v>512</v>
      </c>
      <c r="C7" s="20" t="s">
        <v>20</v>
      </c>
      <c r="D7" s="46">
        <v>145844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145844</v>
      </c>
      <c r="O7" s="47">
        <f t="shared" si="2"/>
        <v>80.443463872035295</v>
      </c>
      <c r="P7" s="9"/>
    </row>
    <row r="8" spans="1:133">
      <c r="A8" s="12"/>
      <c r="B8" s="44">
        <v>513</v>
      </c>
      <c r="C8" s="20" t="s">
        <v>21</v>
      </c>
      <c r="D8" s="46">
        <v>115917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115917</v>
      </c>
      <c r="O8" s="47">
        <f t="shared" si="2"/>
        <v>63.936569222283509</v>
      </c>
      <c r="P8" s="9"/>
    </row>
    <row r="9" spans="1:133">
      <c r="A9" s="12"/>
      <c r="B9" s="44">
        <v>514</v>
      </c>
      <c r="C9" s="20" t="s">
        <v>22</v>
      </c>
      <c r="D9" s="46">
        <v>16075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16075</v>
      </c>
      <c r="O9" s="47">
        <f t="shared" si="2"/>
        <v>8.8665195808052957</v>
      </c>
      <c r="P9" s="9"/>
    </row>
    <row r="10" spans="1:133">
      <c r="A10" s="12"/>
      <c r="B10" s="44">
        <v>519</v>
      </c>
      <c r="C10" s="20" t="s">
        <v>66</v>
      </c>
      <c r="D10" s="46">
        <v>16042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16042</v>
      </c>
      <c r="O10" s="47">
        <f t="shared" si="2"/>
        <v>8.8483177054605626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SUM(D12:D15)</f>
        <v>118822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118822</v>
      </c>
      <c r="O11" s="43">
        <f t="shared" si="2"/>
        <v>65.538885824600115</v>
      </c>
      <c r="P11" s="10"/>
    </row>
    <row r="12" spans="1:133">
      <c r="A12" s="12"/>
      <c r="B12" s="44">
        <v>521</v>
      </c>
      <c r="C12" s="20" t="s">
        <v>26</v>
      </c>
      <c r="D12" s="46">
        <v>75000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75000</v>
      </c>
      <c r="O12" s="47">
        <f t="shared" si="2"/>
        <v>41.367898510755651</v>
      </c>
      <c r="P12" s="9"/>
    </row>
    <row r="13" spans="1:133">
      <c r="A13" s="12"/>
      <c r="B13" s="44">
        <v>522</v>
      </c>
      <c r="C13" s="20" t="s">
        <v>27</v>
      </c>
      <c r="D13" s="46">
        <v>10524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10524</v>
      </c>
      <c r="O13" s="47">
        <f t="shared" si="2"/>
        <v>5.8047435190292331</v>
      </c>
      <c r="P13" s="9"/>
    </row>
    <row r="14" spans="1:133">
      <c r="A14" s="12"/>
      <c r="B14" s="44">
        <v>524</v>
      </c>
      <c r="C14" s="20" t="s">
        <v>56</v>
      </c>
      <c r="D14" s="46">
        <v>15420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15420</v>
      </c>
      <c r="O14" s="47">
        <f t="shared" si="2"/>
        <v>8.505239933811362</v>
      </c>
      <c r="P14" s="9"/>
    </row>
    <row r="15" spans="1:133">
      <c r="A15" s="12"/>
      <c r="B15" s="44">
        <v>529</v>
      </c>
      <c r="C15" s="20" t="s">
        <v>28</v>
      </c>
      <c r="D15" s="46">
        <v>17878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17878</v>
      </c>
      <c r="O15" s="47">
        <f t="shared" si="2"/>
        <v>9.8610038610038604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1071216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1071216</v>
      </c>
      <c r="O16" s="43">
        <f t="shared" si="2"/>
        <v>590.85273028130166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338928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338928</v>
      </c>
      <c r="O17" s="47">
        <f t="shared" si="2"/>
        <v>186.94318808604524</v>
      </c>
      <c r="P17" s="9"/>
    </row>
    <row r="18" spans="1:119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148075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148075</v>
      </c>
      <c r="O18" s="47">
        <f t="shared" si="2"/>
        <v>81.674020959735245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542060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542060</v>
      </c>
      <c r="O19" s="47">
        <f t="shared" si="2"/>
        <v>298.98510755653615</v>
      </c>
      <c r="P19" s="9"/>
    </row>
    <row r="20" spans="1:119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42153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42153</v>
      </c>
      <c r="O20" s="47">
        <f t="shared" si="2"/>
        <v>23.250413678985108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SUM(D22:D22)</f>
        <v>241301</v>
      </c>
      <c r="E21" s="31">
        <f t="shared" si="5"/>
        <v>14957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256258</v>
      </c>
      <c r="O21" s="43">
        <f t="shared" si="2"/>
        <v>141.34473248758962</v>
      </c>
      <c r="P21" s="10"/>
    </row>
    <row r="22" spans="1:119">
      <c r="A22" s="12"/>
      <c r="B22" s="44">
        <v>541</v>
      </c>
      <c r="C22" s="20" t="s">
        <v>69</v>
      </c>
      <c r="D22" s="46">
        <v>241301</v>
      </c>
      <c r="E22" s="46">
        <v>14957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256258</v>
      </c>
      <c r="O22" s="47">
        <f t="shared" si="2"/>
        <v>141.34473248758962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13270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13270</v>
      </c>
      <c r="O23" s="43">
        <f t="shared" si="2"/>
        <v>7.3193601765030341</v>
      </c>
      <c r="P23" s="10"/>
    </row>
    <row r="24" spans="1:119">
      <c r="A24" s="13"/>
      <c r="B24" s="45">
        <v>552</v>
      </c>
      <c r="C24" s="21" t="s">
        <v>81</v>
      </c>
      <c r="D24" s="46">
        <v>0</v>
      </c>
      <c r="E24" s="46">
        <v>13270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13270</v>
      </c>
      <c r="O24" s="47">
        <f t="shared" si="2"/>
        <v>7.3193601765030341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8502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8502</v>
      </c>
      <c r="O25" s="43">
        <f t="shared" si="2"/>
        <v>4.689464975179261</v>
      </c>
      <c r="P25" s="10"/>
    </row>
    <row r="26" spans="1:119">
      <c r="A26" s="12"/>
      <c r="B26" s="44">
        <v>569</v>
      </c>
      <c r="C26" s="20" t="s">
        <v>47</v>
      </c>
      <c r="D26" s="46">
        <v>8502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8502</v>
      </c>
      <c r="O26" s="47">
        <f t="shared" si="2"/>
        <v>4.689464975179261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162969</v>
      </c>
      <c r="E27" s="31">
        <f t="shared" si="8"/>
        <v>5090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168059</v>
      </c>
      <c r="O27" s="43">
        <f t="shared" si="2"/>
        <v>92.696635410921118</v>
      </c>
      <c r="P27" s="9"/>
    </row>
    <row r="28" spans="1:119">
      <c r="A28" s="12"/>
      <c r="B28" s="44">
        <v>572</v>
      </c>
      <c r="C28" s="20" t="s">
        <v>70</v>
      </c>
      <c r="D28" s="46">
        <v>162969</v>
      </c>
      <c r="E28" s="46">
        <v>5090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168059</v>
      </c>
      <c r="O28" s="47">
        <f t="shared" si="2"/>
        <v>92.696635410921118</v>
      </c>
      <c r="P28" s="9"/>
    </row>
    <row r="29" spans="1:119" ht="15.75">
      <c r="A29" s="28" t="s">
        <v>71</v>
      </c>
      <c r="B29" s="29"/>
      <c r="C29" s="30"/>
      <c r="D29" s="31">
        <f t="shared" ref="D29:M29" si="9">SUM(D30:D30)</f>
        <v>0</v>
      </c>
      <c r="E29" s="31">
        <f t="shared" si="9"/>
        <v>2764</v>
      </c>
      <c r="F29" s="31">
        <f t="shared" si="9"/>
        <v>0</v>
      </c>
      <c r="G29" s="31">
        <f t="shared" si="9"/>
        <v>5461</v>
      </c>
      <c r="H29" s="31">
        <f t="shared" si="9"/>
        <v>0</v>
      </c>
      <c r="I29" s="31">
        <f t="shared" si="9"/>
        <v>76000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84225</v>
      </c>
      <c r="O29" s="43">
        <f t="shared" si="2"/>
        <v>46.456150027578602</v>
      </c>
      <c r="P29" s="9"/>
    </row>
    <row r="30" spans="1:119" ht="15.75" thickBot="1">
      <c r="A30" s="12"/>
      <c r="B30" s="44">
        <v>581</v>
      </c>
      <c r="C30" s="20" t="s">
        <v>72</v>
      </c>
      <c r="D30" s="46">
        <v>0</v>
      </c>
      <c r="E30" s="46">
        <v>2764</v>
      </c>
      <c r="F30" s="46">
        <v>0</v>
      </c>
      <c r="G30" s="46">
        <v>5461</v>
      </c>
      <c r="H30" s="46">
        <v>0</v>
      </c>
      <c r="I30" s="46">
        <v>76000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84225</v>
      </c>
      <c r="O30" s="47">
        <f t="shared" si="2"/>
        <v>46.456150027578602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SUM(D5,D11,D16,D21,D23,D25,D27,D29)</f>
        <v>900666</v>
      </c>
      <c r="E31" s="15">
        <f t="shared" si="10"/>
        <v>36081</v>
      </c>
      <c r="F31" s="15">
        <f t="shared" si="10"/>
        <v>0</v>
      </c>
      <c r="G31" s="15">
        <f t="shared" si="10"/>
        <v>5461</v>
      </c>
      <c r="H31" s="15">
        <f t="shared" si="10"/>
        <v>0</v>
      </c>
      <c r="I31" s="15">
        <f t="shared" si="10"/>
        <v>1147216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2089424</v>
      </c>
      <c r="O31" s="37">
        <f t="shared" si="2"/>
        <v>1152.4677330391617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84</v>
      </c>
      <c r="M33" s="93"/>
      <c r="N33" s="93"/>
      <c r="O33" s="41">
        <v>1813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320525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320525</v>
      </c>
      <c r="O5" s="32">
        <f t="shared" ref="O5:O31" si="2">(N5/O$33)</f>
        <v>176.30638063806381</v>
      </c>
      <c r="P5" s="6"/>
    </row>
    <row r="6" spans="1:133">
      <c r="A6" s="12"/>
      <c r="B6" s="44">
        <v>511</v>
      </c>
      <c r="C6" s="20" t="s">
        <v>19</v>
      </c>
      <c r="D6" s="46">
        <v>79549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79549</v>
      </c>
      <c r="O6" s="47">
        <f t="shared" si="2"/>
        <v>43.756325632563254</v>
      </c>
      <c r="P6" s="9"/>
    </row>
    <row r="7" spans="1:133">
      <c r="A7" s="12"/>
      <c r="B7" s="44">
        <v>512</v>
      </c>
      <c r="C7" s="20" t="s">
        <v>20</v>
      </c>
      <c r="D7" s="46">
        <v>108310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108310</v>
      </c>
      <c r="O7" s="47">
        <f t="shared" si="2"/>
        <v>59.576457645764577</v>
      </c>
      <c r="P7" s="9"/>
    </row>
    <row r="8" spans="1:133">
      <c r="A8" s="12"/>
      <c r="B8" s="44">
        <v>513</v>
      </c>
      <c r="C8" s="20" t="s">
        <v>21</v>
      </c>
      <c r="D8" s="46">
        <v>110201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110201</v>
      </c>
      <c r="O8" s="47">
        <f t="shared" si="2"/>
        <v>60.616611661166118</v>
      </c>
      <c r="P8" s="9"/>
    </row>
    <row r="9" spans="1:133">
      <c r="A9" s="12"/>
      <c r="B9" s="44">
        <v>514</v>
      </c>
      <c r="C9" s="20" t="s">
        <v>22</v>
      </c>
      <c r="D9" s="46">
        <v>13650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13650</v>
      </c>
      <c r="O9" s="47">
        <f t="shared" si="2"/>
        <v>7.5082508250825084</v>
      </c>
      <c r="P9" s="9"/>
    </row>
    <row r="10" spans="1:133">
      <c r="A10" s="12"/>
      <c r="B10" s="44">
        <v>519</v>
      </c>
      <c r="C10" s="20" t="s">
        <v>66</v>
      </c>
      <c r="D10" s="46">
        <v>8815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8815</v>
      </c>
      <c r="O10" s="47">
        <f t="shared" si="2"/>
        <v>4.8487348734873486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SUM(D12:D15)</f>
        <v>120052</v>
      </c>
      <c r="E11" s="31">
        <f t="shared" si="3"/>
        <v>0</v>
      </c>
      <c r="F11" s="31">
        <f t="shared" si="3"/>
        <v>0</v>
      </c>
      <c r="G11" s="31">
        <f t="shared" si="3"/>
        <v>65447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185499</v>
      </c>
      <c r="O11" s="43">
        <f t="shared" si="2"/>
        <v>102.03465346534654</v>
      </c>
      <c r="P11" s="10"/>
    </row>
    <row r="12" spans="1:133">
      <c r="A12" s="12"/>
      <c r="B12" s="44">
        <v>521</v>
      </c>
      <c r="C12" s="20" t="s">
        <v>26</v>
      </c>
      <c r="D12" s="46">
        <v>75000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75000</v>
      </c>
      <c r="O12" s="47">
        <f t="shared" si="2"/>
        <v>41.254125412541256</v>
      </c>
      <c r="P12" s="9"/>
    </row>
    <row r="13" spans="1:133">
      <c r="A13" s="12"/>
      <c r="B13" s="44">
        <v>522</v>
      </c>
      <c r="C13" s="20" t="s">
        <v>27</v>
      </c>
      <c r="D13" s="46">
        <v>9841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9841</v>
      </c>
      <c r="O13" s="47">
        <f t="shared" si="2"/>
        <v>5.4130913091309134</v>
      </c>
      <c r="P13" s="9"/>
    </row>
    <row r="14" spans="1:133">
      <c r="A14" s="12"/>
      <c r="B14" s="44">
        <v>524</v>
      </c>
      <c r="C14" s="20" t="s">
        <v>56</v>
      </c>
      <c r="D14" s="46">
        <v>15705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15705</v>
      </c>
      <c r="O14" s="47">
        <f t="shared" si="2"/>
        <v>8.6386138613861387</v>
      </c>
      <c r="P14" s="9"/>
    </row>
    <row r="15" spans="1:133">
      <c r="A15" s="12"/>
      <c r="B15" s="44">
        <v>529</v>
      </c>
      <c r="C15" s="20" t="s">
        <v>28</v>
      </c>
      <c r="D15" s="46">
        <v>19506</v>
      </c>
      <c r="E15" s="46">
        <v>0</v>
      </c>
      <c r="F15" s="46">
        <v>0</v>
      </c>
      <c r="G15" s="46">
        <v>65447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84953</v>
      </c>
      <c r="O15" s="47">
        <f t="shared" si="2"/>
        <v>46.728822882288227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1051463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1051463</v>
      </c>
      <c r="O16" s="43">
        <f t="shared" si="2"/>
        <v>578.36248624862492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355947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355947</v>
      </c>
      <c r="O17" s="47">
        <f t="shared" si="2"/>
        <v>195.79042904290429</v>
      </c>
      <c r="P17" s="9"/>
    </row>
    <row r="18" spans="1:119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130312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130312</v>
      </c>
      <c r="O18" s="47">
        <f t="shared" si="2"/>
        <v>71.678767876787674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520448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520448</v>
      </c>
      <c r="O19" s="47">
        <f t="shared" si="2"/>
        <v>286.27502750275028</v>
      </c>
      <c r="P19" s="9"/>
    </row>
    <row r="20" spans="1:119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44756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44756</v>
      </c>
      <c r="O20" s="47">
        <f t="shared" si="2"/>
        <v>24.618261826182618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SUM(D22:D22)</f>
        <v>195555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195555</v>
      </c>
      <c r="O21" s="43">
        <f t="shared" si="2"/>
        <v>107.56600660066006</v>
      </c>
      <c r="P21" s="10"/>
    </row>
    <row r="22" spans="1:119">
      <c r="A22" s="12"/>
      <c r="B22" s="44">
        <v>541</v>
      </c>
      <c r="C22" s="20" t="s">
        <v>69</v>
      </c>
      <c r="D22" s="46">
        <v>195555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195555</v>
      </c>
      <c r="O22" s="47">
        <f t="shared" si="2"/>
        <v>107.56600660066006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21764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21764</v>
      </c>
      <c r="O23" s="43">
        <f t="shared" si="2"/>
        <v>11.971397139713972</v>
      </c>
      <c r="P23" s="10"/>
    </row>
    <row r="24" spans="1:119">
      <c r="A24" s="13"/>
      <c r="B24" s="45">
        <v>552</v>
      </c>
      <c r="C24" s="21" t="s">
        <v>81</v>
      </c>
      <c r="D24" s="46">
        <v>0</v>
      </c>
      <c r="E24" s="46">
        <v>21764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21764</v>
      </c>
      <c r="O24" s="47">
        <f t="shared" si="2"/>
        <v>11.971397139713972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10622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10622</v>
      </c>
      <c r="O25" s="43">
        <f t="shared" si="2"/>
        <v>5.8426842684268427</v>
      </c>
      <c r="P25" s="10"/>
    </row>
    <row r="26" spans="1:119">
      <c r="A26" s="12"/>
      <c r="B26" s="44">
        <v>569</v>
      </c>
      <c r="C26" s="20" t="s">
        <v>47</v>
      </c>
      <c r="D26" s="46">
        <v>10622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10622</v>
      </c>
      <c r="O26" s="47">
        <f t="shared" si="2"/>
        <v>5.8426842684268427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224076</v>
      </c>
      <c r="E27" s="31">
        <f t="shared" si="8"/>
        <v>15269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239345</v>
      </c>
      <c r="O27" s="43">
        <f t="shared" si="2"/>
        <v>131.65291529152915</v>
      </c>
      <c r="P27" s="9"/>
    </row>
    <row r="28" spans="1:119">
      <c r="A28" s="12"/>
      <c r="B28" s="44">
        <v>572</v>
      </c>
      <c r="C28" s="20" t="s">
        <v>70</v>
      </c>
      <c r="D28" s="46">
        <v>224076</v>
      </c>
      <c r="E28" s="46">
        <v>15269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239345</v>
      </c>
      <c r="O28" s="47">
        <f t="shared" si="2"/>
        <v>131.65291529152915</v>
      </c>
      <c r="P28" s="9"/>
    </row>
    <row r="29" spans="1:119" ht="15.75">
      <c r="A29" s="28" t="s">
        <v>71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169924</v>
      </c>
      <c r="H29" s="31">
        <f t="shared" si="9"/>
        <v>0</v>
      </c>
      <c r="I29" s="31">
        <f t="shared" si="9"/>
        <v>89000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258924</v>
      </c>
      <c r="O29" s="43">
        <f t="shared" si="2"/>
        <v>142.42244224422441</v>
      </c>
      <c r="P29" s="9"/>
    </row>
    <row r="30" spans="1:119" ht="15.75" thickBot="1">
      <c r="A30" s="12"/>
      <c r="B30" s="44">
        <v>581</v>
      </c>
      <c r="C30" s="20" t="s">
        <v>72</v>
      </c>
      <c r="D30" s="46">
        <v>0</v>
      </c>
      <c r="E30" s="46">
        <v>0</v>
      </c>
      <c r="F30" s="46">
        <v>0</v>
      </c>
      <c r="G30" s="46">
        <v>169924</v>
      </c>
      <c r="H30" s="46">
        <v>0</v>
      </c>
      <c r="I30" s="46">
        <v>89000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258924</v>
      </c>
      <c r="O30" s="47">
        <f t="shared" si="2"/>
        <v>142.42244224422441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SUM(D5,D11,D16,D21,D23,D25,D27,D29)</f>
        <v>870830</v>
      </c>
      <c r="E31" s="15">
        <f t="shared" si="10"/>
        <v>37033</v>
      </c>
      <c r="F31" s="15">
        <f t="shared" si="10"/>
        <v>0</v>
      </c>
      <c r="G31" s="15">
        <f t="shared" si="10"/>
        <v>235371</v>
      </c>
      <c r="H31" s="15">
        <f t="shared" si="10"/>
        <v>0</v>
      </c>
      <c r="I31" s="15">
        <f t="shared" si="10"/>
        <v>1140463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2283697</v>
      </c>
      <c r="O31" s="37">
        <f t="shared" si="2"/>
        <v>1256.1589658965897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82</v>
      </c>
      <c r="M33" s="93"/>
      <c r="N33" s="93"/>
      <c r="O33" s="41">
        <v>1818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329655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329655</v>
      </c>
      <c r="O5" s="32">
        <f t="shared" ref="O5:O31" si="2">(N5/O$33)</f>
        <v>177.90339989206691</v>
      </c>
      <c r="P5" s="6"/>
    </row>
    <row r="6" spans="1:133">
      <c r="A6" s="12"/>
      <c r="B6" s="44">
        <v>511</v>
      </c>
      <c r="C6" s="20" t="s">
        <v>19</v>
      </c>
      <c r="D6" s="46">
        <v>81769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81769</v>
      </c>
      <c r="O6" s="47">
        <f t="shared" si="2"/>
        <v>44.127900701565032</v>
      </c>
      <c r="P6" s="9"/>
    </row>
    <row r="7" spans="1:133">
      <c r="A7" s="12"/>
      <c r="B7" s="44">
        <v>512</v>
      </c>
      <c r="C7" s="20" t="s">
        <v>20</v>
      </c>
      <c r="D7" s="46">
        <v>109996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109996</v>
      </c>
      <c r="O7" s="47">
        <f t="shared" si="2"/>
        <v>59.361036157582298</v>
      </c>
      <c r="P7" s="9"/>
    </row>
    <row r="8" spans="1:133">
      <c r="A8" s="12"/>
      <c r="B8" s="44">
        <v>513</v>
      </c>
      <c r="C8" s="20" t="s">
        <v>21</v>
      </c>
      <c r="D8" s="46">
        <v>100411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100411</v>
      </c>
      <c r="O8" s="47">
        <f t="shared" si="2"/>
        <v>54.188343227199134</v>
      </c>
      <c r="P8" s="9"/>
    </row>
    <row r="9" spans="1:133">
      <c r="A9" s="12"/>
      <c r="B9" s="44">
        <v>514</v>
      </c>
      <c r="C9" s="20" t="s">
        <v>22</v>
      </c>
      <c r="D9" s="46">
        <v>13950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13950</v>
      </c>
      <c r="O9" s="47">
        <f t="shared" si="2"/>
        <v>7.5283324338909878</v>
      </c>
      <c r="P9" s="9"/>
    </row>
    <row r="10" spans="1:133">
      <c r="A10" s="12"/>
      <c r="B10" s="44">
        <v>515</v>
      </c>
      <c r="C10" s="20" t="s">
        <v>23</v>
      </c>
      <c r="D10" s="46">
        <v>23529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23529</v>
      </c>
      <c r="O10" s="47">
        <f t="shared" si="2"/>
        <v>12.697787371829465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109284</v>
      </c>
      <c r="E11" s="31">
        <f t="shared" si="3"/>
        <v>0</v>
      </c>
      <c r="F11" s="31">
        <f t="shared" si="3"/>
        <v>0</v>
      </c>
      <c r="G11" s="31">
        <f t="shared" si="3"/>
        <v>1253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110537</v>
      </c>
      <c r="O11" s="43">
        <f t="shared" si="2"/>
        <v>59.652995143011331</v>
      </c>
      <c r="P11" s="10"/>
    </row>
    <row r="12" spans="1:133">
      <c r="A12" s="12"/>
      <c r="B12" s="44">
        <v>521</v>
      </c>
      <c r="C12" s="20" t="s">
        <v>26</v>
      </c>
      <c r="D12" s="46">
        <v>68917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68917</v>
      </c>
      <c r="O12" s="47">
        <f t="shared" si="2"/>
        <v>37.192120885051267</v>
      </c>
      <c r="P12" s="9"/>
    </row>
    <row r="13" spans="1:133">
      <c r="A13" s="12"/>
      <c r="B13" s="44">
        <v>522</v>
      </c>
      <c r="C13" s="20" t="s">
        <v>27</v>
      </c>
      <c r="D13" s="46">
        <v>21064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21064</v>
      </c>
      <c r="O13" s="47">
        <f t="shared" si="2"/>
        <v>11.367512142471668</v>
      </c>
      <c r="P13" s="9"/>
    </row>
    <row r="14" spans="1:133">
      <c r="A14" s="12"/>
      <c r="B14" s="44">
        <v>529</v>
      </c>
      <c r="C14" s="20" t="s">
        <v>28</v>
      </c>
      <c r="D14" s="46">
        <v>19303</v>
      </c>
      <c r="E14" s="46">
        <v>0</v>
      </c>
      <c r="F14" s="46">
        <v>0</v>
      </c>
      <c r="G14" s="46">
        <v>1253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20556</v>
      </c>
      <c r="O14" s="47">
        <f t="shared" si="2"/>
        <v>11.093362115488397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SUM(D16:D20)</f>
        <v>103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1156745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1156848</v>
      </c>
      <c r="O15" s="43">
        <f t="shared" si="2"/>
        <v>624.31084727468965</v>
      </c>
      <c r="P15" s="10"/>
    </row>
    <row r="16" spans="1:133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324400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324400</v>
      </c>
      <c r="O16" s="47">
        <f t="shared" si="2"/>
        <v>175.06745817593091</v>
      </c>
      <c r="P16" s="9"/>
    </row>
    <row r="17" spans="1:119">
      <c r="A17" s="12"/>
      <c r="B17" s="44">
        <v>534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149580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149580</v>
      </c>
      <c r="O17" s="47">
        <f t="shared" si="2"/>
        <v>80.723151645979499</v>
      </c>
      <c r="P17" s="9"/>
    </row>
    <row r="18" spans="1:119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632271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632271</v>
      </c>
      <c r="O18" s="47">
        <f t="shared" si="2"/>
        <v>341.21478683216407</v>
      </c>
      <c r="P18" s="9"/>
    </row>
    <row r="19" spans="1:119">
      <c r="A19" s="12"/>
      <c r="B19" s="44">
        <v>536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50494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50494</v>
      </c>
      <c r="O19" s="47">
        <f t="shared" si="2"/>
        <v>27.249865083648139</v>
      </c>
      <c r="P19" s="9"/>
    </row>
    <row r="20" spans="1:119">
      <c r="A20" s="12"/>
      <c r="B20" s="44">
        <v>539</v>
      </c>
      <c r="C20" s="20" t="s">
        <v>52</v>
      </c>
      <c r="D20" s="46">
        <v>103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103</v>
      </c>
      <c r="O20" s="47">
        <f t="shared" si="2"/>
        <v>5.5585536967080407E-2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SUM(D22:D22)</f>
        <v>181031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181031</v>
      </c>
      <c r="O21" s="43">
        <f t="shared" si="2"/>
        <v>97.69616837560713</v>
      </c>
      <c r="P21" s="10"/>
    </row>
    <row r="22" spans="1:119">
      <c r="A22" s="12"/>
      <c r="B22" s="44">
        <v>541</v>
      </c>
      <c r="C22" s="20" t="s">
        <v>69</v>
      </c>
      <c r="D22" s="46">
        <v>181031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181031</v>
      </c>
      <c r="O22" s="47">
        <f t="shared" si="2"/>
        <v>97.69616837560713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48461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48461</v>
      </c>
      <c r="O23" s="43">
        <f t="shared" si="2"/>
        <v>26.152725310307609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48461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48461</v>
      </c>
      <c r="O24" s="47">
        <f t="shared" si="2"/>
        <v>26.152725310307609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10899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10899</v>
      </c>
      <c r="O25" s="43">
        <f t="shared" si="2"/>
        <v>5.8818132757690229</v>
      </c>
      <c r="P25" s="10"/>
    </row>
    <row r="26" spans="1:119">
      <c r="A26" s="12"/>
      <c r="B26" s="44">
        <v>569</v>
      </c>
      <c r="C26" s="20" t="s">
        <v>47</v>
      </c>
      <c r="D26" s="46">
        <v>10899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10899</v>
      </c>
      <c r="O26" s="47">
        <f t="shared" si="2"/>
        <v>5.8818132757690229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167458</v>
      </c>
      <c r="E27" s="31">
        <f t="shared" si="8"/>
        <v>0</v>
      </c>
      <c r="F27" s="31">
        <f t="shared" si="8"/>
        <v>0</v>
      </c>
      <c r="G27" s="31">
        <f t="shared" si="8"/>
        <v>8316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175774</v>
      </c>
      <c r="O27" s="43">
        <f t="shared" si="2"/>
        <v>94.859147328656235</v>
      </c>
      <c r="P27" s="9"/>
    </row>
    <row r="28" spans="1:119">
      <c r="A28" s="12"/>
      <c r="B28" s="44">
        <v>572</v>
      </c>
      <c r="C28" s="20" t="s">
        <v>70</v>
      </c>
      <c r="D28" s="46">
        <v>167458</v>
      </c>
      <c r="E28" s="46">
        <v>0</v>
      </c>
      <c r="F28" s="46">
        <v>0</v>
      </c>
      <c r="G28" s="46">
        <v>8316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175774</v>
      </c>
      <c r="O28" s="47">
        <f t="shared" si="2"/>
        <v>94.859147328656235</v>
      </c>
      <c r="P28" s="9"/>
    </row>
    <row r="29" spans="1:119" ht="15.75">
      <c r="A29" s="28" t="s">
        <v>71</v>
      </c>
      <c r="B29" s="29"/>
      <c r="C29" s="30"/>
      <c r="D29" s="31">
        <f t="shared" ref="D29:M29" si="9">SUM(D30:D30)</f>
        <v>1330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100000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101330</v>
      </c>
      <c r="O29" s="43">
        <f t="shared" si="2"/>
        <v>54.684295736643278</v>
      </c>
      <c r="P29" s="9"/>
    </row>
    <row r="30" spans="1:119" ht="15.75" thickBot="1">
      <c r="A30" s="12"/>
      <c r="B30" s="44">
        <v>581</v>
      </c>
      <c r="C30" s="20" t="s">
        <v>72</v>
      </c>
      <c r="D30" s="46">
        <v>1330</v>
      </c>
      <c r="E30" s="46">
        <v>0</v>
      </c>
      <c r="F30" s="46">
        <v>0</v>
      </c>
      <c r="G30" s="46">
        <v>0</v>
      </c>
      <c r="H30" s="46">
        <v>0</v>
      </c>
      <c r="I30" s="46">
        <v>100000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101330</v>
      </c>
      <c r="O30" s="47">
        <f t="shared" si="2"/>
        <v>54.684295736643278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SUM(D5,D11,D15,D21,D23,D25,D27,D29)</f>
        <v>799760</v>
      </c>
      <c r="E31" s="15">
        <f t="shared" si="10"/>
        <v>48461</v>
      </c>
      <c r="F31" s="15">
        <f t="shared" si="10"/>
        <v>0</v>
      </c>
      <c r="G31" s="15">
        <f t="shared" si="10"/>
        <v>9569</v>
      </c>
      <c r="H31" s="15">
        <f t="shared" si="10"/>
        <v>0</v>
      </c>
      <c r="I31" s="15">
        <f t="shared" si="10"/>
        <v>1256745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2114535</v>
      </c>
      <c r="O31" s="37">
        <f t="shared" si="2"/>
        <v>1141.1413923367513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79</v>
      </c>
      <c r="M33" s="93"/>
      <c r="N33" s="93"/>
      <c r="O33" s="41">
        <v>1853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399705</v>
      </c>
      <c r="E5" s="26">
        <f t="shared" si="0"/>
        <v>0</v>
      </c>
      <c r="F5" s="26">
        <f t="shared" si="0"/>
        <v>0</v>
      </c>
      <c r="G5" s="26">
        <f t="shared" si="0"/>
        <v>713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3" si="1">SUM(D5:M5)</f>
        <v>400418</v>
      </c>
      <c r="O5" s="32">
        <f t="shared" ref="O5:O33" si="2">(N5/O$35)</f>
        <v>218.68814855270344</v>
      </c>
      <c r="P5" s="6"/>
    </row>
    <row r="6" spans="1:133">
      <c r="A6" s="12"/>
      <c r="B6" s="44">
        <v>511</v>
      </c>
      <c r="C6" s="20" t="s">
        <v>19</v>
      </c>
      <c r="D6" s="46">
        <v>114051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114051</v>
      </c>
      <c r="O6" s="47">
        <f t="shared" si="2"/>
        <v>62.288913162206441</v>
      </c>
      <c r="P6" s="9"/>
    </row>
    <row r="7" spans="1:133">
      <c r="A7" s="12"/>
      <c r="B7" s="44">
        <v>512</v>
      </c>
      <c r="C7" s="20" t="s">
        <v>20</v>
      </c>
      <c r="D7" s="46">
        <v>112281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112281</v>
      </c>
      <c r="O7" s="47">
        <f t="shared" si="2"/>
        <v>61.322228290551614</v>
      </c>
      <c r="P7" s="9"/>
    </row>
    <row r="8" spans="1:133">
      <c r="A8" s="12"/>
      <c r="B8" s="44">
        <v>513</v>
      </c>
      <c r="C8" s="20" t="s">
        <v>21</v>
      </c>
      <c r="D8" s="46">
        <v>119525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119525</v>
      </c>
      <c r="O8" s="47">
        <f t="shared" si="2"/>
        <v>65.278536318951396</v>
      </c>
      <c r="P8" s="9"/>
    </row>
    <row r="9" spans="1:133">
      <c r="A9" s="12"/>
      <c r="B9" s="44">
        <v>514</v>
      </c>
      <c r="C9" s="20" t="s">
        <v>22</v>
      </c>
      <c r="D9" s="46">
        <v>29881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29881</v>
      </c>
      <c r="O9" s="47">
        <f t="shared" si="2"/>
        <v>16.319497542326598</v>
      </c>
      <c r="P9" s="9"/>
    </row>
    <row r="10" spans="1:133">
      <c r="A10" s="12"/>
      <c r="B10" s="44">
        <v>515</v>
      </c>
      <c r="C10" s="20" t="s">
        <v>23</v>
      </c>
      <c r="D10" s="46">
        <v>8612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8612</v>
      </c>
      <c r="O10" s="47">
        <f t="shared" si="2"/>
        <v>4.703440742763517</v>
      </c>
      <c r="P10" s="9"/>
    </row>
    <row r="11" spans="1:133">
      <c r="A11" s="12"/>
      <c r="B11" s="44">
        <v>519</v>
      </c>
      <c r="C11" s="20" t="s">
        <v>66</v>
      </c>
      <c r="D11" s="46">
        <v>15355</v>
      </c>
      <c r="E11" s="46">
        <v>0</v>
      </c>
      <c r="F11" s="46">
        <v>0</v>
      </c>
      <c r="G11" s="46">
        <v>713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16068</v>
      </c>
      <c r="O11" s="47">
        <f t="shared" si="2"/>
        <v>8.7755324959038781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104695</v>
      </c>
      <c r="E12" s="31">
        <f t="shared" si="3"/>
        <v>0</v>
      </c>
      <c r="F12" s="31">
        <f t="shared" si="3"/>
        <v>0</v>
      </c>
      <c r="G12" s="31">
        <f t="shared" si="3"/>
        <v>20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104715</v>
      </c>
      <c r="O12" s="43">
        <f t="shared" si="2"/>
        <v>57.190060076460952</v>
      </c>
      <c r="P12" s="10"/>
    </row>
    <row r="13" spans="1:133">
      <c r="A13" s="12"/>
      <c r="B13" s="44">
        <v>521</v>
      </c>
      <c r="C13" s="20" t="s">
        <v>26</v>
      </c>
      <c r="D13" s="46">
        <v>55000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55000</v>
      </c>
      <c r="O13" s="47">
        <f t="shared" si="2"/>
        <v>30.03823047515019</v>
      </c>
      <c r="P13" s="9"/>
    </row>
    <row r="14" spans="1:133">
      <c r="A14" s="12"/>
      <c r="B14" s="44">
        <v>522</v>
      </c>
      <c r="C14" s="20" t="s">
        <v>27</v>
      </c>
      <c r="D14" s="46">
        <v>32799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32799</v>
      </c>
      <c r="O14" s="47">
        <f t="shared" si="2"/>
        <v>17.913162206444564</v>
      </c>
      <c r="P14" s="9"/>
    </row>
    <row r="15" spans="1:133">
      <c r="A15" s="12"/>
      <c r="B15" s="44">
        <v>524</v>
      </c>
      <c r="C15" s="20" t="s">
        <v>56</v>
      </c>
      <c r="D15" s="46">
        <v>16896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16896</v>
      </c>
      <c r="O15" s="47">
        <f t="shared" si="2"/>
        <v>9.2277444019661381</v>
      </c>
      <c r="P15" s="9"/>
    </row>
    <row r="16" spans="1:133">
      <c r="A16" s="12"/>
      <c r="B16" s="44">
        <v>529</v>
      </c>
      <c r="C16" s="20" t="s">
        <v>28</v>
      </c>
      <c r="D16" s="46">
        <v>0</v>
      </c>
      <c r="E16" s="46">
        <v>0</v>
      </c>
      <c r="F16" s="46">
        <v>0</v>
      </c>
      <c r="G16" s="46">
        <v>20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</v>
      </c>
      <c r="O16" s="47">
        <f t="shared" si="2"/>
        <v>1.0922992900054615E-2</v>
      </c>
      <c r="P16" s="9"/>
    </row>
    <row r="17" spans="1:16" ht="15.75">
      <c r="A17" s="28" t="s">
        <v>29</v>
      </c>
      <c r="B17" s="29"/>
      <c r="C17" s="30"/>
      <c r="D17" s="31">
        <f t="shared" ref="D17:M17" si="4">SUM(D18:D22)</f>
        <v>1822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1174553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1176375</v>
      </c>
      <c r="O17" s="43">
        <f t="shared" si="2"/>
        <v>642.47678864008742</v>
      </c>
      <c r="P17" s="10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325104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325104</v>
      </c>
      <c r="O18" s="47">
        <f t="shared" si="2"/>
        <v>177.55543418896778</v>
      </c>
      <c r="P18" s="9"/>
    </row>
    <row r="19" spans="1:16">
      <c r="A19" s="12"/>
      <c r="B19" s="44">
        <v>534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119721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119721</v>
      </c>
      <c r="O19" s="47">
        <f t="shared" si="2"/>
        <v>65.385581649371929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675265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675265</v>
      </c>
      <c r="O20" s="47">
        <f t="shared" si="2"/>
        <v>368.795740032769</v>
      </c>
      <c r="P20" s="9"/>
    </row>
    <row r="21" spans="1:16">
      <c r="A21" s="12"/>
      <c r="B21" s="44">
        <v>536</v>
      </c>
      <c r="C21" s="20" t="s">
        <v>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54463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54463</v>
      </c>
      <c r="O21" s="47">
        <f t="shared" si="2"/>
        <v>29.744948115783725</v>
      </c>
      <c r="P21" s="9"/>
    </row>
    <row r="22" spans="1:16">
      <c r="A22" s="12"/>
      <c r="B22" s="44">
        <v>539</v>
      </c>
      <c r="C22" s="20" t="s">
        <v>52</v>
      </c>
      <c r="D22" s="46">
        <v>1822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1822</v>
      </c>
      <c r="O22" s="47">
        <f t="shared" si="2"/>
        <v>0.99508465319497541</v>
      </c>
      <c r="P22" s="9"/>
    </row>
    <row r="23" spans="1:16" ht="15.75">
      <c r="A23" s="28" t="s">
        <v>33</v>
      </c>
      <c r="B23" s="29"/>
      <c r="C23" s="30"/>
      <c r="D23" s="31">
        <f t="shared" ref="D23:M23" si="5">SUM(D24:D24)</f>
        <v>171870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171870</v>
      </c>
      <c r="O23" s="43">
        <f t="shared" si="2"/>
        <v>93.866739486619338</v>
      </c>
      <c r="P23" s="10"/>
    </row>
    <row r="24" spans="1:16">
      <c r="A24" s="12"/>
      <c r="B24" s="44">
        <v>541</v>
      </c>
      <c r="C24" s="20" t="s">
        <v>69</v>
      </c>
      <c r="D24" s="46">
        <v>171870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171870</v>
      </c>
      <c r="O24" s="47">
        <f t="shared" si="2"/>
        <v>93.866739486619338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0</v>
      </c>
      <c r="E25" s="31">
        <f t="shared" si="6"/>
        <v>21303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21303</v>
      </c>
      <c r="O25" s="43">
        <f t="shared" si="2"/>
        <v>11.634625887493174</v>
      </c>
      <c r="P25" s="10"/>
    </row>
    <row r="26" spans="1:16">
      <c r="A26" s="13"/>
      <c r="B26" s="45">
        <v>559</v>
      </c>
      <c r="C26" s="21" t="s">
        <v>37</v>
      </c>
      <c r="D26" s="46">
        <v>0</v>
      </c>
      <c r="E26" s="46">
        <v>21303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21303</v>
      </c>
      <c r="O26" s="47">
        <f t="shared" si="2"/>
        <v>11.634625887493174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SUM(D28:D28)</f>
        <v>6810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6810</v>
      </c>
      <c r="O27" s="43">
        <f t="shared" si="2"/>
        <v>3.7192790824685962</v>
      </c>
      <c r="P27" s="10"/>
    </row>
    <row r="28" spans="1:16">
      <c r="A28" s="12"/>
      <c r="B28" s="44">
        <v>569</v>
      </c>
      <c r="C28" s="20" t="s">
        <v>47</v>
      </c>
      <c r="D28" s="46">
        <v>6810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6810</v>
      </c>
      <c r="O28" s="47">
        <f t="shared" si="2"/>
        <v>3.7192790824685962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SUM(D30:D30)</f>
        <v>142334</v>
      </c>
      <c r="E29" s="31">
        <f t="shared" si="8"/>
        <v>23165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165499</v>
      </c>
      <c r="O29" s="43">
        <f t="shared" si="2"/>
        <v>90.38722009830694</v>
      </c>
      <c r="P29" s="9"/>
    </row>
    <row r="30" spans="1:16">
      <c r="A30" s="12"/>
      <c r="B30" s="44">
        <v>572</v>
      </c>
      <c r="C30" s="20" t="s">
        <v>70</v>
      </c>
      <c r="D30" s="46">
        <v>142334</v>
      </c>
      <c r="E30" s="46">
        <v>23165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165499</v>
      </c>
      <c r="O30" s="47">
        <f t="shared" si="2"/>
        <v>90.38722009830694</v>
      </c>
      <c r="P30" s="9"/>
    </row>
    <row r="31" spans="1:16" ht="15.75">
      <c r="A31" s="28" t="s">
        <v>71</v>
      </c>
      <c r="B31" s="29"/>
      <c r="C31" s="30"/>
      <c r="D31" s="31">
        <f t="shared" ref="D31:M31" si="9">SUM(D32:D32)</f>
        <v>713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108000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108713</v>
      </c>
      <c r="O31" s="43">
        <f t="shared" si="2"/>
        <v>59.373566357181865</v>
      </c>
      <c r="P31" s="9"/>
    </row>
    <row r="32" spans="1:16" ht="15.75" thickBot="1">
      <c r="A32" s="12"/>
      <c r="B32" s="44">
        <v>581</v>
      </c>
      <c r="C32" s="20" t="s">
        <v>72</v>
      </c>
      <c r="D32" s="46">
        <v>713</v>
      </c>
      <c r="E32" s="46">
        <v>0</v>
      </c>
      <c r="F32" s="46">
        <v>0</v>
      </c>
      <c r="G32" s="46">
        <v>0</v>
      </c>
      <c r="H32" s="46">
        <v>0</v>
      </c>
      <c r="I32" s="46">
        <v>108000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108713</v>
      </c>
      <c r="O32" s="47">
        <f t="shared" si="2"/>
        <v>59.373566357181865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0">SUM(D5,D12,D17,D23,D25,D27,D29,D31)</f>
        <v>827949</v>
      </c>
      <c r="E33" s="15">
        <f t="shared" si="10"/>
        <v>44468</v>
      </c>
      <c r="F33" s="15">
        <f t="shared" si="10"/>
        <v>0</v>
      </c>
      <c r="G33" s="15">
        <f t="shared" si="10"/>
        <v>733</v>
      </c>
      <c r="H33" s="15">
        <f t="shared" si="10"/>
        <v>0</v>
      </c>
      <c r="I33" s="15">
        <f t="shared" si="10"/>
        <v>1282553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1"/>
        <v>2155703</v>
      </c>
      <c r="O33" s="37">
        <f t="shared" si="2"/>
        <v>1177.3364281813217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75</v>
      </c>
      <c r="M35" s="93"/>
      <c r="N35" s="93"/>
      <c r="O35" s="41">
        <v>1831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371399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31" si="1">SUM(D5:M5)</f>
        <v>371399</v>
      </c>
      <c r="O5" s="61">
        <f t="shared" ref="O5:O31" si="2">(N5/O$33)</f>
        <v>200.43119266055047</v>
      </c>
      <c r="P5" s="62"/>
    </row>
    <row r="6" spans="1:133">
      <c r="A6" s="64"/>
      <c r="B6" s="65">
        <v>511</v>
      </c>
      <c r="C6" s="66" t="s">
        <v>19</v>
      </c>
      <c r="D6" s="67">
        <v>69984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69984</v>
      </c>
      <c r="O6" s="68">
        <f t="shared" si="2"/>
        <v>37.767943874797623</v>
      </c>
      <c r="P6" s="69"/>
    </row>
    <row r="7" spans="1:133">
      <c r="A7" s="64"/>
      <c r="B7" s="65">
        <v>512</v>
      </c>
      <c r="C7" s="66" t="s">
        <v>20</v>
      </c>
      <c r="D7" s="67">
        <v>126780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126780</v>
      </c>
      <c r="O7" s="68">
        <f t="shared" si="2"/>
        <v>68.41878035617917</v>
      </c>
      <c r="P7" s="69"/>
    </row>
    <row r="8" spans="1:133">
      <c r="A8" s="64"/>
      <c r="B8" s="65">
        <v>513</v>
      </c>
      <c r="C8" s="66" t="s">
        <v>21</v>
      </c>
      <c r="D8" s="67">
        <v>127358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127358</v>
      </c>
      <c r="O8" s="68">
        <f t="shared" si="2"/>
        <v>68.730706961683751</v>
      </c>
      <c r="P8" s="69"/>
    </row>
    <row r="9" spans="1:133">
      <c r="A9" s="64"/>
      <c r="B9" s="65">
        <v>514</v>
      </c>
      <c r="C9" s="66" t="s">
        <v>22</v>
      </c>
      <c r="D9" s="67">
        <v>18403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18403</v>
      </c>
      <c r="O9" s="68">
        <f t="shared" si="2"/>
        <v>9.9314624932541822</v>
      </c>
      <c r="P9" s="69"/>
    </row>
    <row r="10" spans="1:133">
      <c r="A10" s="64"/>
      <c r="B10" s="65">
        <v>519</v>
      </c>
      <c r="C10" s="66" t="s">
        <v>66</v>
      </c>
      <c r="D10" s="67">
        <v>28874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28874</v>
      </c>
      <c r="O10" s="68">
        <f t="shared" si="2"/>
        <v>15.582298974635727</v>
      </c>
      <c r="P10" s="69"/>
    </row>
    <row r="11" spans="1:133" ht="15.75">
      <c r="A11" s="70" t="s">
        <v>25</v>
      </c>
      <c r="B11" s="71"/>
      <c r="C11" s="72"/>
      <c r="D11" s="73">
        <f t="shared" ref="D11:M11" si="3">SUM(D12:D14)</f>
        <v>118506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118506</v>
      </c>
      <c r="O11" s="75">
        <f t="shared" si="2"/>
        <v>63.953588774959528</v>
      </c>
      <c r="P11" s="76"/>
    </row>
    <row r="12" spans="1:133">
      <c r="A12" s="64"/>
      <c r="B12" s="65">
        <v>521</v>
      </c>
      <c r="C12" s="66" t="s">
        <v>26</v>
      </c>
      <c r="D12" s="67">
        <v>50000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50000</v>
      </c>
      <c r="O12" s="68">
        <f t="shared" si="2"/>
        <v>26.98327037236913</v>
      </c>
      <c r="P12" s="69"/>
    </row>
    <row r="13" spans="1:133">
      <c r="A13" s="64"/>
      <c r="B13" s="65">
        <v>522</v>
      </c>
      <c r="C13" s="66" t="s">
        <v>27</v>
      </c>
      <c r="D13" s="67">
        <v>52059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52059</v>
      </c>
      <c r="O13" s="68">
        <f t="shared" si="2"/>
        <v>28.094441446303293</v>
      </c>
      <c r="P13" s="69"/>
    </row>
    <row r="14" spans="1:133">
      <c r="A14" s="64"/>
      <c r="B14" s="65">
        <v>524</v>
      </c>
      <c r="C14" s="66" t="s">
        <v>56</v>
      </c>
      <c r="D14" s="67">
        <v>16447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16447</v>
      </c>
      <c r="O14" s="68">
        <f t="shared" si="2"/>
        <v>8.8758769562871027</v>
      </c>
      <c r="P14" s="69"/>
    </row>
    <row r="15" spans="1:133" ht="15.75">
      <c r="A15" s="70" t="s">
        <v>29</v>
      </c>
      <c r="B15" s="71"/>
      <c r="C15" s="72"/>
      <c r="D15" s="73">
        <f t="shared" ref="D15:M15" si="4">SUM(D16:D20)</f>
        <v>2244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1219143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1221387</v>
      </c>
      <c r="O15" s="75">
        <f t="shared" si="2"/>
        <v>659.14031300593626</v>
      </c>
      <c r="P15" s="76"/>
    </row>
    <row r="16" spans="1:133">
      <c r="A16" s="64"/>
      <c r="B16" s="65">
        <v>533</v>
      </c>
      <c r="C16" s="66" t="s">
        <v>30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322454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322454</v>
      </c>
      <c r="O16" s="68">
        <f t="shared" si="2"/>
        <v>174.01726929303831</v>
      </c>
      <c r="P16" s="69"/>
    </row>
    <row r="17" spans="1:119">
      <c r="A17" s="64"/>
      <c r="B17" s="65">
        <v>534</v>
      </c>
      <c r="C17" s="66" t="s">
        <v>67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138719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138719</v>
      </c>
      <c r="O17" s="68">
        <f t="shared" si="2"/>
        <v>74.861845655693472</v>
      </c>
      <c r="P17" s="69"/>
    </row>
    <row r="18" spans="1:119">
      <c r="A18" s="64"/>
      <c r="B18" s="65">
        <v>535</v>
      </c>
      <c r="C18" s="66" t="s">
        <v>32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699410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699410</v>
      </c>
      <c r="O18" s="68">
        <f t="shared" si="2"/>
        <v>377.44738262277389</v>
      </c>
      <c r="P18" s="69"/>
    </row>
    <row r="19" spans="1:119">
      <c r="A19" s="64"/>
      <c r="B19" s="65">
        <v>536</v>
      </c>
      <c r="C19" s="66" t="s">
        <v>68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58560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58560</v>
      </c>
      <c r="O19" s="68">
        <f t="shared" si="2"/>
        <v>31.602806260118726</v>
      </c>
      <c r="P19" s="69"/>
    </row>
    <row r="20" spans="1:119">
      <c r="A20" s="64"/>
      <c r="B20" s="65">
        <v>539</v>
      </c>
      <c r="C20" s="66" t="s">
        <v>52</v>
      </c>
      <c r="D20" s="67">
        <v>2244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2244</v>
      </c>
      <c r="O20" s="68">
        <f t="shared" si="2"/>
        <v>1.2110091743119267</v>
      </c>
      <c r="P20" s="69"/>
    </row>
    <row r="21" spans="1:119" ht="15.75">
      <c r="A21" s="70" t="s">
        <v>33</v>
      </c>
      <c r="B21" s="71"/>
      <c r="C21" s="72"/>
      <c r="D21" s="73">
        <f t="shared" ref="D21:M21" si="5">SUM(D22:D22)</f>
        <v>187334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187334</v>
      </c>
      <c r="O21" s="75">
        <f t="shared" si="2"/>
        <v>101.09767943874797</v>
      </c>
      <c r="P21" s="76"/>
    </row>
    <row r="22" spans="1:119">
      <c r="A22" s="64"/>
      <c r="B22" s="65">
        <v>541</v>
      </c>
      <c r="C22" s="66" t="s">
        <v>69</v>
      </c>
      <c r="D22" s="67">
        <v>187334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187334</v>
      </c>
      <c r="O22" s="68">
        <f t="shared" si="2"/>
        <v>101.09767943874797</v>
      </c>
      <c r="P22" s="69"/>
    </row>
    <row r="23" spans="1:119" ht="15.75">
      <c r="A23" s="70" t="s">
        <v>36</v>
      </c>
      <c r="B23" s="71"/>
      <c r="C23" s="72"/>
      <c r="D23" s="73">
        <f t="shared" ref="D23:M23" si="6">SUM(D24:D24)</f>
        <v>0</v>
      </c>
      <c r="E23" s="73">
        <f t="shared" si="6"/>
        <v>175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175</v>
      </c>
      <c r="O23" s="75">
        <f t="shared" si="2"/>
        <v>9.4441446303291959E-2</v>
      </c>
      <c r="P23" s="76"/>
    </row>
    <row r="24" spans="1:119">
      <c r="A24" s="64"/>
      <c r="B24" s="65">
        <v>559</v>
      </c>
      <c r="C24" s="66" t="s">
        <v>37</v>
      </c>
      <c r="D24" s="67">
        <v>0</v>
      </c>
      <c r="E24" s="67">
        <v>175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175</v>
      </c>
      <c r="O24" s="68">
        <f t="shared" si="2"/>
        <v>9.4441446303291959E-2</v>
      </c>
      <c r="P24" s="69"/>
    </row>
    <row r="25" spans="1:119" ht="15.75">
      <c r="A25" s="70" t="s">
        <v>38</v>
      </c>
      <c r="B25" s="71"/>
      <c r="C25" s="72"/>
      <c r="D25" s="73">
        <f t="shared" ref="D25:M25" si="7">SUM(D26:D26)</f>
        <v>10046</v>
      </c>
      <c r="E25" s="73">
        <f t="shared" si="7"/>
        <v>30000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1"/>
        <v>40046</v>
      </c>
      <c r="O25" s="75">
        <f t="shared" si="2"/>
        <v>21.611440906637885</v>
      </c>
      <c r="P25" s="76"/>
    </row>
    <row r="26" spans="1:119">
      <c r="A26" s="64"/>
      <c r="B26" s="65">
        <v>569</v>
      </c>
      <c r="C26" s="66" t="s">
        <v>47</v>
      </c>
      <c r="D26" s="67">
        <v>10046</v>
      </c>
      <c r="E26" s="67">
        <v>30000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40046</v>
      </c>
      <c r="O26" s="68">
        <f t="shared" si="2"/>
        <v>21.611440906637885</v>
      </c>
      <c r="P26" s="69"/>
    </row>
    <row r="27" spans="1:119" ht="15.75">
      <c r="A27" s="70" t="s">
        <v>40</v>
      </c>
      <c r="B27" s="71"/>
      <c r="C27" s="72"/>
      <c r="D27" s="73">
        <f t="shared" ref="D27:M27" si="8">SUM(D28:D28)</f>
        <v>134698</v>
      </c>
      <c r="E27" s="73">
        <f t="shared" si="8"/>
        <v>151379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1"/>
        <v>286077</v>
      </c>
      <c r="O27" s="75">
        <f t="shared" si="2"/>
        <v>154.38586076632487</v>
      </c>
      <c r="P27" s="69"/>
    </row>
    <row r="28" spans="1:119">
      <c r="A28" s="64"/>
      <c r="B28" s="65">
        <v>572</v>
      </c>
      <c r="C28" s="66" t="s">
        <v>70</v>
      </c>
      <c r="D28" s="67">
        <v>134698</v>
      </c>
      <c r="E28" s="67">
        <v>151379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286077</v>
      </c>
      <c r="O28" s="68">
        <f t="shared" si="2"/>
        <v>154.38586076632487</v>
      </c>
      <c r="P28" s="69"/>
    </row>
    <row r="29" spans="1:119" ht="15.75">
      <c r="A29" s="70" t="s">
        <v>71</v>
      </c>
      <c r="B29" s="71"/>
      <c r="C29" s="72"/>
      <c r="D29" s="73">
        <f t="shared" ref="D29:M29" si="9">SUM(D30:D30)</f>
        <v>0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162946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1"/>
        <v>162946</v>
      </c>
      <c r="O29" s="75">
        <f t="shared" si="2"/>
        <v>87.936319481921203</v>
      </c>
      <c r="P29" s="69"/>
    </row>
    <row r="30" spans="1:119" ht="15.75" thickBot="1">
      <c r="A30" s="64"/>
      <c r="B30" s="65">
        <v>581</v>
      </c>
      <c r="C30" s="66" t="s">
        <v>72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162946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162946</v>
      </c>
      <c r="O30" s="68">
        <f t="shared" si="2"/>
        <v>87.936319481921203</v>
      </c>
      <c r="P30" s="69"/>
    </row>
    <row r="31" spans="1:119" ht="16.5" thickBot="1">
      <c r="A31" s="77" t="s">
        <v>10</v>
      </c>
      <c r="B31" s="78"/>
      <c r="C31" s="79"/>
      <c r="D31" s="80">
        <f t="shared" ref="D31:M31" si="10">SUM(D5,D11,D15,D21,D23,D25,D27,D29)</f>
        <v>824227</v>
      </c>
      <c r="E31" s="80">
        <f t="shared" si="10"/>
        <v>181554</v>
      </c>
      <c r="F31" s="80">
        <f t="shared" si="10"/>
        <v>0</v>
      </c>
      <c r="G31" s="80">
        <f t="shared" si="10"/>
        <v>0</v>
      </c>
      <c r="H31" s="80">
        <f t="shared" si="10"/>
        <v>0</v>
      </c>
      <c r="I31" s="80">
        <f t="shared" si="10"/>
        <v>1382089</v>
      </c>
      <c r="J31" s="80">
        <f t="shared" si="10"/>
        <v>0</v>
      </c>
      <c r="K31" s="80">
        <f t="shared" si="10"/>
        <v>0</v>
      </c>
      <c r="L31" s="80">
        <f t="shared" si="10"/>
        <v>0</v>
      </c>
      <c r="M31" s="80">
        <f t="shared" si="10"/>
        <v>0</v>
      </c>
      <c r="N31" s="80">
        <f t="shared" si="1"/>
        <v>2387870</v>
      </c>
      <c r="O31" s="81">
        <f t="shared" si="2"/>
        <v>1288.6508364813815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73</v>
      </c>
      <c r="M33" s="117"/>
      <c r="N33" s="117"/>
      <c r="O33" s="91">
        <v>1853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369733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369733</v>
      </c>
      <c r="O5" s="32">
        <f t="shared" ref="O5:O32" si="2">(N5/O$34)</f>
        <v>197.50694444444446</v>
      </c>
      <c r="P5" s="6"/>
    </row>
    <row r="6" spans="1:133">
      <c r="A6" s="12"/>
      <c r="B6" s="44">
        <v>511</v>
      </c>
      <c r="C6" s="20" t="s">
        <v>19</v>
      </c>
      <c r="D6" s="46">
        <v>75576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75576</v>
      </c>
      <c r="O6" s="47">
        <f t="shared" si="2"/>
        <v>40.371794871794869</v>
      </c>
      <c r="P6" s="9"/>
    </row>
    <row r="7" spans="1:133">
      <c r="A7" s="12"/>
      <c r="B7" s="44">
        <v>512</v>
      </c>
      <c r="C7" s="20" t="s">
        <v>20</v>
      </c>
      <c r="D7" s="46">
        <v>107161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107161</v>
      </c>
      <c r="O7" s="47">
        <f t="shared" si="2"/>
        <v>57.244123931623932</v>
      </c>
      <c r="P7" s="9"/>
    </row>
    <row r="8" spans="1:133">
      <c r="A8" s="12"/>
      <c r="B8" s="44">
        <v>513</v>
      </c>
      <c r="C8" s="20" t="s">
        <v>21</v>
      </c>
      <c r="D8" s="46">
        <v>136036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136036</v>
      </c>
      <c r="O8" s="47">
        <f t="shared" si="2"/>
        <v>72.668803418803421</v>
      </c>
      <c r="P8" s="9"/>
    </row>
    <row r="9" spans="1:133">
      <c r="A9" s="12"/>
      <c r="B9" s="44">
        <v>514</v>
      </c>
      <c r="C9" s="20" t="s">
        <v>22</v>
      </c>
      <c r="D9" s="46">
        <v>26507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26507</v>
      </c>
      <c r="O9" s="47">
        <f t="shared" si="2"/>
        <v>14.159722222222221</v>
      </c>
      <c r="P9" s="9"/>
    </row>
    <row r="10" spans="1:133">
      <c r="A10" s="12"/>
      <c r="B10" s="44">
        <v>519</v>
      </c>
      <c r="C10" s="20" t="s">
        <v>24</v>
      </c>
      <c r="D10" s="46">
        <v>24453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24453</v>
      </c>
      <c r="O10" s="47">
        <f t="shared" si="2"/>
        <v>13.0625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112005</v>
      </c>
      <c r="E11" s="31">
        <f t="shared" si="3"/>
        <v>0</v>
      </c>
      <c r="F11" s="31">
        <f t="shared" si="3"/>
        <v>0</v>
      </c>
      <c r="G11" s="31">
        <f t="shared" si="3"/>
        <v>177027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289032</v>
      </c>
      <c r="O11" s="43">
        <f t="shared" si="2"/>
        <v>154.39743589743588</v>
      </c>
      <c r="P11" s="10"/>
    </row>
    <row r="12" spans="1:133">
      <c r="A12" s="12"/>
      <c r="B12" s="44">
        <v>521</v>
      </c>
      <c r="C12" s="20" t="s">
        <v>26</v>
      </c>
      <c r="D12" s="46">
        <v>55000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55000</v>
      </c>
      <c r="O12" s="47">
        <f t="shared" si="2"/>
        <v>29.380341880341881</v>
      </c>
      <c r="P12" s="9"/>
    </row>
    <row r="13" spans="1:133">
      <c r="A13" s="12"/>
      <c r="B13" s="44">
        <v>522</v>
      </c>
      <c r="C13" s="20" t="s">
        <v>27</v>
      </c>
      <c r="D13" s="46">
        <v>39870</v>
      </c>
      <c r="E13" s="46">
        <v>0</v>
      </c>
      <c r="F13" s="46">
        <v>0</v>
      </c>
      <c r="G13" s="46">
        <v>177027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216897</v>
      </c>
      <c r="O13" s="47">
        <f t="shared" si="2"/>
        <v>115.86378205128206</v>
      </c>
      <c r="P13" s="9"/>
    </row>
    <row r="14" spans="1:133">
      <c r="A14" s="12"/>
      <c r="B14" s="44">
        <v>524</v>
      </c>
      <c r="C14" s="20" t="s">
        <v>56</v>
      </c>
      <c r="D14" s="46">
        <v>17135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17135</v>
      </c>
      <c r="O14" s="47">
        <f t="shared" si="2"/>
        <v>9.1533119658119659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SUM(D16:D20)</f>
        <v>1044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1244527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1245571</v>
      </c>
      <c r="O15" s="43">
        <f t="shared" si="2"/>
        <v>665.3691239316239</v>
      </c>
      <c r="P15" s="10"/>
    </row>
    <row r="16" spans="1:133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344586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344586</v>
      </c>
      <c r="O16" s="47">
        <f t="shared" si="2"/>
        <v>184.07371794871796</v>
      </c>
      <c r="P16" s="9"/>
    </row>
    <row r="17" spans="1:119">
      <c r="A17" s="12"/>
      <c r="B17" s="44">
        <v>534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124850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124850</v>
      </c>
      <c r="O17" s="47">
        <f t="shared" si="2"/>
        <v>66.693376068376068</v>
      </c>
      <c r="P17" s="9"/>
    </row>
    <row r="18" spans="1:119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712897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712897</v>
      </c>
      <c r="O18" s="47">
        <f t="shared" si="2"/>
        <v>380.821047008547</v>
      </c>
      <c r="P18" s="9"/>
    </row>
    <row r="19" spans="1:119">
      <c r="A19" s="12"/>
      <c r="B19" s="44">
        <v>536</v>
      </c>
      <c r="C19" s="20" t="s">
        <v>51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62194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62194</v>
      </c>
      <c r="O19" s="47">
        <f t="shared" si="2"/>
        <v>33.223290598290596</v>
      </c>
      <c r="P19" s="9"/>
    </row>
    <row r="20" spans="1:119">
      <c r="A20" s="12"/>
      <c r="B20" s="44">
        <v>539</v>
      </c>
      <c r="C20" s="20" t="s">
        <v>52</v>
      </c>
      <c r="D20" s="46">
        <v>1044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1044</v>
      </c>
      <c r="O20" s="47">
        <f t="shared" si="2"/>
        <v>0.55769230769230771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SUM(D22:D22)</f>
        <v>175420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175420</v>
      </c>
      <c r="O21" s="43">
        <f t="shared" si="2"/>
        <v>93.707264957264954</v>
      </c>
      <c r="P21" s="10"/>
    </row>
    <row r="22" spans="1:119">
      <c r="A22" s="12"/>
      <c r="B22" s="44">
        <v>541</v>
      </c>
      <c r="C22" s="20" t="s">
        <v>34</v>
      </c>
      <c r="D22" s="46">
        <v>175420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175420</v>
      </c>
      <c r="O22" s="47">
        <f t="shared" si="2"/>
        <v>93.707264957264954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175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175</v>
      </c>
      <c r="O23" s="43">
        <f t="shared" si="2"/>
        <v>9.3482905982905984E-2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175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175</v>
      </c>
      <c r="O24" s="47">
        <f t="shared" si="2"/>
        <v>9.3482905982905984E-2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21052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21052</v>
      </c>
      <c r="O25" s="43">
        <f t="shared" si="2"/>
        <v>11.245726495726496</v>
      </c>
      <c r="P25" s="10"/>
    </row>
    <row r="26" spans="1:119">
      <c r="A26" s="12"/>
      <c r="B26" s="44">
        <v>569</v>
      </c>
      <c r="C26" s="20" t="s">
        <v>47</v>
      </c>
      <c r="D26" s="46">
        <v>21052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21052</v>
      </c>
      <c r="O26" s="47">
        <f t="shared" si="2"/>
        <v>11.245726495726496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128727</v>
      </c>
      <c r="E27" s="31">
        <f t="shared" si="8"/>
        <v>36396</v>
      </c>
      <c r="F27" s="31">
        <f t="shared" si="8"/>
        <v>0</v>
      </c>
      <c r="G27" s="31">
        <f t="shared" si="8"/>
        <v>21430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186553</v>
      </c>
      <c r="O27" s="43">
        <f t="shared" si="2"/>
        <v>99.654380341880341</v>
      </c>
      <c r="P27" s="9"/>
    </row>
    <row r="28" spans="1:119">
      <c r="A28" s="12"/>
      <c r="B28" s="44">
        <v>572</v>
      </c>
      <c r="C28" s="20" t="s">
        <v>41</v>
      </c>
      <c r="D28" s="46">
        <v>128727</v>
      </c>
      <c r="E28" s="46">
        <v>36396</v>
      </c>
      <c r="F28" s="46">
        <v>0</v>
      </c>
      <c r="G28" s="46">
        <v>21430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186553</v>
      </c>
      <c r="O28" s="47">
        <f t="shared" si="2"/>
        <v>99.654380341880341</v>
      </c>
      <c r="P28" s="9"/>
    </row>
    <row r="29" spans="1:119" ht="15.75">
      <c r="A29" s="28" t="s">
        <v>43</v>
      </c>
      <c r="B29" s="29"/>
      <c r="C29" s="30"/>
      <c r="D29" s="31">
        <f t="shared" ref="D29:M29" si="9">SUM(D30:D31)</f>
        <v>0</v>
      </c>
      <c r="E29" s="31">
        <f t="shared" si="9"/>
        <v>0</v>
      </c>
      <c r="F29" s="31">
        <f t="shared" si="9"/>
        <v>0</v>
      </c>
      <c r="G29" s="31">
        <f t="shared" si="9"/>
        <v>4093</v>
      </c>
      <c r="H29" s="31">
        <f t="shared" si="9"/>
        <v>0</v>
      </c>
      <c r="I29" s="31">
        <f t="shared" si="9"/>
        <v>175118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179211</v>
      </c>
      <c r="O29" s="43">
        <f t="shared" si="2"/>
        <v>95.732371794871796</v>
      </c>
      <c r="P29" s="9"/>
    </row>
    <row r="30" spans="1:119">
      <c r="A30" s="12"/>
      <c r="B30" s="44">
        <v>581</v>
      </c>
      <c r="C30" s="20" t="s">
        <v>42</v>
      </c>
      <c r="D30" s="46">
        <v>0</v>
      </c>
      <c r="E30" s="46">
        <v>0</v>
      </c>
      <c r="F30" s="46">
        <v>0</v>
      </c>
      <c r="G30" s="46">
        <v>4093</v>
      </c>
      <c r="H30" s="46">
        <v>0</v>
      </c>
      <c r="I30" s="46">
        <v>160590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164683</v>
      </c>
      <c r="O30" s="47">
        <f t="shared" si="2"/>
        <v>87.971688034188034</v>
      </c>
      <c r="P30" s="9"/>
    </row>
    <row r="31" spans="1:119" ht="15.75" thickBot="1">
      <c r="A31" s="12"/>
      <c r="B31" s="44">
        <v>593</v>
      </c>
      <c r="C31" s="20" t="s">
        <v>60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14528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14528</v>
      </c>
      <c r="O31" s="47">
        <f t="shared" si="2"/>
        <v>7.7606837606837606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0">SUM(D5,D11,D15,D21,D23,D25,D27,D29)</f>
        <v>807981</v>
      </c>
      <c r="E32" s="15">
        <f t="shared" si="10"/>
        <v>36571</v>
      </c>
      <c r="F32" s="15">
        <f t="shared" si="10"/>
        <v>0</v>
      </c>
      <c r="G32" s="15">
        <f t="shared" si="10"/>
        <v>202550</v>
      </c>
      <c r="H32" s="15">
        <f t="shared" si="10"/>
        <v>0</v>
      </c>
      <c r="I32" s="15">
        <f t="shared" si="10"/>
        <v>1419645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2466747</v>
      </c>
      <c r="O32" s="37">
        <f t="shared" si="2"/>
        <v>1317.7067307692307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61</v>
      </c>
      <c r="M34" s="93"/>
      <c r="N34" s="93"/>
      <c r="O34" s="41">
        <v>1872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2022-09-15T21:11:04Z</cp:lastPrinted>
  <dcterms:created xsi:type="dcterms:W3CDTF">2000-08-31T21:26:31Z</dcterms:created>
  <dcterms:modified xsi:type="dcterms:W3CDTF">2023-05-11T17:58:24Z</dcterms:modified>
</cp:coreProperties>
</file>