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'2008'!$A$1:$O$62</definedName>
    <definedName name="_xlnm.Print_Area" localSheetId="12">'2009'!$A$1:$O$65</definedName>
    <definedName name="_xlnm.Print_Area" localSheetId="11">'2010'!$A$1:$O$71</definedName>
    <definedName name="_xlnm.Print_Area" localSheetId="10">'2011'!$A$1:$O$68</definedName>
    <definedName name="_xlnm.Print_Area" localSheetId="9">'2012'!$A$1:$O$66</definedName>
    <definedName name="_xlnm.Print_Area" localSheetId="8">'2013'!$A$1:$O$63</definedName>
    <definedName name="_xlnm.Print_Area" localSheetId="7">'2014'!$A$1:$O$61</definedName>
    <definedName name="_xlnm.Print_Area" localSheetId="6">'2015'!$A$1:$O$62</definedName>
    <definedName name="_xlnm.Print_Area" localSheetId="5">'2016'!$A$1:$O$60</definedName>
    <definedName name="_xlnm.Print_Area" localSheetId="4">'2017'!$A$1:$O$61</definedName>
    <definedName name="_xlnm.Print_Area" localSheetId="3">'2018'!$A$1:$O$65</definedName>
    <definedName name="_xlnm.Print_Area" localSheetId="2">'2019'!$A$1:$O$67</definedName>
    <definedName name="_xlnm.Print_Area" localSheetId="1">'2020'!$A$1:$O$67</definedName>
    <definedName name="_xlnm.Print_Area" localSheetId="0">'2021'!$A$1:$P$64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<sst xmlns="http://schemas.openxmlformats.org/spreadsheetml/2006/main" count="1071" uniqueCount="155">
  <si>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</si>
  <si>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</si>
  <si>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</si>
  <si>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</si>
  <si>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</si>
  <si>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</si>
  <si>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</si>
  <si>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</si>
  <si>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</si>
  <si>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</si>
  <si>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</si>
  <si>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</si>
  <si>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</si>
  <si>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</si>
  <si>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</si>
  <si>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</si>
  <si>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</si>
  <si>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</si>
  <si>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</si>
  <si>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</si>
  <si>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</si>
  <si>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</si>
  <si>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</si>
  <si>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</si>
  <si>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</si>
  <si>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Physical Environment - Garbage / Solid Waste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</si>
  <si>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</si>
  <si>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</si>
  <si>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</si>
  <si>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</si>
  <si>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</si>
  <si>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Physical Environment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</si>
  <si>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</si>
  <si>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</si>
  <si>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</si>
  <si>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</si>
  <si>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</si>
  <si>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</si>
  <si>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</si>
  <si>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</si>
  <si>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</si>
  <si>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</si>
  <si>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</si>
  <si>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</si>
  <si>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</si>
  <si>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</si>
  <si>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Protective Inspection Fees</t>
  </si>
  <si>
    <t>Physical Environment - Garbage / Solid Waste</t>
  </si>
  <si>
    <t>Physical Environment - Other Physical Environment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</si>
  <si>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</si>
  <si>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</si>
  <si>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</si>
  <si>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</si>
  <si>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</si>
  <si>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</si>
  <si>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</si>
  <si>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</si>
  <si>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</si>
  <si>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</si>
  <si>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</si>
  <si>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</si>
  <si>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</si>
  <si>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</si>
  <si>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</si>
  <si>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</si>
  <si>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</si>
  <si>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</si>
  <si>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</si>
  <si>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</si>
  <si>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</si>
  <si>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</si>
  <si>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</si>
  <si>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</si>
  <si>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</si>
  <si>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</si>
  <si>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Park Revenues Reported by Account Code and Fund Type</t>
  </si>
  <si>
    <t>Local Fiscal Year Ended September 30, 2010</t>
  </si>
  <si>
    <t>Federal Grant - Culture / Recreation</t>
  </si>
  <si>
    <t>Transportation (User Fees) - Mass Transit</t>
  </si>
  <si>
    <t>Transportation (User Fees) - Parking Facilities</t>
  </si>
  <si>
    <t>Culture / Recreation - Cultural Services</t>
  </si>
  <si>
    <t>Other Judgments, Fines, and Forfeits</t>
  </si>
  <si>
    <t>Disposition of Fixed Assets</t>
  </si>
  <si>
    <t>Pension Fund Contributions</t>
  </si>
  <si>
    <t>Proprietary Non-Operating Sources - Capital Contributions from State Government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</si>
  <si>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</si>
  <si>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</si>
  <si>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</si>
  <si>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</si>
  <si>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</si>
  <si>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</si>
  <si>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Grants from Other Local Units - Transportation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</si>
  <si>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</si>
  <si>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</si>
  <si>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</si>
  <si>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</si>
  <si>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Economic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</si>
  <si>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</si>
  <si>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</si>
  <si>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</si>
  <si>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</si>
  <si>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</si>
  <si>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</si>
  <si>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</si>
  <si>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Mass Transit</t>
  </si>
  <si>
    <t>Transportation - Parking Facilities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</si>
  <si>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</si>
  <si>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</si>
  <si>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</si>
  <si>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</si>
  <si>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</si>
  <si>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</si>
  <si>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</si>
  <si>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Grants from Other Local Units - General Government</t>
  </si>
  <si>
    <t>Special Assessments - Charges for Public Services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</si>
  <si>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</si>
  <si>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</si>
  <si>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</si>
  <si>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</si>
  <si>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</si>
  <si>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</si>
  <si>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Proprietary Non-Operating - Interest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</si>
  <si>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</si>
  <si>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</si>
  <si>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</si>
  <si>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</si>
  <si>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</si>
  <si>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Proprietary Non-Operating - Federal Grants and Donations</t>
  </si>
  <si>
    <t>Proprietary Non-Operating - Capital Contributions from Federal Government</t>
  </si>
  <si>
    <t>2018 Municipal Population:</t>
  </si>
  <si>
    <t>Local Fiscal Year Ended September 30, 2019</t>
  </si>
  <si>
    <t>Proceeds - Installment Purchases and Capital Lease Proceeds</t>
  </si>
  <si>
    <t>2019 Municipal Population:</t>
  </si>
  <si>
    <t>Local Fiscal Year Ended September 30, 2020</t>
  </si>
  <si>
    <t>Proceeds of General Capital Asset Dispositions - Sales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</si>
  <si>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</si>
  <si>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</si>
  <si>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</si>
  <si>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</si>
  <si>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</si>
  <si>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</si>
  <si>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</si>
  <si>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</si>
  <si>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</si>
  <si>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</si>
  <si>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</si>
  <si>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</si>
  <si>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</si>
  <si>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</si>
  <si>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</si>
  <si>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</si>
  <si>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Interest</t>
  </si>
  <si>
    <t>Proprietary Non-Operating Sources - Federal Grants and Donations</t>
  </si>
  <si>
    <t>Proprietary Non-Operating Sources - Capital Contributions from Federal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</si>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</sst>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137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138</v>
      </c>
      <c r="N4" s="35" t="s">
        <v>11</v>
      </c>
      <c r="O4" s="35" t="s">
        <v>139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140</v>
      </c>
      <c r="B5" s="26"/>
      <c r="C5" s="26"/>
      <c r="D5" s="27">
        <f>SUM(D6:D14)</f>
        <v>5665333</v>
      </c>
      <c r="E5" s="27">
        <f>SUM(E6:E14)</f>
        <v>726760</v>
      </c>
      <c r="F5" s="27">
        <f>SUM(F6:F14)</f>
        <v>0</v>
      </c>
      <c r="G5" s="27">
        <f>SUM(G6:G14)</f>
        <v>713453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7105546</v>
      </c>
      <c r="P5" s="33">
        <f>(O5/P$62)</f>
        <v>786.0986834826862</v>
      </c>
      <c r="Q5" s="6"/>
    </row>
    <row r="6" spans="1:17" ht="15">
      <c r="A6" s="12"/>
      <c r="B6" s="25">
        <v>311</v>
      </c>
      <c r="C6" s="20" t="s">
        <v>3</v>
      </c>
      <c r="D6" s="46">
        <v>4012875</v>
      </c>
      <c r="E6" s="46">
        <v>476859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4489734</v>
      </c>
      <c r="P6" s="47">
        <f>(O6/P$62)</f>
        <v>496.70693660803187</v>
      </c>
      <c r="Q6" s="9"/>
    </row>
    <row r="7" spans="1:17" ht="15">
      <c r="A7" s="12"/>
      <c r="B7" s="25">
        <v>312.41</v>
      </c>
      <c r="C7" s="20" t="s">
        <v>141</v>
      </c>
      <c r="D7" s="46">
        <v>0</v>
      </c>
      <c r="E7" s="46">
        <v>171709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4">SUM(D7:N7)</f>
        <v>171709</v>
      </c>
      <c r="P7" s="47">
        <f>(O7/P$62)</f>
        <v>18.996459785374487</v>
      </c>
      <c r="Q7" s="9"/>
    </row>
    <row r="8" spans="1:17" ht="15">
      <c r="A8" s="12"/>
      <c r="B8" s="25">
        <v>312.43</v>
      </c>
      <c r="C8" s="20" t="s">
        <v>142</v>
      </c>
      <c r="D8" s="46">
        <v>0</v>
      </c>
      <c r="E8" s="46">
        <v>78192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78192</v>
      </c>
      <c r="P8" s="47">
        <f>(O8/P$62)</f>
        <v>8.650514437437769</v>
      </c>
      <c r="Q8" s="9"/>
    </row>
    <row r="9" spans="1:17" ht="15">
      <c r="A9" s="12"/>
      <c r="B9" s="25">
        <v>312.63</v>
      </c>
      <c r="C9" s="20" t="s">
        <v>143</v>
      </c>
      <c r="D9" s="46">
        <v>0</v>
      </c>
      <c r="E9" s="46">
        <v>0</v>
      </c>
      <c r="F9" s="46">
        <v>0</v>
      </c>
      <c r="G9" s="46">
        <v>713453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713453</v>
      </c>
      <c r="P9" s="47">
        <f>(O9/P$62)</f>
        <v>78.93052328797434</v>
      </c>
      <c r="Q9" s="9"/>
    </row>
    <row r="10" spans="1:17" ht="15">
      <c r="A10" s="12"/>
      <c r="B10" s="25">
        <v>314.1</v>
      </c>
      <c r="C10" s="20" t="s">
        <v>14</v>
      </c>
      <c r="D10" s="46">
        <v>810164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810164</v>
      </c>
      <c r="P10" s="47">
        <f>(O10/P$62)</f>
        <v>89.62982630821993</v>
      </c>
      <c r="Q10" s="9"/>
    </row>
    <row r="11" spans="1:17" ht="15">
      <c r="A11" s="12"/>
      <c r="B11" s="25">
        <v>314.3</v>
      </c>
      <c r="C11" s="20" t="s">
        <v>15</v>
      </c>
      <c r="D11" s="46">
        <v>187373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187373</v>
      </c>
      <c r="P11" s="47">
        <f>(O11/P$62)</f>
        <v>20.729394844562453</v>
      </c>
      <c r="Q11" s="9"/>
    </row>
    <row r="12" spans="1:17" ht="15">
      <c r="A12" s="12"/>
      <c r="B12" s="25">
        <v>314.4</v>
      </c>
      <c r="C12" s="20" t="s">
        <v>16</v>
      </c>
      <c r="D12" s="46">
        <v>44837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44837</v>
      </c>
      <c r="P12" s="47">
        <f>(O12/P$62)</f>
        <v>4.9603938488770885</v>
      </c>
      <c r="Q12" s="9"/>
    </row>
    <row r="13" spans="1:17" ht="15">
      <c r="A13" s="12"/>
      <c r="B13" s="25">
        <v>315.1</v>
      </c>
      <c r="C13" s="20" t="s">
        <v>144</v>
      </c>
      <c r="D13" s="46">
        <v>262334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262334</v>
      </c>
      <c r="P13" s="47">
        <f>(O13/P$62)</f>
        <v>29.02245823653059</v>
      </c>
      <c r="Q13" s="9"/>
    </row>
    <row r="14" spans="1:17" ht="15">
      <c r="A14" s="12"/>
      <c r="B14" s="25">
        <v>316</v>
      </c>
      <c r="C14" s="20" t="s">
        <v>95</v>
      </c>
      <c r="D14" s="46">
        <v>347750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347750</v>
      </c>
      <c r="P14" s="47">
        <f>(O14/P$62)</f>
        <v>38.47217612567762</v>
      </c>
      <c r="Q14" s="9"/>
    </row>
    <row r="15" spans="1:17" ht="15.75">
      <c r="A15" s="29" t="s">
        <v>19</v>
      </c>
      <c r="B15" s="30"/>
      <c r="C15" s="31"/>
      <c r="D15" s="32">
        <f>SUM(D16:D20)</f>
        <v>1377073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1377073</v>
      </c>
      <c r="P15" s="45">
        <f>(O15/P$62)</f>
        <v>152.34793671866356</v>
      </c>
      <c r="Q15" s="10"/>
    </row>
    <row r="16" spans="1:17" ht="15">
      <c r="A16" s="12"/>
      <c r="B16" s="25">
        <v>322</v>
      </c>
      <c r="C16" s="20" t="s">
        <v>145</v>
      </c>
      <c r="D16" s="46">
        <v>709121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709121</v>
      </c>
      <c r="P16" s="47">
        <f>(O16/P$62)</f>
        <v>78.45126673304568</v>
      </c>
      <c r="Q16" s="9"/>
    </row>
    <row r="17" spans="1:17" ht="15">
      <c r="A17" s="12"/>
      <c r="B17" s="25">
        <v>323.1</v>
      </c>
      <c r="C17" s="20" t="s">
        <v>20</v>
      </c>
      <c r="D17" s="46">
        <v>585603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585603</v>
      </c>
      <c r="P17" s="47">
        <f>(O17/P$62)</f>
        <v>64.78625954198473</v>
      </c>
      <c r="Q17" s="9"/>
    </row>
    <row r="18" spans="1:17" ht="15">
      <c r="A18" s="12"/>
      <c r="B18" s="25">
        <v>323.4</v>
      </c>
      <c r="C18" s="20" t="s">
        <v>21</v>
      </c>
      <c r="D18" s="46">
        <v>10525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10525</v>
      </c>
      <c r="P18" s="47">
        <f>(O18/P$62)</f>
        <v>1.1643987166721983</v>
      </c>
      <c r="Q18" s="9"/>
    </row>
    <row r="19" spans="1:17" ht="15">
      <c r="A19" s="12"/>
      <c r="B19" s="25">
        <v>323.7</v>
      </c>
      <c r="C19" s="20" t="s">
        <v>22</v>
      </c>
      <c r="D19" s="46">
        <v>38945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38945</v>
      </c>
      <c r="P19" s="47">
        <f>(O19/P$62)</f>
        <v>4.308551830954752</v>
      </c>
      <c r="Q19" s="9"/>
    </row>
    <row r="20" spans="1:17" ht="15">
      <c r="A20" s="12"/>
      <c r="B20" s="25">
        <v>329.5</v>
      </c>
      <c r="C20" s="20" t="s">
        <v>146</v>
      </c>
      <c r="D20" s="46">
        <v>32879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32879</v>
      </c>
      <c r="P20" s="47">
        <f>(O20/P$62)</f>
        <v>3.6374598960061952</v>
      </c>
      <c r="Q20" s="9"/>
    </row>
    <row r="21" spans="1:17" ht="15.75">
      <c r="A21" s="29" t="s">
        <v>147</v>
      </c>
      <c r="B21" s="30"/>
      <c r="C21" s="31"/>
      <c r="D21" s="32">
        <f>SUM(D22:D30)</f>
        <v>1454820</v>
      </c>
      <c r="E21" s="32">
        <f>SUM(E22:E30)</f>
        <v>101608</v>
      </c>
      <c r="F21" s="32">
        <f>SUM(F22:F30)</f>
        <v>0</v>
      </c>
      <c r="G21" s="32">
        <f>SUM(G22:G30)</f>
        <v>3379</v>
      </c>
      <c r="H21" s="32">
        <f>SUM(H22:H30)</f>
        <v>0</v>
      </c>
      <c r="I21" s="32">
        <f>SUM(I22:I30)</f>
        <v>0</v>
      </c>
      <c r="J21" s="32">
        <f>SUM(J22:J30)</f>
        <v>0</v>
      </c>
      <c r="K21" s="32">
        <f>SUM(K22:K30)</f>
        <v>0</v>
      </c>
      <c r="L21" s="32">
        <f>SUM(L22:L30)</f>
        <v>0</v>
      </c>
      <c r="M21" s="32">
        <f>SUM(M22:M30)</f>
        <v>0</v>
      </c>
      <c r="N21" s="32">
        <f>SUM(N22:N30)</f>
        <v>0</v>
      </c>
      <c r="O21" s="44">
        <f>SUM(D21:N21)</f>
        <v>1559807</v>
      </c>
      <c r="P21" s="45">
        <f>(O21/P$62)</f>
        <v>172.56411107423386</v>
      </c>
      <c r="Q21" s="10"/>
    </row>
    <row r="22" spans="1:17" ht="15">
      <c r="A22" s="12"/>
      <c r="B22" s="25">
        <v>331.5</v>
      </c>
      <c r="C22" s="20" t="s">
        <v>96</v>
      </c>
      <c r="D22" s="46">
        <v>284248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7">SUM(D22:N22)</f>
        <v>284248</v>
      </c>
      <c r="P22" s="47">
        <f>(O22/P$62)</f>
        <v>31.4468414647638</v>
      </c>
      <c r="Q22" s="9"/>
    </row>
    <row r="23" spans="1:17" ht="15">
      <c r="A23" s="12"/>
      <c r="B23" s="25">
        <v>334.7</v>
      </c>
      <c r="C23" s="20" t="s">
        <v>26</v>
      </c>
      <c r="D23" s="46">
        <v>76798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76798</v>
      </c>
      <c r="P23" s="47">
        <f>(O23/P$62)</f>
        <v>8.496293837813917</v>
      </c>
      <c r="Q23" s="9"/>
    </row>
    <row r="24" spans="1:17" ht="15">
      <c r="A24" s="12"/>
      <c r="B24" s="25">
        <v>335.125</v>
      </c>
      <c r="C24" s="20" t="s">
        <v>148</v>
      </c>
      <c r="D24" s="46">
        <v>280382</v>
      </c>
      <c r="E24" s="46">
        <v>74599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354981</v>
      </c>
      <c r="P24" s="47">
        <f>(O24/P$62)</f>
        <v>39.27215399933621</v>
      </c>
      <c r="Q24" s="9"/>
    </row>
    <row r="25" spans="1:17" ht="15">
      <c r="A25" s="12"/>
      <c r="B25" s="25">
        <v>335.15</v>
      </c>
      <c r="C25" s="20" t="s">
        <v>98</v>
      </c>
      <c r="D25" s="46">
        <v>9322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9322</v>
      </c>
      <c r="P25" s="47">
        <f>(O25/P$62)</f>
        <v>1.0313087730943689</v>
      </c>
      <c r="Q25" s="9"/>
    </row>
    <row r="26" spans="1:17" ht="15">
      <c r="A26" s="12"/>
      <c r="B26" s="25">
        <v>335.18</v>
      </c>
      <c r="C26" s="20" t="s">
        <v>149</v>
      </c>
      <c r="D26" s="46">
        <v>778606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778606</v>
      </c>
      <c r="P26" s="47">
        <f>(O26/P$62)</f>
        <v>86.13851089722314</v>
      </c>
      <c r="Q26" s="9"/>
    </row>
    <row r="27" spans="1:17" ht="15">
      <c r="A27" s="12"/>
      <c r="B27" s="25">
        <v>335.19</v>
      </c>
      <c r="C27" s="20" t="s">
        <v>100</v>
      </c>
      <c r="D27" s="46">
        <v>4442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4442</v>
      </c>
      <c r="P27" s="47">
        <f>(O27/P$62)</f>
        <v>0.49142604270383894</v>
      </c>
      <c r="Q27" s="9"/>
    </row>
    <row r="28" spans="1:17" ht="15">
      <c r="A28" s="12"/>
      <c r="B28" s="25">
        <v>336</v>
      </c>
      <c r="C28" s="20" t="s">
        <v>4</v>
      </c>
      <c r="D28" s="46">
        <v>0</v>
      </c>
      <c r="E28" s="46">
        <v>27009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27009</v>
      </c>
      <c r="P28" s="47">
        <f>(O28/P$62)</f>
        <v>2.988051775638898</v>
      </c>
      <c r="Q28" s="9"/>
    </row>
    <row r="29" spans="1:17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3379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3379</v>
      </c>
      <c r="P29" s="47">
        <f>(O29/P$62)</f>
        <v>0.37382453811262306</v>
      </c>
      <c r="Q29" s="9"/>
    </row>
    <row r="30" spans="1:17" ht="15">
      <c r="A30" s="12"/>
      <c r="B30" s="25">
        <v>338</v>
      </c>
      <c r="C30" s="20" t="s">
        <v>34</v>
      </c>
      <c r="D30" s="46">
        <v>21022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21022</v>
      </c>
      <c r="P30" s="47">
        <f>(O30/P$62)</f>
        <v>2.3256997455470736</v>
      </c>
      <c r="Q30" s="9"/>
    </row>
    <row r="31" spans="1:17" ht="15.75">
      <c r="A31" s="29" t="s">
        <v>39</v>
      </c>
      <c r="B31" s="30"/>
      <c r="C31" s="31"/>
      <c r="D31" s="32">
        <f>SUM(D32:D43)</f>
        <v>1622555</v>
      </c>
      <c r="E31" s="32">
        <f>SUM(E32:E43)</f>
        <v>0</v>
      </c>
      <c r="F31" s="32">
        <f>SUM(F32:F43)</f>
        <v>0</v>
      </c>
      <c r="G31" s="32">
        <f>SUM(G32:G43)</f>
        <v>0</v>
      </c>
      <c r="H31" s="32">
        <f>SUM(H32:H43)</f>
        <v>0</v>
      </c>
      <c r="I31" s="32">
        <f>SUM(I32:I43)</f>
        <v>4448339</v>
      </c>
      <c r="J31" s="32">
        <f>SUM(J32:J43)</f>
        <v>201413</v>
      </c>
      <c r="K31" s="32">
        <f>SUM(K32:K43)</f>
        <v>0</v>
      </c>
      <c r="L31" s="32">
        <f>SUM(L32:L43)</f>
        <v>0</v>
      </c>
      <c r="M31" s="32">
        <f>SUM(M32:M43)</f>
        <v>0</v>
      </c>
      <c r="N31" s="32">
        <f>SUM(N32:N43)</f>
        <v>0</v>
      </c>
      <c r="O31" s="32">
        <f>SUM(D31:N31)</f>
        <v>6272307</v>
      </c>
      <c r="P31" s="45">
        <f>(O31/P$62)</f>
        <v>693.9160305343512</v>
      </c>
      <c r="Q31" s="10"/>
    </row>
    <row r="32" spans="1:17" ht="15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201413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43">SUM(D32:N32)</f>
        <v>201413</v>
      </c>
      <c r="P32" s="47">
        <f>(O32/P$62)</f>
        <v>22.282664011505698</v>
      </c>
      <c r="Q32" s="9"/>
    </row>
    <row r="33" spans="1:17" ht="15">
      <c r="A33" s="12"/>
      <c r="B33" s="25">
        <v>341.3</v>
      </c>
      <c r="C33" s="20" t="s">
        <v>102</v>
      </c>
      <c r="D33" s="46">
        <v>1549527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1549527</v>
      </c>
      <c r="P33" s="47">
        <f>(O33/P$62)</f>
        <v>171.42681712578826</v>
      </c>
      <c r="Q33" s="9"/>
    </row>
    <row r="34" spans="1:17" ht="15">
      <c r="A34" s="12"/>
      <c r="B34" s="25">
        <v>341.9</v>
      </c>
      <c r="C34" s="20" t="s">
        <v>103</v>
      </c>
      <c r="D34" s="46">
        <v>31176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31176</v>
      </c>
      <c r="P34" s="47">
        <f>(O34/P$62)</f>
        <v>3.449054098904746</v>
      </c>
      <c r="Q34" s="9"/>
    </row>
    <row r="35" spans="1:17" ht="15">
      <c r="A35" s="12"/>
      <c r="B35" s="25">
        <v>342.5</v>
      </c>
      <c r="C35" s="20" t="s">
        <v>46</v>
      </c>
      <c r="D35" s="46">
        <v>25050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25050</v>
      </c>
      <c r="P35" s="47">
        <f>(O35/P$62)</f>
        <v>2.7713242615333553</v>
      </c>
      <c r="Q35" s="9"/>
    </row>
    <row r="36" spans="1:17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1904997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1904997</v>
      </c>
      <c r="P36" s="47">
        <f>(O36/P$62)</f>
        <v>210.75307002987057</v>
      </c>
      <c r="Q36" s="9"/>
    </row>
    <row r="37" spans="1:17" ht="15">
      <c r="A37" s="12"/>
      <c r="B37" s="25">
        <v>343.9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918803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918803</v>
      </c>
      <c r="P37" s="47">
        <f>(O37/P$62)</f>
        <v>101.64874433012501</v>
      </c>
      <c r="Q37" s="9"/>
    </row>
    <row r="38" spans="1:17" ht="15">
      <c r="A38" s="12"/>
      <c r="B38" s="25">
        <v>344.3</v>
      </c>
      <c r="C38" s="20" t="s">
        <v>104</v>
      </c>
      <c r="D38" s="46">
        <v>2790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2790</v>
      </c>
      <c r="P38" s="47">
        <f>(O38/P$62)</f>
        <v>0.30866246266179886</v>
      </c>
      <c r="Q38" s="9"/>
    </row>
    <row r="39" spans="1:17" ht="15">
      <c r="A39" s="12"/>
      <c r="B39" s="25">
        <v>347.1</v>
      </c>
      <c r="C39" s="20" t="s">
        <v>49</v>
      </c>
      <c r="D39" s="46">
        <v>411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411</v>
      </c>
      <c r="P39" s="47">
        <f>(O39/P$62)</f>
        <v>0.04546963159641553</v>
      </c>
      <c r="Q39" s="9"/>
    </row>
    <row r="40" spans="1:17" ht="15">
      <c r="A40" s="12"/>
      <c r="B40" s="25">
        <v>347.2</v>
      </c>
      <c r="C40" s="20" t="s">
        <v>50</v>
      </c>
      <c r="D40" s="46">
        <v>12336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12336</v>
      </c>
      <c r="P40" s="47">
        <f>(O40/P$62)</f>
        <v>1.3647527381347495</v>
      </c>
      <c r="Q40" s="9"/>
    </row>
    <row r="41" spans="1:17" ht="15">
      <c r="A41" s="12"/>
      <c r="B41" s="25">
        <v>347.5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1624539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1624539</v>
      </c>
      <c r="P41" s="47">
        <f>(O41/P$62)</f>
        <v>179.7255227348158</v>
      </c>
      <c r="Q41" s="9"/>
    </row>
    <row r="42" spans="1:17" ht="15">
      <c r="A42" s="12"/>
      <c r="B42" s="25">
        <v>347.9</v>
      </c>
      <c r="C42" s="20" t="s">
        <v>53</v>
      </c>
      <c r="D42" s="46">
        <v>1100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1100</v>
      </c>
      <c r="P42" s="47">
        <f>(O42/P$62)</f>
        <v>0.1216948777519637</v>
      </c>
      <c r="Q42" s="9"/>
    </row>
    <row r="43" spans="1:17" ht="15">
      <c r="A43" s="12"/>
      <c r="B43" s="25">
        <v>349</v>
      </c>
      <c r="C43" s="20" t="s">
        <v>150</v>
      </c>
      <c r="D43" s="46">
        <v>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165</v>
      </c>
      <c r="P43" s="47">
        <f>(O43/P$62)</f>
        <v>0.018254231662794558</v>
      </c>
      <c r="Q43" s="9"/>
    </row>
    <row r="44" spans="1:17" ht="15.75">
      <c r="A44" s="29" t="s">
        <v>40</v>
      </c>
      <c r="B44" s="30"/>
      <c r="C44" s="31"/>
      <c r="D44" s="32">
        <f>SUM(D45:D46)</f>
        <v>193156</v>
      </c>
      <c r="E44" s="32">
        <f>SUM(E45:E46)</f>
        <v>0</v>
      </c>
      <c r="F44" s="32">
        <f>SUM(F45:F46)</f>
        <v>0</v>
      </c>
      <c r="G44" s="32">
        <f>SUM(G45:G46)</f>
        <v>0</v>
      </c>
      <c r="H44" s="32">
        <f>SUM(H45:H46)</f>
        <v>0</v>
      </c>
      <c r="I44" s="32">
        <f>SUM(I45:I46)</f>
        <v>0</v>
      </c>
      <c r="J44" s="32">
        <f>SUM(J45:J46)</f>
        <v>0</v>
      </c>
      <c r="K44" s="32">
        <f>SUM(K45:K46)</f>
        <v>0</v>
      </c>
      <c r="L44" s="32">
        <f>SUM(L45:L46)</f>
        <v>0</v>
      </c>
      <c r="M44" s="32">
        <f>SUM(M45:M46)</f>
        <v>0</v>
      </c>
      <c r="N44" s="32">
        <f>SUM(N45:N46)</f>
        <v>0</v>
      </c>
      <c r="O44" s="32">
        <f>SUM(D44:N44)</f>
        <v>193156</v>
      </c>
      <c r="P44" s="45">
        <f>(O44/P$62)</f>
        <v>21.36917800641664</v>
      </c>
      <c r="Q44" s="10"/>
    </row>
    <row r="45" spans="1:17" ht="15">
      <c r="A45" s="13"/>
      <c r="B45" s="39">
        <v>352</v>
      </c>
      <c r="C45" s="21" t="s">
        <v>56</v>
      </c>
      <c r="D45" s="46">
        <v>171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171</v>
      </c>
      <c r="P45" s="47">
        <f>(O45/P$62)</f>
        <v>0.018918021905077995</v>
      </c>
      <c r="Q45" s="9"/>
    </row>
    <row r="46" spans="1:17" ht="15">
      <c r="A46" s="13"/>
      <c r="B46" s="39">
        <v>354</v>
      </c>
      <c r="C46" s="21" t="s">
        <v>57</v>
      </c>
      <c r="D46" s="46">
        <v>192985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192985</v>
      </c>
      <c r="P46" s="47">
        <f>(O46/P$62)</f>
        <v>21.35025998451156</v>
      </c>
      <c r="Q46" s="9"/>
    </row>
    <row r="47" spans="1:17" ht="15.75">
      <c r="A47" s="29" t="s">
        <v>5</v>
      </c>
      <c r="B47" s="30"/>
      <c r="C47" s="31"/>
      <c r="D47" s="32">
        <f>SUM(D48:D54)</f>
        <v>92892</v>
      </c>
      <c r="E47" s="32">
        <f>SUM(E48:E54)</f>
        <v>2755</v>
      </c>
      <c r="F47" s="32">
        <f>SUM(F48:F54)</f>
        <v>0</v>
      </c>
      <c r="G47" s="32">
        <f>SUM(G48:G54)</f>
        <v>0</v>
      </c>
      <c r="H47" s="32">
        <f>SUM(H48:H54)</f>
        <v>0</v>
      </c>
      <c r="I47" s="32">
        <f>SUM(I48:I54)</f>
        <v>0</v>
      </c>
      <c r="J47" s="32">
        <f>SUM(J48:J54)</f>
        <v>0</v>
      </c>
      <c r="K47" s="32">
        <f>SUM(K48:K54)</f>
        <v>345302</v>
      </c>
      <c r="L47" s="32">
        <f>SUM(L48:L54)</f>
        <v>0</v>
      </c>
      <c r="M47" s="32">
        <f>SUM(M48:M54)</f>
        <v>0</v>
      </c>
      <c r="N47" s="32">
        <f>SUM(N48:N54)</f>
        <v>0</v>
      </c>
      <c r="O47" s="32">
        <f>SUM(D47:N47)</f>
        <v>440949</v>
      </c>
      <c r="P47" s="45">
        <f>(O47/P$62)</f>
        <v>48.782940590773315</v>
      </c>
      <c r="Q47" s="10"/>
    </row>
    <row r="48" spans="1:17" ht="15">
      <c r="A48" s="12"/>
      <c r="B48" s="25">
        <v>361.1</v>
      </c>
      <c r="C48" s="20" t="s">
        <v>58</v>
      </c>
      <c r="D48" s="46">
        <v>12179</v>
      </c>
      <c r="E48" s="46">
        <v>2755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27970</v>
      </c>
      <c r="L48" s="46">
        <v>0</v>
      </c>
      <c r="M48" s="46">
        <v>0</v>
      </c>
      <c r="N48" s="46">
        <v>0</v>
      </c>
      <c r="O48" s="46">
        <f>SUM(D48:N48)</f>
        <v>42904</v>
      </c>
      <c r="P48" s="47">
        <f>(O48/P$62)</f>
        <v>4.7465427591547735</v>
      </c>
      <c r="Q48" s="9"/>
    </row>
    <row r="49" spans="1:17" ht="15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255242</v>
      </c>
      <c r="L49" s="46">
        <v>0</v>
      </c>
      <c r="M49" s="46">
        <v>0</v>
      </c>
      <c r="N49" s="46">
        <v>0</v>
      </c>
      <c r="O49" s="46">
        <f aca="true" t="shared" si="3" ref="O49:O54">SUM(D49:N49)</f>
        <v>255242</v>
      </c>
      <c r="P49" s="47">
        <f>(O49/P$62)</f>
        <v>28.237858170151565</v>
      </c>
      <c r="Q49" s="9"/>
    </row>
    <row r="50" spans="1:17" ht="15">
      <c r="A50" s="12"/>
      <c r="B50" s="25">
        <v>362</v>
      </c>
      <c r="C50" s="20" t="s">
        <v>61</v>
      </c>
      <c r="D50" s="46">
        <v>66569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66569</v>
      </c>
      <c r="P50" s="47">
        <f>(O50/P$62)</f>
        <v>7.364642106427702</v>
      </c>
      <c r="Q50" s="9"/>
    </row>
    <row r="51" spans="1:17" ht="15">
      <c r="A51" s="12"/>
      <c r="B51" s="25">
        <v>366</v>
      </c>
      <c r="C51" s="20" t="s">
        <v>63</v>
      </c>
      <c r="D51" s="46">
        <v>5034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5034</v>
      </c>
      <c r="P51" s="47">
        <f>(O51/P$62)</f>
        <v>0.5569200132758049</v>
      </c>
      <c r="Q51" s="9"/>
    </row>
    <row r="52" spans="1:17" ht="15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62090</v>
      </c>
      <c r="L52" s="46">
        <v>0</v>
      </c>
      <c r="M52" s="46">
        <v>0</v>
      </c>
      <c r="N52" s="46">
        <v>0</v>
      </c>
      <c r="O52" s="46">
        <f t="shared" si="3"/>
        <v>62090</v>
      </c>
      <c r="P52" s="47">
        <f>(O52/P$62)</f>
        <v>6.869122690563115</v>
      </c>
      <c r="Q52" s="9"/>
    </row>
    <row r="53" spans="1:17" ht="15">
      <c r="A53" s="12"/>
      <c r="B53" s="25">
        <v>369.3</v>
      </c>
      <c r="C53" s="20" t="s">
        <v>64</v>
      </c>
      <c r="D53" s="46">
        <v>2244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2244</v>
      </c>
      <c r="P53" s="47">
        <f>(O53/P$62)</f>
        <v>0.24825755061400598</v>
      </c>
      <c r="Q53" s="9"/>
    </row>
    <row r="54" spans="1:17" ht="15">
      <c r="A54" s="12"/>
      <c r="B54" s="25">
        <v>369.9</v>
      </c>
      <c r="C54" s="20" t="s">
        <v>65</v>
      </c>
      <c r="D54" s="46">
        <v>6866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6866</v>
      </c>
      <c r="P54" s="47">
        <f>(O54/P$62)</f>
        <v>0.759597300586348</v>
      </c>
      <c r="Q54" s="9"/>
    </row>
    <row r="55" spans="1:17" ht="15.75">
      <c r="A55" s="29" t="s">
        <v>41</v>
      </c>
      <c r="B55" s="30"/>
      <c r="C55" s="31"/>
      <c r="D55" s="32">
        <f>SUM(D56:D59)</f>
        <v>195371</v>
      </c>
      <c r="E55" s="32">
        <f>SUM(E56:E59)</f>
        <v>878598</v>
      </c>
      <c r="F55" s="32">
        <f>SUM(F56:F59)</f>
        <v>0</v>
      </c>
      <c r="G55" s="32">
        <f>SUM(G56:G59)</f>
        <v>0</v>
      </c>
      <c r="H55" s="32">
        <f>SUM(H56:H59)</f>
        <v>0</v>
      </c>
      <c r="I55" s="32">
        <f>SUM(I56:I59)</f>
        <v>3219619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>SUM(D55:N55)</f>
        <v>4293588</v>
      </c>
      <c r="P55" s="45">
        <f>(O55/P$62)</f>
        <v>475.006969797544</v>
      </c>
      <c r="Q55" s="9"/>
    </row>
    <row r="56" spans="1:17" ht="15">
      <c r="A56" s="12"/>
      <c r="B56" s="25">
        <v>381</v>
      </c>
      <c r="C56" s="20" t="s">
        <v>66</v>
      </c>
      <c r="D56" s="46">
        <v>195371</v>
      </c>
      <c r="E56" s="46">
        <v>878598</v>
      </c>
      <c r="F56" s="46">
        <v>0</v>
      </c>
      <c r="G56" s="46">
        <v>0</v>
      </c>
      <c r="H56" s="46">
        <v>0</v>
      </c>
      <c r="I56" s="46">
        <v>951839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2025808</v>
      </c>
      <c r="P56" s="47">
        <f>(O56/P$62)</f>
        <v>224.11859718995464</v>
      </c>
      <c r="Q56" s="9"/>
    </row>
    <row r="57" spans="1:17" ht="15">
      <c r="A57" s="12"/>
      <c r="B57" s="25">
        <v>389.1</v>
      </c>
      <c r="C57" s="20" t="s">
        <v>151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617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617</v>
      </c>
      <c r="P57" s="47">
        <f>(O57/P$62)</f>
        <v>0.06825976324814692</v>
      </c>
      <c r="Q57" s="9"/>
    </row>
    <row r="58" spans="1:17" ht="15">
      <c r="A58" s="12"/>
      <c r="B58" s="25">
        <v>389.2</v>
      </c>
      <c r="C58" s="20" t="s">
        <v>152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111385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111385</v>
      </c>
      <c r="P58" s="47">
        <f>(O58/P$62)</f>
        <v>12.322712689456798</v>
      </c>
      <c r="Q58" s="9"/>
    </row>
    <row r="59" spans="1:17" ht="15.75" thickBot="1">
      <c r="A59" s="12"/>
      <c r="B59" s="25">
        <v>389.5</v>
      </c>
      <c r="C59" s="20" t="s">
        <v>153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2155778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2155778</v>
      </c>
      <c r="P59" s="47">
        <f>(O59/P$62)</f>
        <v>238.4974001548844</v>
      </c>
      <c r="Q59" s="9"/>
    </row>
    <row r="60" spans="1:120" ht="16.5" thickBot="1">
      <c r="A60" s="14" t="s">
        <v>54</v>
      </c>
      <c r="B60" s="23"/>
      <c r="C60" s="22"/>
      <c r="D60" s="15">
        <f>SUM(D5,D15,D21,D31,D44,D47,D55)</f>
        <v>10601200</v>
      </c>
      <c r="E60" s="15">
        <f>SUM(E5,E15,E21,E31,E44,E47,E55)</f>
        <v>1709721</v>
      </c>
      <c r="F60" s="15">
        <f>SUM(F5,F15,F21,F31,F44,F47,F55)</f>
        <v>0</v>
      </c>
      <c r="G60" s="15">
        <f>SUM(G5,G15,G21,G31,G44,G47,G55)</f>
        <v>716832</v>
      </c>
      <c r="H60" s="15">
        <f>SUM(H5,H15,H21,H31,H44,H47,H55)</f>
        <v>0</v>
      </c>
      <c r="I60" s="15">
        <f>SUM(I5,I15,I21,I31,I44,I47,I55)</f>
        <v>7667958</v>
      </c>
      <c r="J60" s="15">
        <f>SUM(J5,J15,J21,J31,J44,J47,J55)</f>
        <v>201413</v>
      </c>
      <c r="K60" s="15">
        <f>SUM(K5,K15,K21,K31,K44,K47,K55)</f>
        <v>345302</v>
      </c>
      <c r="L60" s="15">
        <f>SUM(L5,L15,L21,L31,L44,L47,L55)</f>
        <v>0</v>
      </c>
      <c r="M60" s="15">
        <f>SUM(M5,M15,M21,M31,M44,M47,M55)</f>
        <v>0</v>
      </c>
      <c r="N60" s="15">
        <f>SUM(N5,N15,N21,N31,N44,N47,N55)</f>
        <v>0</v>
      </c>
      <c r="O60" s="15">
        <f>SUM(D60:N60)</f>
        <v>21242426</v>
      </c>
      <c r="P60" s="38">
        <f>(O60/P$62)</f>
        <v>2350.0858502046685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6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6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154</v>
      </c>
      <c r="N62" s="48"/>
      <c r="O62" s="48"/>
      <c r="P62" s="43">
        <v>9039</v>
      </c>
    </row>
    <row r="63" spans="1:16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6" ht="15.75" customHeight="1" thickBot="1">
      <c r="A64" s="52" t="s">
        <v>87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sheetProtection/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5155294</v>
      </c>
      <c r="E5" s="27">
        <f t="shared" si="0"/>
        <v>374329</v>
      </c>
      <c r="F5" s="27">
        <f t="shared" si="0"/>
        <v>781127</v>
      </c>
      <c r="G5" s="27">
        <f t="shared" si="0"/>
        <v>0</v>
      </c>
      <c r="H5" s="27">
        <f t="shared" si="0"/>
        <v>0</v>
      </c>
      <c r="I5" s="27">
        <f t="shared" si="0"/>
        <v>10233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6320983</v>
      </c>
      <c r="O5" s="33">
        <f aca="true" t="shared" si="1" ref="O5:O36">(N5/O$64)</f>
        <v>764.1420454545455</v>
      </c>
      <c r="P5" s="6"/>
    </row>
    <row r="6" spans="1:16" ht="15">
      <c r="A6" s="12"/>
      <c r="B6" s="25">
        <v>311</v>
      </c>
      <c r="C6" s="20" t="s">
        <v>3</v>
      </c>
      <c r="D6" s="46">
        <v>3653373</v>
      </c>
      <c r="E6" s="46">
        <v>144549</v>
      </c>
      <c r="F6" s="46">
        <v>781127</v>
      </c>
      <c r="G6" s="46">
        <v>0</v>
      </c>
      <c r="H6" s="46">
        <v>0</v>
      </c>
      <c r="I6" s="46">
        <v>10233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4589282</v>
      </c>
      <c r="O6" s="47">
        <f t="shared" si="1"/>
        <v>554.7971470019343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156224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156224</v>
      </c>
      <c r="O7" s="47">
        <f t="shared" si="1"/>
        <v>18.88588007736944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73556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73556</v>
      </c>
      <c r="O8" s="47">
        <f t="shared" si="1"/>
        <v>8.892166344294004</v>
      </c>
      <c r="P8" s="9"/>
    </row>
    <row r="9" spans="1:16" ht="15">
      <c r="A9" s="12"/>
      <c r="B9" s="25">
        <v>314.1</v>
      </c>
      <c r="C9" s="20" t="s">
        <v>14</v>
      </c>
      <c r="D9" s="46">
        <v>621259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621259</v>
      </c>
      <c r="O9" s="47">
        <f t="shared" si="1"/>
        <v>75.10384429400386</v>
      </c>
      <c r="P9" s="9"/>
    </row>
    <row r="10" spans="1:16" ht="15">
      <c r="A10" s="12"/>
      <c r="B10" s="25">
        <v>314.3</v>
      </c>
      <c r="C10" s="20" t="s">
        <v>15</v>
      </c>
      <c r="D10" s="46">
        <v>141636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141636</v>
      </c>
      <c r="O10" s="47">
        <f t="shared" si="1"/>
        <v>17.122340425531913</v>
      </c>
      <c r="P10" s="9"/>
    </row>
    <row r="11" spans="1:16" ht="15">
      <c r="A11" s="12"/>
      <c r="B11" s="25">
        <v>314.4</v>
      </c>
      <c r="C11" s="20" t="s">
        <v>16</v>
      </c>
      <c r="D11" s="46">
        <v>41572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41572</v>
      </c>
      <c r="O11" s="47">
        <f t="shared" si="1"/>
        <v>5.025628626692456</v>
      </c>
      <c r="P11" s="9"/>
    </row>
    <row r="12" spans="1:16" ht="15">
      <c r="A12" s="12"/>
      <c r="B12" s="25">
        <v>315</v>
      </c>
      <c r="C12" s="20" t="s">
        <v>17</v>
      </c>
      <c r="D12" s="46">
        <v>375003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375003</v>
      </c>
      <c r="O12" s="47">
        <f t="shared" si="1"/>
        <v>45.33401837524178</v>
      </c>
      <c r="P12" s="9"/>
    </row>
    <row r="13" spans="1:16" ht="15">
      <c r="A13" s="12"/>
      <c r="B13" s="25">
        <v>316</v>
      </c>
      <c r="C13" s="20" t="s">
        <v>18</v>
      </c>
      <c r="D13" s="46">
        <v>322451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322451</v>
      </c>
      <c r="O13" s="47">
        <f t="shared" si="1"/>
        <v>38.981020309477756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694288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694288</v>
      </c>
      <c r="O14" s="45">
        <f t="shared" si="1"/>
        <v>83.93230174081238</v>
      </c>
      <c r="P14" s="10"/>
    </row>
    <row r="15" spans="1:16" ht="15">
      <c r="A15" s="12"/>
      <c r="B15" s="25">
        <v>322</v>
      </c>
      <c r="C15" s="20" t="s">
        <v>0</v>
      </c>
      <c r="D15" s="46">
        <v>118993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118993</v>
      </c>
      <c r="O15" s="47">
        <f t="shared" si="1"/>
        <v>14.385033849129593</v>
      </c>
      <c r="P15" s="9"/>
    </row>
    <row r="16" spans="1:16" ht="15">
      <c r="A16" s="12"/>
      <c r="B16" s="25">
        <v>323.1</v>
      </c>
      <c r="C16" s="20" t="s">
        <v>20</v>
      </c>
      <c r="D16" s="46">
        <v>521720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521720</v>
      </c>
      <c r="O16" s="47">
        <f t="shared" si="1"/>
        <v>63.07059961315281</v>
      </c>
      <c r="P16" s="9"/>
    </row>
    <row r="17" spans="1:16" ht="15">
      <c r="A17" s="12"/>
      <c r="B17" s="25">
        <v>323.4</v>
      </c>
      <c r="C17" s="20" t="s">
        <v>21</v>
      </c>
      <c r="D17" s="46">
        <v>3031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3031</v>
      </c>
      <c r="O17" s="47">
        <f t="shared" si="1"/>
        <v>0.36641682785299806</v>
      </c>
      <c r="P17" s="9"/>
    </row>
    <row r="18" spans="1:16" ht="15">
      <c r="A18" s="12"/>
      <c r="B18" s="25">
        <v>323.7</v>
      </c>
      <c r="C18" s="20" t="s">
        <v>22</v>
      </c>
      <c r="D18" s="46">
        <v>21144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21144</v>
      </c>
      <c r="O18" s="47">
        <f t="shared" si="1"/>
        <v>2.5560928433268857</v>
      </c>
      <c r="P18" s="9"/>
    </row>
    <row r="19" spans="1:16" ht="15">
      <c r="A19" s="12"/>
      <c r="B19" s="25">
        <v>329</v>
      </c>
      <c r="C19" s="20" t="s">
        <v>23</v>
      </c>
      <c r="D19" s="46">
        <v>29400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29400</v>
      </c>
      <c r="O19" s="47">
        <f t="shared" si="1"/>
        <v>3.5541586073500966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808432</v>
      </c>
      <c r="E20" s="32">
        <f t="shared" si="5"/>
        <v>109628</v>
      </c>
      <c r="F20" s="32">
        <f t="shared" si="5"/>
        <v>0</v>
      </c>
      <c r="G20" s="32">
        <f t="shared" si="5"/>
        <v>97904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1015964</v>
      </c>
      <c r="O20" s="45">
        <f t="shared" si="1"/>
        <v>122.81963249516441</v>
      </c>
      <c r="P20" s="10"/>
    </row>
    <row r="21" spans="1:16" ht="15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52932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52932</v>
      </c>
      <c r="O21" s="47">
        <f t="shared" si="1"/>
        <v>6.398936170212766</v>
      </c>
      <c r="P21" s="9"/>
    </row>
    <row r="22" spans="1:16" ht="15">
      <c r="A22" s="12"/>
      <c r="B22" s="25">
        <v>334.7</v>
      </c>
      <c r="C22" s="20" t="s">
        <v>26</v>
      </c>
      <c r="D22" s="46">
        <v>6674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6674</v>
      </c>
      <c r="O22" s="47">
        <f t="shared" si="1"/>
        <v>0.8068181818181818</v>
      </c>
      <c r="P22" s="9"/>
    </row>
    <row r="23" spans="1:16" ht="15">
      <c r="A23" s="12"/>
      <c r="B23" s="25">
        <v>335.12</v>
      </c>
      <c r="C23" s="20" t="s">
        <v>27</v>
      </c>
      <c r="D23" s="46">
        <v>230228</v>
      </c>
      <c r="E23" s="46">
        <v>88459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318687</v>
      </c>
      <c r="O23" s="47">
        <f t="shared" si="1"/>
        <v>38.525991295938105</v>
      </c>
      <c r="P23" s="9"/>
    </row>
    <row r="24" spans="1:16" ht="15">
      <c r="A24" s="12"/>
      <c r="B24" s="25">
        <v>335.15</v>
      </c>
      <c r="C24" s="20" t="s">
        <v>28</v>
      </c>
      <c r="D24" s="46">
        <v>10509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10509</v>
      </c>
      <c r="O24" s="47">
        <f t="shared" si="1"/>
        <v>1.2704303675048356</v>
      </c>
      <c r="P24" s="9"/>
    </row>
    <row r="25" spans="1:16" ht="15">
      <c r="A25" s="12"/>
      <c r="B25" s="25">
        <v>335.18</v>
      </c>
      <c r="C25" s="20" t="s">
        <v>29</v>
      </c>
      <c r="D25" s="46">
        <v>533602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533602</v>
      </c>
      <c r="O25" s="47">
        <f t="shared" si="1"/>
        <v>64.50701160541585</v>
      </c>
      <c r="P25" s="9"/>
    </row>
    <row r="26" spans="1:16" ht="15">
      <c r="A26" s="12"/>
      <c r="B26" s="25">
        <v>335.19</v>
      </c>
      <c r="C26" s="20" t="s">
        <v>42</v>
      </c>
      <c r="D26" s="46">
        <v>5123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5123</v>
      </c>
      <c r="O26" s="47">
        <f t="shared" si="1"/>
        <v>0.6193181818181818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17910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17910</v>
      </c>
      <c r="O27" s="47">
        <f t="shared" si="1"/>
        <v>2.1651353965183753</v>
      </c>
      <c r="P27" s="9"/>
    </row>
    <row r="28" spans="1:16" ht="15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42024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42024</v>
      </c>
      <c r="O28" s="47">
        <f t="shared" si="1"/>
        <v>5.0802707930367506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2948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2948</v>
      </c>
      <c r="O29" s="47">
        <f t="shared" si="1"/>
        <v>0.35638297872340424</v>
      </c>
      <c r="P29" s="9"/>
    </row>
    <row r="30" spans="1:16" ht="15">
      <c r="A30" s="12"/>
      <c r="B30" s="25">
        <v>337.4</v>
      </c>
      <c r="C30" s="20" t="s">
        <v>91</v>
      </c>
      <c r="D30" s="46">
        <v>0</v>
      </c>
      <c r="E30" s="46">
        <v>3259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3259</v>
      </c>
      <c r="O30" s="47">
        <f t="shared" si="1"/>
        <v>0.3939796905222437</v>
      </c>
      <c r="P30" s="9"/>
    </row>
    <row r="31" spans="1:16" ht="15">
      <c r="A31" s="12"/>
      <c r="B31" s="25">
        <v>338</v>
      </c>
      <c r="C31" s="20" t="s">
        <v>34</v>
      </c>
      <c r="D31" s="46">
        <v>22296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22296</v>
      </c>
      <c r="O31" s="47">
        <f t="shared" si="1"/>
        <v>2.695357833655706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SUM(D33:D46)</f>
        <v>427253</v>
      </c>
      <c r="E32" s="32">
        <f t="shared" si="7"/>
        <v>3804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2527021</v>
      </c>
      <c r="J32" s="32">
        <f t="shared" si="7"/>
        <v>294490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3252568</v>
      </c>
      <c r="O32" s="45">
        <f t="shared" si="1"/>
        <v>393.20212765957444</v>
      </c>
      <c r="P32" s="10"/>
    </row>
    <row r="33" spans="1:16" ht="15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294490</v>
      </c>
      <c r="K33" s="46">
        <v>0</v>
      </c>
      <c r="L33" s="46">
        <v>0</v>
      </c>
      <c r="M33" s="46">
        <v>0</v>
      </c>
      <c r="N33" s="46">
        <f aca="true" t="shared" si="8" ref="N33:N46">SUM(D33:M33)</f>
        <v>294490</v>
      </c>
      <c r="O33" s="47">
        <f t="shared" si="1"/>
        <v>35.600822050290134</v>
      </c>
      <c r="P33" s="9"/>
    </row>
    <row r="34" spans="1:16" ht="15">
      <c r="A34" s="12"/>
      <c r="B34" s="25">
        <v>341.3</v>
      </c>
      <c r="C34" s="20" t="s">
        <v>44</v>
      </c>
      <c r="D34" s="46">
        <v>307494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307494</v>
      </c>
      <c r="O34" s="47">
        <f t="shared" si="1"/>
        <v>37.172872340425535</v>
      </c>
      <c r="P34" s="9"/>
    </row>
    <row r="35" spans="1:16" ht="15">
      <c r="A35" s="12"/>
      <c r="B35" s="25">
        <v>341.9</v>
      </c>
      <c r="C35" s="20" t="s">
        <v>45</v>
      </c>
      <c r="D35" s="46">
        <v>13693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13693</v>
      </c>
      <c r="O35" s="47">
        <f t="shared" si="1"/>
        <v>1.6553433268858802</v>
      </c>
      <c r="P35" s="9"/>
    </row>
    <row r="36" spans="1:16" ht="15">
      <c r="A36" s="12"/>
      <c r="B36" s="25">
        <v>342.5</v>
      </c>
      <c r="C36" s="20" t="s">
        <v>46</v>
      </c>
      <c r="D36" s="46">
        <v>15758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15758</v>
      </c>
      <c r="O36" s="47">
        <f t="shared" si="1"/>
        <v>1.9049806576402322</v>
      </c>
      <c r="P36" s="9"/>
    </row>
    <row r="37" spans="1:16" ht="15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1457490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1457490</v>
      </c>
      <c r="O37" s="47">
        <f aca="true" t="shared" si="9" ref="O37:O62">(N37/O$64)</f>
        <v>176.1955996131528</v>
      </c>
      <c r="P37" s="9"/>
    </row>
    <row r="38" spans="1:16" ht="15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496153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496153</v>
      </c>
      <c r="O38" s="47">
        <f t="shared" si="9"/>
        <v>59.979811411992266</v>
      </c>
      <c r="P38" s="9"/>
    </row>
    <row r="39" spans="1:16" ht="15">
      <c r="A39" s="12"/>
      <c r="B39" s="25">
        <v>344.3</v>
      </c>
      <c r="C39" s="20" t="s">
        <v>78</v>
      </c>
      <c r="D39" s="46">
        <v>2363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2363</v>
      </c>
      <c r="O39" s="47">
        <f t="shared" si="9"/>
        <v>0.2856624758220503</v>
      </c>
      <c r="P39" s="9"/>
    </row>
    <row r="40" spans="1:16" ht="15">
      <c r="A40" s="12"/>
      <c r="B40" s="25">
        <v>344.5</v>
      </c>
      <c r="C40" s="20" t="s">
        <v>79</v>
      </c>
      <c r="D40" s="46">
        <v>35608</v>
      </c>
      <c r="E40" s="46">
        <v>0</v>
      </c>
      <c r="F40" s="46">
        <v>0</v>
      </c>
      <c r="G40" s="46">
        <v>0</v>
      </c>
      <c r="H40" s="46">
        <v>0</v>
      </c>
      <c r="I40" s="46">
        <v>23647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59255</v>
      </c>
      <c r="O40" s="47">
        <f t="shared" si="9"/>
        <v>7.163322050290136</v>
      </c>
      <c r="P40" s="9"/>
    </row>
    <row r="41" spans="1:16" ht="15">
      <c r="A41" s="12"/>
      <c r="B41" s="25">
        <v>347.1</v>
      </c>
      <c r="C41" s="20" t="s">
        <v>49</v>
      </c>
      <c r="D41" s="46">
        <v>311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311</v>
      </c>
      <c r="O41" s="47">
        <f t="shared" si="9"/>
        <v>0.03759671179883946</v>
      </c>
      <c r="P41" s="9"/>
    </row>
    <row r="42" spans="1:16" ht="15">
      <c r="A42" s="12"/>
      <c r="B42" s="25">
        <v>347.2</v>
      </c>
      <c r="C42" s="20" t="s">
        <v>50</v>
      </c>
      <c r="D42" s="46">
        <v>24951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24951</v>
      </c>
      <c r="O42" s="47">
        <f t="shared" si="9"/>
        <v>3.0163201160541586</v>
      </c>
      <c r="P42" s="9"/>
    </row>
    <row r="43" spans="1:16" ht="15">
      <c r="A43" s="12"/>
      <c r="B43" s="25">
        <v>347.4</v>
      </c>
      <c r="C43" s="20" t="s">
        <v>51</v>
      </c>
      <c r="D43" s="46">
        <v>0</v>
      </c>
      <c r="E43" s="46">
        <v>3804</v>
      </c>
      <c r="F43" s="46">
        <v>0</v>
      </c>
      <c r="G43" s="46">
        <v>0</v>
      </c>
      <c r="H43" s="46">
        <v>0</v>
      </c>
      <c r="I43" s="46">
        <v>460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4264</v>
      </c>
      <c r="O43" s="47">
        <f t="shared" si="9"/>
        <v>0.5154738878143134</v>
      </c>
      <c r="P43" s="9"/>
    </row>
    <row r="44" spans="1:16" ht="15">
      <c r="A44" s="12"/>
      <c r="B44" s="25">
        <v>347.5</v>
      </c>
      <c r="C44" s="20" t="s">
        <v>52</v>
      </c>
      <c r="D44" s="46">
        <v>17593</v>
      </c>
      <c r="E44" s="46">
        <v>0</v>
      </c>
      <c r="F44" s="46">
        <v>0</v>
      </c>
      <c r="G44" s="46">
        <v>0</v>
      </c>
      <c r="H44" s="46">
        <v>0</v>
      </c>
      <c r="I44" s="46">
        <v>549271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566864</v>
      </c>
      <c r="O44" s="47">
        <f t="shared" si="9"/>
        <v>68.52804642166345</v>
      </c>
      <c r="P44" s="9"/>
    </row>
    <row r="45" spans="1:16" ht="15">
      <c r="A45" s="12"/>
      <c r="B45" s="25">
        <v>347.9</v>
      </c>
      <c r="C45" s="20" t="s">
        <v>53</v>
      </c>
      <c r="D45" s="46">
        <v>9362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9362</v>
      </c>
      <c r="O45" s="47">
        <f t="shared" si="9"/>
        <v>1.131769825918762</v>
      </c>
      <c r="P45" s="9"/>
    </row>
    <row r="46" spans="1:16" ht="15">
      <c r="A46" s="12"/>
      <c r="B46" s="25">
        <v>349</v>
      </c>
      <c r="C46" s="20" t="s">
        <v>1</v>
      </c>
      <c r="D46" s="46">
        <v>120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120</v>
      </c>
      <c r="O46" s="47">
        <f t="shared" si="9"/>
        <v>0.014506769825918761</v>
      </c>
      <c r="P46" s="9"/>
    </row>
    <row r="47" spans="1:16" ht="15.75">
      <c r="A47" s="29" t="s">
        <v>40</v>
      </c>
      <c r="B47" s="30"/>
      <c r="C47" s="31"/>
      <c r="D47" s="32">
        <f aca="true" t="shared" si="10" ref="D47:M47">SUM(D48:D49)</f>
        <v>183345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183345</v>
      </c>
      <c r="O47" s="45">
        <f t="shared" si="9"/>
        <v>22.164530947775628</v>
      </c>
      <c r="P47" s="10"/>
    </row>
    <row r="48" spans="1:16" ht="15">
      <c r="A48" s="13"/>
      <c r="B48" s="39">
        <v>352</v>
      </c>
      <c r="C48" s="21" t="s">
        <v>56</v>
      </c>
      <c r="D48" s="46">
        <v>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650</v>
      </c>
      <c r="O48" s="47">
        <f t="shared" si="9"/>
        <v>0.07857833655705997</v>
      </c>
      <c r="P48" s="9"/>
    </row>
    <row r="49" spans="1:16" ht="15">
      <c r="A49" s="13"/>
      <c r="B49" s="39">
        <v>354</v>
      </c>
      <c r="C49" s="21" t="s">
        <v>57</v>
      </c>
      <c r="D49" s="46">
        <v>182695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182695</v>
      </c>
      <c r="O49" s="47">
        <f t="shared" si="9"/>
        <v>22.08595261121857</v>
      </c>
      <c r="P49" s="9"/>
    </row>
    <row r="50" spans="1:16" ht="15.75">
      <c r="A50" s="29" t="s">
        <v>5</v>
      </c>
      <c r="B50" s="30"/>
      <c r="C50" s="31"/>
      <c r="D50" s="32">
        <f aca="true" t="shared" si="11" ref="D50:M50">SUM(D51:D59)</f>
        <v>269908</v>
      </c>
      <c r="E50" s="32">
        <f t="shared" si="11"/>
        <v>13954</v>
      </c>
      <c r="F50" s="32">
        <f t="shared" si="11"/>
        <v>3613</v>
      </c>
      <c r="G50" s="32">
        <f t="shared" si="11"/>
        <v>4009</v>
      </c>
      <c r="H50" s="32">
        <f t="shared" si="11"/>
        <v>0</v>
      </c>
      <c r="I50" s="32">
        <f t="shared" si="11"/>
        <v>336757</v>
      </c>
      <c r="J50" s="32">
        <f t="shared" si="11"/>
        <v>3440</v>
      </c>
      <c r="K50" s="32">
        <f t="shared" si="11"/>
        <v>297849</v>
      </c>
      <c r="L50" s="32">
        <f t="shared" si="11"/>
        <v>0</v>
      </c>
      <c r="M50" s="32">
        <f t="shared" si="11"/>
        <v>0</v>
      </c>
      <c r="N50" s="32">
        <f>SUM(D50:M50)</f>
        <v>929530</v>
      </c>
      <c r="O50" s="45">
        <f t="shared" si="9"/>
        <v>112.37064796905223</v>
      </c>
      <c r="P50" s="10"/>
    </row>
    <row r="51" spans="1:16" ht="15">
      <c r="A51" s="12"/>
      <c r="B51" s="25">
        <v>361.1</v>
      </c>
      <c r="C51" s="20" t="s">
        <v>58</v>
      </c>
      <c r="D51" s="46">
        <v>21727</v>
      </c>
      <c r="E51" s="46">
        <v>2742</v>
      </c>
      <c r="F51" s="46">
        <v>3613</v>
      </c>
      <c r="G51" s="46">
        <v>0</v>
      </c>
      <c r="H51" s="46">
        <v>0</v>
      </c>
      <c r="I51" s="46">
        <v>14112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42194</v>
      </c>
      <c r="O51" s="47">
        <f t="shared" si="9"/>
        <v>5.100822050290136</v>
      </c>
      <c r="P51" s="9"/>
    </row>
    <row r="52" spans="1:16" ht="15">
      <c r="A52" s="12"/>
      <c r="B52" s="25">
        <v>361.2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22705</v>
      </c>
      <c r="L52" s="46">
        <v>0</v>
      </c>
      <c r="M52" s="46">
        <v>0</v>
      </c>
      <c r="N52" s="46">
        <f aca="true" t="shared" si="12" ref="N52:N59">SUM(D52:M52)</f>
        <v>22705</v>
      </c>
      <c r="O52" s="47">
        <f t="shared" si="9"/>
        <v>2.7448017408123793</v>
      </c>
      <c r="P52" s="9"/>
    </row>
    <row r="53" spans="1:16" ht="15">
      <c r="A53" s="12"/>
      <c r="B53" s="25">
        <v>361.3</v>
      </c>
      <c r="C53" s="20" t="s">
        <v>60</v>
      </c>
      <c r="D53" s="46">
        <v>8806</v>
      </c>
      <c r="E53" s="46">
        <v>772</v>
      </c>
      <c r="F53" s="46">
        <v>0</v>
      </c>
      <c r="G53" s="46">
        <v>0</v>
      </c>
      <c r="H53" s="46">
        <v>0</v>
      </c>
      <c r="I53" s="46">
        <v>5333</v>
      </c>
      <c r="J53" s="46">
        <v>0</v>
      </c>
      <c r="K53" s="46">
        <v>203261</v>
      </c>
      <c r="L53" s="46">
        <v>0</v>
      </c>
      <c r="M53" s="46">
        <v>0</v>
      </c>
      <c r="N53" s="46">
        <f t="shared" si="12"/>
        <v>218172</v>
      </c>
      <c r="O53" s="47">
        <f t="shared" si="9"/>
        <v>26.3747582205029</v>
      </c>
      <c r="P53" s="9"/>
    </row>
    <row r="54" spans="1:16" ht="15">
      <c r="A54" s="12"/>
      <c r="B54" s="25">
        <v>362</v>
      </c>
      <c r="C54" s="20" t="s">
        <v>61</v>
      </c>
      <c r="D54" s="46">
        <v>50300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50300</v>
      </c>
      <c r="O54" s="47">
        <f t="shared" si="9"/>
        <v>6.080754352030948</v>
      </c>
      <c r="P54" s="9"/>
    </row>
    <row r="55" spans="1:16" ht="15">
      <c r="A55" s="12"/>
      <c r="B55" s="25">
        <v>365</v>
      </c>
      <c r="C55" s="20" t="s">
        <v>62</v>
      </c>
      <c r="D55" s="46">
        <v>631</v>
      </c>
      <c r="E55" s="46">
        <v>0</v>
      </c>
      <c r="F55" s="46">
        <v>0</v>
      </c>
      <c r="G55" s="46">
        <v>0</v>
      </c>
      <c r="H55" s="46">
        <v>0</v>
      </c>
      <c r="I55" s="46">
        <v>608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1239</v>
      </c>
      <c r="O55" s="47">
        <f t="shared" si="9"/>
        <v>0.1497823984526112</v>
      </c>
      <c r="P55" s="9"/>
    </row>
    <row r="56" spans="1:16" ht="15">
      <c r="A56" s="12"/>
      <c r="B56" s="25">
        <v>366</v>
      </c>
      <c r="C56" s="20" t="s">
        <v>63</v>
      </c>
      <c r="D56" s="46">
        <v>3418</v>
      </c>
      <c r="E56" s="46">
        <v>10340</v>
      </c>
      <c r="F56" s="46">
        <v>0</v>
      </c>
      <c r="G56" s="46">
        <v>4009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17767</v>
      </c>
      <c r="O56" s="47">
        <f t="shared" si="9"/>
        <v>2.147848162475822</v>
      </c>
      <c r="P56" s="9"/>
    </row>
    <row r="57" spans="1:16" ht="15">
      <c r="A57" s="12"/>
      <c r="B57" s="25">
        <v>368</v>
      </c>
      <c r="C57" s="20" t="s">
        <v>83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71883</v>
      </c>
      <c r="L57" s="46">
        <v>0</v>
      </c>
      <c r="M57" s="46">
        <v>0</v>
      </c>
      <c r="N57" s="46">
        <f t="shared" si="12"/>
        <v>71883</v>
      </c>
      <c r="O57" s="47">
        <f t="shared" si="9"/>
        <v>8.689917794970986</v>
      </c>
      <c r="P57" s="9"/>
    </row>
    <row r="58" spans="1:16" ht="15">
      <c r="A58" s="12"/>
      <c r="B58" s="25">
        <v>369.3</v>
      </c>
      <c r="C58" s="20" t="s">
        <v>64</v>
      </c>
      <c r="D58" s="46">
        <v>104150</v>
      </c>
      <c r="E58" s="46">
        <v>0</v>
      </c>
      <c r="F58" s="46">
        <v>0</v>
      </c>
      <c r="G58" s="46">
        <v>0</v>
      </c>
      <c r="H58" s="46">
        <v>0</v>
      </c>
      <c r="I58" s="46">
        <v>15000</v>
      </c>
      <c r="J58" s="46">
        <v>3440</v>
      </c>
      <c r="K58" s="46">
        <v>0</v>
      </c>
      <c r="L58" s="46">
        <v>0</v>
      </c>
      <c r="M58" s="46">
        <v>0</v>
      </c>
      <c r="N58" s="46">
        <f t="shared" si="12"/>
        <v>122590</v>
      </c>
      <c r="O58" s="47">
        <f t="shared" si="9"/>
        <v>14.819874274661508</v>
      </c>
      <c r="P58" s="9"/>
    </row>
    <row r="59" spans="1:16" ht="15">
      <c r="A59" s="12"/>
      <c r="B59" s="25">
        <v>369.9</v>
      </c>
      <c r="C59" s="20" t="s">
        <v>65</v>
      </c>
      <c r="D59" s="46">
        <v>80876</v>
      </c>
      <c r="E59" s="46">
        <v>100</v>
      </c>
      <c r="F59" s="46">
        <v>0</v>
      </c>
      <c r="G59" s="46">
        <v>0</v>
      </c>
      <c r="H59" s="46">
        <v>0</v>
      </c>
      <c r="I59" s="46">
        <v>301704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382680</v>
      </c>
      <c r="O59" s="47">
        <f t="shared" si="9"/>
        <v>46.26208897485493</v>
      </c>
      <c r="P59" s="9"/>
    </row>
    <row r="60" spans="1:16" ht="15.75">
      <c r="A60" s="29" t="s">
        <v>41</v>
      </c>
      <c r="B60" s="30"/>
      <c r="C60" s="31"/>
      <c r="D60" s="32">
        <f aca="true" t="shared" si="13" ref="D60:M60">SUM(D61:D61)</f>
        <v>680262</v>
      </c>
      <c r="E60" s="32">
        <f t="shared" si="13"/>
        <v>300349</v>
      </c>
      <c r="F60" s="32">
        <f t="shared" si="13"/>
        <v>0</v>
      </c>
      <c r="G60" s="32">
        <f t="shared" si="13"/>
        <v>5611</v>
      </c>
      <c r="H60" s="32">
        <f t="shared" si="13"/>
        <v>0</v>
      </c>
      <c r="I60" s="32">
        <f t="shared" si="13"/>
        <v>5100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991322</v>
      </c>
      <c r="O60" s="45">
        <f t="shared" si="9"/>
        <v>119.84066731141199</v>
      </c>
      <c r="P60" s="9"/>
    </row>
    <row r="61" spans="1:16" ht="15.75" thickBot="1">
      <c r="A61" s="12"/>
      <c r="B61" s="25">
        <v>381</v>
      </c>
      <c r="C61" s="20" t="s">
        <v>66</v>
      </c>
      <c r="D61" s="46">
        <v>680262</v>
      </c>
      <c r="E61" s="46">
        <v>300349</v>
      </c>
      <c r="F61" s="46">
        <v>0</v>
      </c>
      <c r="G61" s="46">
        <v>5611</v>
      </c>
      <c r="H61" s="46">
        <v>0</v>
      </c>
      <c r="I61" s="46">
        <v>5100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991322</v>
      </c>
      <c r="O61" s="47">
        <f t="shared" si="9"/>
        <v>119.84066731141199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4" ref="D62:M62">SUM(D5,D14,D20,D32,D47,D50,D60)</f>
        <v>8218782</v>
      </c>
      <c r="E62" s="15">
        <f t="shared" si="14"/>
        <v>802064</v>
      </c>
      <c r="F62" s="15">
        <f t="shared" si="14"/>
        <v>784740</v>
      </c>
      <c r="G62" s="15">
        <f t="shared" si="14"/>
        <v>107524</v>
      </c>
      <c r="H62" s="15">
        <f t="shared" si="14"/>
        <v>0</v>
      </c>
      <c r="I62" s="15">
        <f t="shared" si="14"/>
        <v>2879111</v>
      </c>
      <c r="J62" s="15">
        <f t="shared" si="14"/>
        <v>297930</v>
      </c>
      <c r="K62" s="15">
        <f t="shared" si="14"/>
        <v>297849</v>
      </c>
      <c r="L62" s="15">
        <f t="shared" si="14"/>
        <v>0</v>
      </c>
      <c r="M62" s="15">
        <f t="shared" si="14"/>
        <v>0</v>
      </c>
      <c r="N62" s="15">
        <f>SUM(D62:M62)</f>
        <v>13388000</v>
      </c>
      <c r="O62" s="38">
        <f t="shared" si="9"/>
        <v>1618.4719535783365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92</v>
      </c>
      <c r="M64" s="48"/>
      <c r="N64" s="48"/>
      <c r="O64" s="43">
        <v>8272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5495373</v>
      </c>
      <c r="E5" s="27">
        <f t="shared" si="0"/>
        <v>393562</v>
      </c>
      <c r="F5" s="27">
        <f t="shared" si="0"/>
        <v>784595</v>
      </c>
      <c r="G5" s="27">
        <f t="shared" si="0"/>
        <v>0</v>
      </c>
      <c r="H5" s="27">
        <f t="shared" si="0"/>
        <v>0</v>
      </c>
      <c r="I5" s="27">
        <f t="shared" si="0"/>
        <v>24057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6697587</v>
      </c>
      <c r="O5" s="33">
        <f aca="true" t="shared" si="1" ref="O5:O36">(N5/O$66)</f>
        <v>816.9781654061966</v>
      </c>
      <c r="P5" s="6"/>
    </row>
    <row r="6" spans="1:16" ht="15">
      <c r="A6" s="12"/>
      <c r="B6" s="25">
        <v>311</v>
      </c>
      <c r="C6" s="20" t="s">
        <v>3</v>
      </c>
      <c r="D6" s="46">
        <v>3946245</v>
      </c>
      <c r="E6" s="46">
        <v>163502</v>
      </c>
      <c r="F6" s="46">
        <v>784595</v>
      </c>
      <c r="G6" s="46">
        <v>0</v>
      </c>
      <c r="H6" s="46">
        <v>0</v>
      </c>
      <c r="I6" s="46">
        <v>24057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4918399</v>
      </c>
      <c r="O6" s="47">
        <f t="shared" si="1"/>
        <v>599.9510856306416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156766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156766</v>
      </c>
      <c r="O7" s="47">
        <f t="shared" si="1"/>
        <v>19.122468894852403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73294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73294</v>
      </c>
      <c r="O8" s="47">
        <f t="shared" si="1"/>
        <v>8.940473286167357</v>
      </c>
      <c r="P8" s="9"/>
    </row>
    <row r="9" spans="1:16" ht="15">
      <c r="A9" s="12"/>
      <c r="B9" s="25">
        <v>314.1</v>
      </c>
      <c r="C9" s="20" t="s">
        <v>14</v>
      </c>
      <c r="D9" s="46">
        <v>613238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613238</v>
      </c>
      <c r="O9" s="47">
        <f t="shared" si="1"/>
        <v>74.80336667479874</v>
      </c>
      <c r="P9" s="9"/>
    </row>
    <row r="10" spans="1:16" ht="15">
      <c r="A10" s="12"/>
      <c r="B10" s="25">
        <v>314.3</v>
      </c>
      <c r="C10" s="20" t="s">
        <v>15</v>
      </c>
      <c r="D10" s="46">
        <v>143612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143612</v>
      </c>
      <c r="O10" s="47">
        <f t="shared" si="1"/>
        <v>17.517931202732374</v>
      </c>
      <c r="P10" s="9"/>
    </row>
    <row r="11" spans="1:16" ht="15">
      <c r="A11" s="12"/>
      <c r="B11" s="25">
        <v>314.4</v>
      </c>
      <c r="C11" s="20" t="s">
        <v>16</v>
      </c>
      <c r="D11" s="46">
        <v>39813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39813</v>
      </c>
      <c r="O11" s="47">
        <f t="shared" si="1"/>
        <v>4.856428397170041</v>
      </c>
      <c r="P11" s="9"/>
    </row>
    <row r="12" spans="1:16" ht="15">
      <c r="A12" s="12"/>
      <c r="B12" s="25">
        <v>315</v>
      </c>
      <c r="C12" s="20" t="s">
        <v>17</v>
      </c>
      <c r="D12" s="46">
        <v>414748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414748</v>
      </c>
      <c r="O12" s="47">
        <f t="shared" si="1"/>
        <v>50.59136374725543</v>
      </c>
      <c r="P12" s="9"/>
    </row>
    <row r="13" spans="1:16" ht="15">
      <c r="A13" s="12"/>
      <c r="B13" s="25">
        <v>316</v>
      </c>
      <c r="C13" s="20" t="s">
        <v>18</v>
      </c>
      <c r="D13" s="46">
        <v>337717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337717</v>
      </c>
      <c r="O13" s="47">
        <f t="shared" si="1"/>
        <v>41.19504757257868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702518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702518</v>
      </c>
      <c r="O14" s="45">
        <f t="shared" si="1"/>
        <v>85.69382776286899</v>
      </c>
      <c r="P14" s="10"/>
    </row>
    <row r="15" spans="1:16" ht="15">
      <c r="A15" s="12"/>
      <c r="B15" s="25">
        <v>322</v>
      </c>
      <c r="C15" s="20" t="s">
        <v>0</v>
      </c>
      <c r="D15" s="46">
        <v>90376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90376</v>
      </c>
      <c r="O15" s="47">
        <f t="shared" si="1"/>
        <v>11.024152232251769</v>
      </c>
      <c r="P15" s="9"/>
    </row>
    <row r="16" spans="1:16" ht="15">
      <c r="A16" s="12"/>
      <c r="B16" s="25">
        <v>323.1</v>
      </c>
      <c r="C16" s="20" t="s">
        <v>20</v>
      </c>
      <c r="D16" s="46">
        <v>546589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546589</v>
      </c>
      <c r="O16" s="47">
        <f t="shared" si="1"/>
        <v>66.67345694071724</v>
      </c>
      <c r="P16" s="9"/>
    </row>
    <row r="17" spans="1:16" ht="15">
      <c r="A17" s="12"/>
      <c r="B17" s="25">
        <v>323.4</v>
      </c>
      <c r="C17" s="20" t="s">
        <v>21</v>
      </c>
      <c r="D17" s="46">
        <v>6483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6483</v>
      </c>
      <c r="O17" s="47">
        <f t="shared" si="1"/>
        <v>0.790802634788973</v>
      </c>
      <c r="P17" s="9"/>
    </row>
    <row r="18" spans="1:16" ht="15">
      <c r="A18" s="12"/>
      <c r="B18" s="25">
        <v>323.7</v>
      </c>
      <c r="C18" s="20" t="s">
        <v>22</v>
      </c>
      <c r="D18" s="46">
        <v>19774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19774</v>
      </c>
      <c r="O18" s="47">
        <f t="shared" si="1"/>
        <v>2.4120517199316907</v>
      </c>
      <c r="P18" s="9"/>
    </row>
    <row r="19" spans="1:16" ht="15">
      <c r="A19" s="12"/>
      <c r="B19" s="25">
        <v>329</v>
      </c>
      <c r="C19" s="20" t="s">
        <v>23</v>
      </c>
      <c r="D19" s="46">
        <v>39296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39296</v>
      </c>
      <c r="O19" s="47">
        <f t="shared" si="1"/>
        <v>4.793364235179312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838790</v>
      </c>
      <c r="E20" s="32">
        <f t="shared" si="5"/>
        <v>107929</v>
      </c>
      <c r="F20" s="32">
        <f t="shared" si="5"/>
        <v>0</v>
      </c>
      <c r="G20" s="32">
        <f t="shared" si="5"/>
        <v>78817</v>
      </c>
      <c r="H20" s="32">
        <f t="shared" si="5"/>
        <v>0</v>
      </c>
      <c r="I20" s="32">
        <f t="shared" si="5"/>
        <v>2400000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3425536</v>
      </c>
      <c r="O20" s="45">
        <f t="shared" si="1"/>
        <v>417.8502073676506</v>
      </c>
      <c r="P20" s="10"/>
    </row>
    <row r="21" spans="1:16" ht="15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45931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45931</v>
      </c>
      <c r="O21" s="47">
        <f t="shared" si="1"/>
        <v>5.602707977555501</v>
      </c>
      <c r="P21" s="9"/>
    </row>
    <row r="22" spans="1:16" ht="15">
      <c r="A22" s="12"/>
      <c r="B22" s="25">
        <v>334.7</v>
      </c>
      <c r="C22" s="20" t="s">
        <v>26</v>
      </c>
      <c r="D22" s="46">
        <v>7501</v>
      </c>
      <c r="E22" s="46">
        <v>0</v>
      </c>
      <c r="F22" s="46">
        <v>0</v>
      </c>
      <c r="G22" s="46">
        <v>17975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25476</v>
      </c>
      <c r="O22" s="47">
        <f t="shared" si="1"/>
        <v>3.1075872163942426</v>
      </c>
      <c r="P22" s="9"/>
    </row>
    <row r="23" spans="1:16" ht="15">
      <c r="A23" s="12"/>
      <c r="B23" s="25">
        <v>335.12</v>
      </c>
      <c r="C23" s="20" t="s">
        <v>27</v>
      </c>
      <c r="D23" s="46">
        <v>226112</v>
      </c>
      <c r="E23" s="46">
        <v>91264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317376</v>
      </c>
      <c r="O23" s="47">
        <f t="shared" si="1"/>
        <v>38.71383264210783</v>
      </c>
      <c r="P23" s="9"/>
    </row>
    <row r="24" spans="1:16" ht="15">
      <c r="A24" s="12"/>
      <c r="B24" s="25">
        <v>335.15</v>
      </c>
      <c r="C24" s="20" t="s">
        <v>28</v>
      </c>
      <c r="D24" s="46">
        <v>9425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9425</v>
      </c>
      <c r="O24" s="47">
        <f t="shared" si="1"/>
        <v>1.149670651378385</v>
      </c>
      <c r="P24" s="9"/>
    </row>
    <row r="25" spans="1:16" ht="15">
      <c r="A25" s="12"/>
      <c r="B25" s="25">
        <v>335.18</v>
      </c>
      <c r="C25" s="20" t="s">
        <v>29</v>
      </c>
      <c r="D25" s="46">
        <v>579262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579262</v>
      </c>
      <c r="O25" s="47">
        <f t="shared" si="1"/>
        <v>70.658941205172</v>
      </c>
      <c r="P25" s="9"/>
    </row>
    <row r="26" spans="1:16" ht="15">
      <c r="A26" s="12"/>
      <c r="B26" s="25">
        <v>335.19</v>
      </c>
      <c r="C26" s="20" t="s">
        <v>42</v>
      </c>
      <c r="D26" s="46">
        <v>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3364</v>
      </c>
      <c r="O26" s="47">
        <f t="shared" si="1"/>
        <v>0.41034398633813124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16665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16665</v>
      </c>
      <c r="O27" s="47">
        <f t="shared" si="1"/>
        <v>2.032812881190534</v>
      </c>
      <c r="P27" s="9"/>
    </row>
    <row r="28" spans="1:16" ht="15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10506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10506</v>
      </c>
      <c r="O28" s="47">
        <f t="shared" si="1"/>
        <v>1.2815320809953648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3094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3094</v>
      </c>
      <c r="O29" s="47">
        <f t="shared" si="1"/>
        <v>0.3774091241766284</v>
      </c>
      <c r="P29" s="9"/>
    </row>
    <row r="30" spans="1:16" ht="15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1311</v>
      </c>
      <c r="H30" s="46">
        <v>0</v>
      </c>
      <c r="I30" s="46">
        <v>2400000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2401311</v>
      </c>
      <c r="O30" s="47">
        <f t="shared" si="1"/>
        <v>292.91424737740914</v>
      </c>
      <c r="P30" s="9"/>
    </row>
    <row r="31" spans="1:16" ht="15">
      <c r="A31" s="12"/>
      <c r="B31" s="25">
        <v>338</v>
      </c>
      <c r="C31" s="20" t="s">
        <v>34</v>
      </c>
      <c r="D31" s="46">
        <v>13126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13126</v>
      </c>
      <c r="O31" s="47">
        <f t="shared" si="1"/>
        <v>1.6011222249329105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SUM(D33:D47)</f>
        <v>420027</v>
      </c>
      <c r="E32" s="32">
        <f t="shared" si="7"/>
        <v>47904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2711533</v>
      </c>
      <c r="J32" s="32">
        <f t="shared" si="7"/>
        <v>222035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3401499</v>
      </c>
      <c r="O32" s="45">
        <f t="shared" si="1"/>
        <v>414.91815076848013</v>
      </c>
      <c r="P32" s="10"/>
    </row>
    <row r="33" spans="1:16" ht="15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222035</v>
      </c>
      <c r="K33" s="46">
        <v>0</v>
      </c>
      <c r="L33" s="46">
        <v>0</v>
      </c>
      <c r="M33" s="46">
        <v>0</v>
      </c>
      <c r="N33" s="46">
        <f aca="true" t="shared" si="8" ref="N33:N47">SUM(D33:M33)</f>
        <v>222035</v>
      </c>
      <c r="O33" s="47">
        <f t="shared" si="1"/>
        <v>27.084044888997315</v>
      </c>
      <c r="P33" s="9"/>
    </row>
    <row r="34" spans="1:16" ht="15">
      <c r="A34" s="12"/>
      <c r="B34" s="25">
        <v>341.3</v>
      </c>
      <c r="C34" s="20" t="s">
        <v>44</v>
      </c>
      <c r="D34" s="46">
        <v>318875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318875</v>
      </c>
      <c r="O34" s="47">
        <f t="shared" si="1"/>
        <v>38.896682117589656</v>
      </c>
      <c r="P34" s="9"/>
    </row>
    <row r="35" spans="1:16" ht="15">
      <c r="A35" s="12"/>
      <c r="B35" s="25">
        <v>341.9</v>
      </c>
      <c r="C35" s="20" t="s">
        <v>45</v>
      </c>
      <c r="D35" s="46">
        <v>6568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6568</v>
      </c>
      <c r="O35" s="47">
        <f t="shared" si="1"/>
        <v>0.8011710173212979</v>
      </c>
      <c r="P35" s="9"/>
    </row>
    <row r="36" spans="1:16" ht="15">
      <c r="A36" s="12"/>
      <c r="B36" s="25">
        <v>342.5</v>
      </c>
      <c r="C36" s="20" t="s">
        <v>46</v>
      </c>
      <c r="D36" s="46">
        <v>2750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2750</v>
      </c>
      <c r="O36" s="47">
        <f t="shared" si="1"/>
        <v>0.3354476701634545</v>
      </c>
      <c r="P36" s="9"/>
    </row>
    <row r="37" spans="1:16" ht="15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1482354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1482354</v>
      </c>
      <c r="O37" s="47">
        <f aca="true" t="shared" si="9" ref="O37:O64">(N37/O$66)</f>
        <v>180.8189802390827</v>
      </c>
      <c r="P37" s="9"/>
    </row>
    <row r="38" spans="1:16" ht="15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504436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504436</v>
      </c>
      <c r="O38" s="47">
        <f t="shared" si="9"/>
        <v>61.53159307148085</v>
      </c>
      <c r="P38" s="9"/>
    </row>
    <row r="39" spans="1:16" ht="15">
      <c r="A39" s="12"/>
      <c r="B39" s="25">
        <v>344.3</v>
      </c>
      <c r="C39" s="20" t="s">
        <v>78</v>
      </c>
      <c r="D39" s="46">
        <v>2220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2220</v>
      </c>
      <c r="O39" s="47">
        <f t="shared" si="9"/>
        <v>0.2707977555501342</v>
      </c>
      <c r="P39" s="9"/>
    </row>
    <row r="40" spans="1:16" ht="15">
      <c r="A40" s="12"/>
      <c r="B40" s="25">
        <v>344.5</v>
      </c>
      <c r="C40" s="20" t="s">
        <v>79</v>
      </c>
      <c r="D40" s="46">
        <v>41964</v>
      </c>
      <c r="E40" s="46">
        <v>0</v>
      </c>
      <c r="F40" s="46">
        <v>0</v>
      </c>
      <c r="G40" s="46">
        <v>0</v>
      </c>
      <c r="H40" s="46">
        <v>0</v>
      </c>
      <c r="I40" s="46">
        <v>38770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80734</v>
      </c>
      <c r="O40" s="47">
        <f t="shared" si="9"/>
        <v>9.848011710173212</v>
      </c>
      <c r="P40" s="9"/>
    </row>
    <row r="41" spans="1:16" ht="15">
      <c r="A41" s="12"/>
      <c r="B41" s="25">
        <v>347.1</v>
      </c>
      <c r="C41" s="20" t="s">
        <v>49</v>
      </c>
      <c r="D41" s="46">
        <v>389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389</v>
      </c>
      <c r="O41" s="47">
        <f t="shared" si="9"/>
        <v>0.04745059770675775</v>
      </c>
      <c r="P41" s="9"/>
    </row>
    <row r="42" spans="1:16" ht="15">
      <c r="A42" s="12"/>
      <c r="B42" s="25">
        <v>347.2</v>
      </c>
      <c r="C42" s="20" t="s">
        <v>50</v>
      </c>
      <c r="D42" s="46">
        <v>26958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26958</v>
      </c>
      <c r="O42" s="47">
        <f t="shared" si="9"/>
        <v>3.2883630153696024</v>
      </c>
      <c r="P42" s="9"/>
    </row>
    <row r="43" spans="1:16" ht="15">
      <c r="A43" s="12"/>
      <c r="B43" s="25">
        <v>347.3</v>
      </c>
      <c r="C43" s="20" t="s">
        <v>80</v>
      </c>
      <c r="D43" s="46">
        <v>0</v>
      </c>
      <c r="E43" s="46">
        <v>30515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30515</v>
      </c>
      <c r="O43" s="47">
        <f t="shared" si="9"/>
        <v>3.7222493291046597</v>
      </c>
      <c r="P43" s="9"/>
    </row>
    <row r="44" spans="1:16" ht="15">
      <c r="A44" s="12"/>
      <c r="B44" s="25">
        <v>347.4</v>
      </c>
      <c r="C44" s="20" t="s">
        <v>51</v>
      </c>
      <c r="D44" s="46">
        <v>0</v>
      </c>
      <c r="E44" s="46">
        <v>17389</v>
      </c>
      <c r="F44" s="46">
        <v>0</v>
      </c>
      <c r="G44" s="46">
        <v>0</v>
      </c>
      <c r="H44" s="46">
        <v>0</v>
      </c>
      <c r="I44" s="46">
        <v>404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17793</v>
      </c>
      <c r="O44" s="47">
        <f t="shared" si="9"/>
        <v>2.1704074164430347</v>
      </c>
      <c r="P44" s="9"/>
    </row>
    <row r="45" spans="1:16" ht="15">
      <c r="A45" s="12"/>
      <c r="B45" s="25">
        <v>347.5</v>
      </c>
      <c r="C45" s="20" t="s">
        <v>52</v>
      </c>
      <c r="D45" s="46">
        <v>7863</v>
      </c>
      <c r="E45" s="46">
        <v>0</v>
      </c>
      <c r="F45" s="46">
        <v>0</v>
      </c>
      <c r="G45" s="46">
        <v>0</v>
      </c>
      <c r="H45" s="46">
        <v>0</v>
      </c>
      <c r="I45" s="46">
        <v>680569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688432</v>
      </c>
      <c r="O45" s="47">
        <f t="shared" si="9"/>
        <v>83.9756038058063</v>
      </c>
      <c r="P45" s="9"/>
    </row>
    <row r="46" spans="1:16" ht="15">
      <c r="A46" s="12"/>
      <c r="B46" s="25">
        <v>347.9</v>
      </c>
      <c r="C46" s="20" t="s">
        <v>53</v>
      </c>
      <c r="D46" s="46">
        <v>12320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12320</v>
      </c>
      <c r="O46" s="47">
        <f t="shared" si="9"/>
        <v>1.5028055623322762</v>
      </c>
      <c r="P46" s="9"/>
    </row>
    <row r="47" spans="1:16" ht="15">
      <c r="A47" s="12"/>
      <c r="B47" s="25">
        <v>349</v>
      </c>
      <c r="C47" s="20" t="s">
        <v>1</v>
      </c>
      <c r="D47" s="46">
        <v>120</v>
      </c>
      <c r="E47" s="46">
        <v>0</v>
      </c>
      <c r="F47" s="46">
        <v>0</v>
      </c>
      <c r="G47" s="46">
        <v>0</v>
      </c>
      <c r="H47" s="46">
        <v>0</v>
      </c>
      <c r="I47" s="46">
        <v>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5120</v>
      </c>
      <c r="O47" s="47">
        <f t="shared" si="9"/>
        <v>0.624542571358868</v>
      </c>
      <c r="P47" s="9"/>
    </row>
    <row r="48" spans="1:16" ht="15.75">
      <c r="A48" s="29" t="s">
        <v>40</v>
      </c>
      <c r="B48" s="30"/>
      <c r="C48" s="31"/>
      <c r="D48" s="32">
        <f aca="true" t="shared" si="10" ref="D48:M48">SUM(D49:D51)</f>
        <v>132963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3517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136480</v>
      </c>
      <c r="O48" s="45">
        <f t="shared" si="9"/>
        <v>16.647962917784824</v>
      </c>
      <c r="P48" s="10"/>
    </row>
    <row r="49" spans="1:16" ht="15">
      <c r="A49" s="13"/>
      <c r="B49" s="39">
        <v>352</v>
      </c>
      <c r="C49" s="21" t="s">
        <v>56</v>
      </c>
      <c r="D49" s="46">
        <v>1142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1142</v>
      </c>
      <c r="O49" s="47">
        <f t="shared" si="9"/>
        <v>0.13930226884606</v>
      </c>
      <c r="P49" s="9"/>
    </row>
    <row r="50" spans="1:16" ht="15">
      <c r="A50" s="13"/>
      <c r="B50" s="39">
        <v>354</v>
      </c>
      <c r="C50" s="21" t="s">
        <v>57</v>
      </c>
      <c r="D50" s="46">
        <v>131821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131821</v>
      </c>
      <c r="O50" s="47">
        <f t="shared" si="9"/>
        <v>16.07965357404245</v>
      </c>
      <c r="P50" s="9"/>
    </row>
    <row r="51" spans="1:16" ht="15">
      <c r="A51" s="13"/>
      <c r="B51" s="39">
        <v>359</v>
      </c>
      <c r="C51" s="21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3517</v>
      </c>
      <c r="O51" s="47">
        <f t="shared" si="9"/>
        <v>0.4290070748963162</v>
      </c>
      <c r="P51" s="9"/>
    </row>
    <row r="52" spans="1:16" ht="15.75">
      <c r="A52" s="29" t="s">
        <v>5</v>
      </c>
      <c r="B52" s="30"/>
      <c r="C52" s="31"/>
      <c r="D52" s="32">
        <f aca="true" t="shared" si="12" ref="D52:M52">SUM(D53:D61)</f>
        <v>302661</v>
      </c>
      <c r="E52" s="32">
        <f t="shared" si="12"/>
        <v>4566</v>
      </c>
      <c r="F52" s="32">
        <f t="shared" si="12"/>
        <v>3363</v>
      </c>
      <c r="G52" s="32">
        <f t="shared" si="12"/>
        <v>0</v>
      </c>
      <c r="H52" s="32">
        <f t="shared" si="12"/>
        <v>0</v>
      </c>
      <c r="I52" s="32">
        <f t="shared" si="12"/>
        <v>433128</v>
      </c>
      <c r="J52" s="32">
        <f t="shared" si="12"/>
        <v>6542</v>
      </c>
      <c r="K52" s="32">
        <f t="shared" si="12"/>
        <v>76594</v>
      </c>
      <c r="L52" s="32">
        <f t="shared" si="12"/>
        <v>0</v>
      </c>
      <c r="M52" s="32">
        <f t="shared" si="12"/>
        <v>0</v>
      </c>
      <c r="N52" s="32">
        <f t="shared" si="11"/>
        <v>826854</v>
      </c>
      <c r="O52" s="45">
        <f t="shared" si="9"/>
        <v>100.860453769212</v>
      </c>
      <c r="P52" s="10"/>
    </row>
    <row r="53" spans="1:16" ht="15">
      <c r="A53" s="12"/>
      <c r="B53" s="25">
        <v>361.1</v>
      </c>
      <c r="C53" s="20" t="s">
        <v>58</v>
      </c>
      <c r="D53" s="46">
        <v>24984</v>
      </c>
      <c r="E53" s="46">
        <v>1977</v>
      </c>
      <c r="F53" s="46">
        <v>3363</v>
      </c>
      <c r="G53" s="46">
        <v>0</v>
      </c>
      <c r="H53" s="46">
        <v>0</v>
      </c>
      <c r="I53" s="46">
        <v>7626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37950</v>
      </c>
      <c r="O53" s="47">
        <f t="shared" si="9"/>
        <v>4.629177848255672</v>
      </c>
      <c r="P53" s="9"/>
    </row>
    <row r="54" spans="1:16" ht="15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33888</v>
      </c>
      <c r="L54" s="46">
        <v>0</v>
      </c>
      <c r="M54" s="46">
        <v>0</v>
      </c>
      <c r="N54" s="46">
        <f aca="true" t="shared" si="13" ref="N54:N61">SUM(D54:M54)</f>
        <v>33888</v>
      </c>
      <c r="O54" s="47">
        <f t="shared" si="9"/>
        <v>4.133691144181507</v>
      </c>
      <c r="P54" s="9"/>
    </row>
    <row r="55" spans="1:16" ht="15">
      <c r="A55" s="12"/>
      <c r="B55" s="25">
        <v>361.3</v>
      </c>
      <c r="C55" s="20" t="s">
        <v>60</v>
      </c>
      <c r="D55" s="46">
        <v>5502</v>
      </c>
      <c r="E55" s="46">
        <v>483</v>
      </c>
      <c r="F55" s="46">
        <v>0</v>
      </c>
      <c r="G55" s="46">
        <v>0</v>
      </c>
      <c r="H55" s="46">
        <v>0</v>
      </c>
      <c r="I55" s="46">
        <v>3331</v>
      </c>
      <c r="J55" s="46">
        <v>0</v>
      </c>
      <c r="K55" s="46">
        <v>-4894</v>
      </c>
      <c r="L55" s="46">
        <v>0</v>
      </c>
      <c r="M55" s="46">
        <v>0</v>
      </c>
      <c r="N55" s="46">
        <f t="shared" si="13"/>
        <v>4422</v>
      </c>
      <c r="O55" s="47">
        <f t="shared" si="9"/>
        <v>0.5393998536228348</v>
      </c>
      <c r="P55" s="9"/>
    </row>
    <row r="56" spans="1:16" ht="15">
      <c r="A56" s="12"/>
      <c r="B56" s="25">
        <v>362</v>
      </c>
      <c r="C56" s="20" t="s">
        <v>61</v>
      </c>
      <c r="D56" s="46">
        <v>48359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48359</v>
      </c>
      <c r="O56" s="47">
        <f t="shared" si="9"/>
        <v>5.898877775067089</v>
      </c>
      <c r="P56" s="9"/>
    </row>
    <row r="57" spans="1:16" ht="15">
      <c r="A57" s="12"/>
      <c r="B57" s="25">
        <v>365</v>
      </c>
      <c r="C57" s="20" t="s">
        <v>62</v>
      </c>
      <c r="D57" s="46">
        <v>2851</v>
      </c>
      <c r="E57" s="46">
        <v>0</v>
      </c>
      <c r="F57" s="46">
        <v>0</v>
      </c>
      <c r="G57" s="46">
        <v>0</v>
      </c>
      <c r="H57" s="46">
        <v>0</v>
      </c>
      <c r="I57" s="46">
        <v>292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3143</v>
      </c>
      <c r="O57" s="47">
        <f t="shared" si="9"/>
        <v>0.38338619175408634</v>
      </c>
      <c r="P57" s="9"/>
    </row>
    <row r="58" spans="1:16" ht="15">
      <c r="A58" s="12"/>
      <c r="B58" s="25">
        <v>366</v>
      </c>
      <c r="C58" s="20" t="s">
        <v>63</v>
      </c>
      <c r="D58" s="46">
        <v>5107</v>
      </c>
      <c r="E58" s="46">
        <v>2100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7207</v>
      </c>
      <c r="O58" s="47">
        <f t="shared" si="9"/>
        <v>0.8791168577701879</v>
      </c>
      <c r="P58" s="9"/>
    </row>
    <row r="59" spans="1:16" ht="15">
      <c r="A59" s="12"/>
      <c r="B59" s="25">
        <v>368</v>
      </c>
      <c r="C59" s="20" t="s">
        <v>83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47600</v>
      </c>
      <c r="L59" s="46">
        <v>0</v>
      </c>
      <c r="M59" s="46">
        <v>0</v>
      </c>
      <c r="N59" s="46">
        <f t="shared" si="13"/>
        <v>47600</v>
      </c>
      <c r="O59" s="47">
        <f t="shared" si="9"/>
        <v>5.806294218101976</v>
      </c>
      <c r="P59" s="9"/>
    </row>
    <row r="60" spans="1:16" ht="15">
      <c r="A60" s="12"/>
      <c r="B60" s="25">
        <v>369.3</v>
      </c>
      <c r="C60" s="20" t="s">
        <v>64</v>
      </c>
      <c r="D60" s="46">
        <v>135889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6542</v>
      </c>
      <c r="K60" s="46">
        <v>0</v>
      </c>
      <c r="L60" s="46">
        <v>0</v>
      </c>
      <c r="M60" s="46">
        <v>0</v>
      </c>
      <c r="N60" s="46">
        <f t="shared" si="13"/>
        <v>142431</v>
      </c>
      <c r="O60" s="47">
        <f t="shared" si="9"/>
        <v>17.373871676018542</v>
      </c>
      <c r="P60" s="9"/>
    </row>
    <row r="61" spans="1:16" ht="15">
      <c r="A61" s="12"/>
      <c r="B61" s="25">
        <v>369.9</v>
      </c>
      <c r="C61" s="20" t="s">
        <v>65</v>
      </c>
      <c r="D61" s="46">
        <v>79969</v>
      </c>
      <c r="E61" s="46">
        <v>6</v>
      </c>
      <c r="F61" s="46">
        <v>0</v>
      </c>
      <c r="G61" s="46">
        <v>0</v>
      </c>
      <c r="H61" s="46">
        <v>0</v>
      </c>
      <c r="I61" s="46">
        <v>421879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501854</v>
      </c>
      <c r="O61" s="47">
        <f t="shared" si="9"/>
        <v>61.21663820444011</v>
      </c>
      <c r="P61" s="9"/>
    </row>
    <row r="62" spans="1:16" ht="15.75">
      <c r="A62" s="29" t="s">
        <v>41</v>
      </c>
      <c r="B62" s="30"/>
      <c r="C62" s="31"/>
      <c r="D62" s="32">
        <f aca="true" t="shared" si="14" ref="D62:M62">SUM(D63:D63)</f>
        <v>755494</v>
      </c>
      <c r="E62" s="32">
        <f t="shared" si="14"/>
        <v>352212</v>
      </c>
      <c r="F62" s="32">
        <f t="shared" si="14"/>
        <v>0</v>
      </c>
      <c r="G62" s="32">
        <f t="shared" si="14"/>
        <v>1668</v>
      </c>
      <c r="H62" s="32">
        <f t="shared" si="14"/>
        <v>0</v>
      </c>
      <c r="I62" s="32">
        <f t="shared" si="14"/>
        <v>19175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1128549</v>
      </c>
      <c r="O62" s="45">
        <f t="shared" si="9"/>
        <v>137.66150280556232</v>
      </c>
      <c r="P62" s="9"/>
    </row>
    <row r="63" spans="1:16" ht="15.75" thickBot="1">
      <c r="A63" s="12"/>
      <c r="B63" s="25">
        <v>381</v>
      </c>
      <c r="C63" s="20" t="s">
        <v>66</v>
      </c>
      <c r="D63" s="46">
        <v>755494</v>
      </c>
      <c r="E63" s="46">
        <v>352212</v>
      </c>
      <c r="F63" s="46">
        <v>0</v>
      </c>
      <c r="G63" s="46">
        <v>1668</v>
      </c>
      <c r="H63" s="46">
        <v>0</v>
      </c>
      <c r="I63" s="46">
        <v>19175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1128549</v>
      </c>
      <c r="O63" s="47">
        <f t="shared" si="9"/>
        <v>137.66150280556232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5" ref="D64:M64">SUM(D5,D14,D20,D32,D48,D52,D62)</f>
        <v>8647826</v>
      </c>
      <c r="E64" s="15">
        <f t="shared" si="15"/>
        <v>906173</v>
      </c>
      <c r="F64" s="15">
        <f t="shared" si="15"/>
        <v>787958</v>
      </c>
      <c r="G64" s="15">
        <f t="shared" si="15"/>
        <v>80485</v>
      </c>
      <c r="H64" s="15">
        <f t="shared" si="15"/>
        <v>0</v>
      </c>
      <c r="I64" s="15">
        <f t="shared" si="15"/>
        <v>5591410</v>
      </c>
      <c r="J64" s="15">
        <f t="shared" si="15"/>
        <v>228577</v>
      </c>
      <c r="K64" s="15">
        <f t="shared" si="15"/>
        <v>76594</v>
      </c>
      <c r="L64" s="15">
        <f t="shared" si="15"/>
        <v>0</v>
      </c>
      <c r="M64" s="15">
        <f t="shared" si="15"/>
        <v>0</v>
      </c>
      <c r="N64" s="15">
        <f>SUM(D64:M64)</f>
        <v>16319023</v>
      </c>
      <c r="O64" s="38">
        <f t="shared" si="9"/>
        <v>1990.6102707977554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89</v>
      </c>
      <c r="M66" s="48"/>
      <c r="N66" s="48"/>
      <c r="O66" s="43">
        <v>8198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6279132</v>
      </c>
      <c r="E5" s="27">
        <f t="shared" si="0"/>
        <v>487064</v>
      </c>
      <c r="F5" s="27">
        <f t="shared" si="0"/>
        <v>758806</v>
      </c>
      <c r="G5" s="27">
        <f t="shared" si="0"/>
        <v>0</v>
      </c>
      <c r="H5" s="27">
        <f t="shared" si="0"/>
        <v>0</v>
      </c>
      <c r="I5" s="27">
        <f t="shared" si="0"/>
        <v>14616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7539618</v>
      </c>
      <c r="O5" s="33">
        <f aca="true" t="shared" si="1" ref="O5:O36">(N5/O$69)</f>
        <v>924.5393010423053</v>
      </c>
      <c r="P5" s="6"/>
    </row>
    <row r="6" spans="1:16" ht="15">
      <c r="A6" s="12"/>
      <c r="B6" s="25">
        <v>311</v>
      </c>
      <c r="C6" s="20" t="s">
        <v>3</v>
      </c>
      <c r="D6" s="46">
        <v>4689300</v>
      </c>
      <c r="E6" s="46">
        <v>250104</v>
      </c>
      <c r="F6" s="46">
        <v>758806</v>
      </c>
      <c r="G6" s="46">
        <v>0</v>
      </c>
      <c r="H6" s="46">
        <v>0</v>
      </c>
      <c r="I6" s="46">
        <v>14616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5712826</v>
      </c>
      <c r="O6" s="47">
        <f t="shared" si="1"/>
        <v>700.5304721030043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161673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161673</v>
      </c>
      <c r="O7" s="47">
        <f t="shared" si="1"/>
        <v>19.82501532801962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75287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75287</v>
      </c>
      <c r="O8" s="47">
        <f t="shared" si="1"/>
        <v>9.232004904966278</v>
      </c>
      <c r="P8" s="9"/>
    </row>
    <row r="9" spans="1:16" ht="15">
      <c r="A9" s="12"/>
      <c r="B9" s="25">
        <v>314.1</v>
      </c>
      <c r="C9" s="20" t="s">
        <v>14</v>
      </c>
      <c r="D9" s="46">
        <v>607096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607096</v>
      </c>
      <c r="O9" s="47">
        <f t="shared" si="1"/>
        <v>74.44463519313305</v>
      </c>
      <c r="P9" s="9"/>
    </row>
    <row r="10" spans="1:16" ht="15">
      <c r="A10" s="12"/>
      <c r="B10" s="25">
        <v>314.3</v>
      </c>
      <c r="C10" s="20" t="s">
        <v>15</v>
      </c>
      <c r="D10" s="46">
        <v>138113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138113</v>
      </c>
      <c r="O10" s="47">
        <f t="shared" si="1"/>
        <v>16.935990190067443</v>
      </c>
      <c r="P10" s="9"/>
    </row>
    <row r="11" spans="1:16" ht="15">
      <c r="A11" s="12"/>
      <c r="B11" s="25">
        <v>314.4</v>
      </c>
      <c r="C11" s="20" t="s">
        <v>16</v>
      </c>
      <c r="D11" s="46">
        <v>26175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26175</v>
      </c>
      <c r="O11" s="47">
        <f t="shared" si="1"/>
        <v>3.209687308399755</v>
      </c>
      <c r="P11" s="9"/>
    </row>
    <row r="12" spans="1:16" ht="15">
      <c r="A12" s="12"/>
      <c r="B12" s="25">
        <v>315</v>
      </c>
      <c r="C12" s="20" t="s">
        <v>17</v>
      </c>
      <c r="D12" s="46">
        <v>464184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464184</v>
      </c>
      <c r="O12" s="47">
        <f t="shared" si="1"/>
        <v>56.920171673819745</v>
      </c>
      <c r="P12" s="9"/>
    </row>
    <row r="13" spans="1:16" ht="15">
      <c r="A13" s="12"/>
      <c r="B13" s="25">
        <v>316</v>
      </c>
      <c r="C13" s="20" t="s">
        <v>18</v>
      </c>
      <c r="D13" s="46">
        <v>354264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354264</v>
      </c>
      <c r="O13" s="47">
        <f t="shared" si="1"/>
        <v>43.44132434089516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741805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741805</v>
      </c>
      <c r="O14" s="45">
        <f t="shared" si="1"/>
        <v>90.96321275291233</v>
      </c>
      <c r="P14" s="10"/>
    </row>
    <row r="15" spans="1:16" ht="15">
      <c r="A15" s="12"/>
      <c r="B15" s="25">
        <v>322</v>
      </c>
      <c r="C15" s="20" t="s">
        <v>0</v>
      </c>
      <c r="D15" s="46">
        <v>141472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141472</v>
      </c>
      <c r="O15" s="47">
        <f t="shared" si="1"/>
        <v>17.34788473329246</v>
      </c>
      <c r="P15" s="9"/>
    </row>
    <row r="16" spans="1:16" ht="15">
      <c r="A16" s="12"/>
      <c r="B16" s="25">
        <v>323.1</v>
      </c>
      <c r="C16" s="20" t="s">
        <v>20</v>
      </c>
      <c r="D16" s="46">
        <v>547504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547504</v>
      </c>
      <c r="O16" s="47">
        <f t="shared" si="1"/>
        <v>67.13721643163703</v>
      </c>
      <c r="P16" s="9"/>
    </row>
    <row r="17" spans="1:16" ht="15">
      <c r="A17" s="12"/>
      <c r="B17" s="25">
        <v>323.4</v>
      </c>
      <c r="C17" s="20" t="s">
        <v>21</v>
      </c>
      <c r="D17" s="46">
        <v>11629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11629</v>
      </c>
      <c r="O17" s="47">
        <f t="shared" si="1"/>
        <v>1.4259963212752913</v>
      </c>
      <c r="P17" s="9"/>
    </row>
    <row r="18" spans="1:16" ht="15">
      <c r="A18" s="12"/>
      <c r="B18" s="25">
        <v>323.7</v>
      </c>
      <c r="C18" s="20" t="s">
        <v>22</v>
      </c>
      <c r="D18" s="46">
        <v>10735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10735</v>
      </c>
      <c r="O18" s="47">
        <f t="shared" si="1"/>
        <v>1.316370324954016</v>
      </c>
      <c r="P18" s="9"/>
    </row>
    <row r="19" spans="1:16" ht="15">
      <c r="A19" s="12"/>
      <c r="B19" s="25">
        <v>329</v>
      </c>
      <c r="C19" s="20" t="s">
        <v>23</v>
      </c>
      <c r="D19" s="46">
        <v>30465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30465</v>
      </c>
      <c r="O19" s="47">
        <f t="shared" si="1"/>
        <v>3.7357449417535253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834960</v>
      </c>
      <c r="E20" s="32">
        <f t="shared" si="5"/>
        <v>107721</v>
      </c>
      <c r="F20" s="32">
        <f t="shared" si="5"/>
        <v>0</v>
      </c>
      <c r="G20" s="32">
        <f t="shared" si="5"/>
        <v>44704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987385</v>
      </c>
      <c r="O20" s="45">
        <f t="shared" si="1"/>
        <v>121.07725321888412</v>
      </c>
      <c r="P20" s="10"/>
    </row>
    <row r="21" spans="1:16" ht="15">
      <c r="A21" s="12"/>
      <c r="B21" s="25">
        <v>331.7</v>
      </c>
      <c r="C21" s="20" t="s">
        <v>77</v>
      </c>
      <c r="D21" s="46">
        <v>0</v>
      </c>
      <c r="E21" s="46">
        <v>0</v>
      </c>
      <c r="F21" s="46">
        <v>0</v>
      </c>
      <c r="G21" s="46">
        <v>27467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27467</v>
      </c>
      <c r="O21" s="47">
        <f t="shared" si="1"/>
        <v>3.3681177191906806</v>
      </c>
      <c r="P21" s="9"/>
    </row>
    <row r="22" spans="1:16" ht="15">
      <c r="A22" s="12"/>
      <c r="B22" s="25">
        <v>334.7</v>
      </c>
      <c r="C22" s="20" t="s">
        <v>26</v>
      </c>
      <c r="D22" s="46">
        <v>7675</v>
      </c>
      <c r="E22" s="46">
        <v>0</v>
      </c>
      <c r="F22" s="46">
        <v>0</v>
      </c>
      <c r="G22" s="46">
        <v>3697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11372</v>
      </c>
      <c r="O22" s="47">
        <f t="shared" si="1"/>
        <v>1.3944819129368486</v>
      </c>
      <c r="P22" s="9"/>
    </row>
    <row r="23" spans="1:16" ht="15">
      <c r="A23" s="12"/>
      <c r="B23" s="25">
        <v>335.12</v>
      </c>
      <c r="C23" s="20" t="s">
        <v>27</v>
      </c>
      <c r="D23" s="46">
        <v>223804</v>
      </c>
      <c r="E23" s="46">
        <v>91541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315345</v>
      </c>
      <c r="O23" s="47">
        <f t="shared" si="1"/>
        <v>38.66891477621091</v>
      </c>
      <c r="P23" s="9"/>
    </row>
    <row r="24" spans="1:16" ht="15">
      <c r="A24" s="12"/>
      <c r="B24" s="25">
        <v>335.15</v>
      </c>
      <c r="C24" s="20" t="s">
        <v>28</v>
      </c>
      <c r="D24" s="46">
        <v>9992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9992</v>
      </c>
      <c r="O24" s="47">
        <f t="shared" si="1"/>
        <v>1.2252605763335378</v>
      </c>
      <c r="P24" s="9"/>
    </row>
    <row r="25" spans="1:16" ht="15">
      <c r="A25" s="12"/>
      <c r="B25" s="25">
        <v>335.18</v>
      </c>
      <c r="C25" s="20" t="s">
        <v>29</v>
      </c>
      <c r="D25" s="46">
        <v>559351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559351</v>
      </c>
      <c r="O25" s="47">
        <f t="shared" si="1"/>
        <v>68.58994481912937</v>
      </c>
      <c r="P25" s="9"/>
    </row>
    <row r="26" spans="1:16" ht="15">
      <c r="A26" s="12"/>
      <c r="B26" s="25">
        <v>335.19</v>
      </c>
      <c r="C26" s="20" t="s">
        <v>42</v>
      </c>
      <c r="D26" s="46">
        <v>9909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9909</v>
      </c>
      <c r="O26" s="47">
        <f t="shared" si="1"/>
        <v>1.2150827713059473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1.9840588595953403</v>
      </c>
      <c r="P27" s="9"/>
    </row>
    <row r="28" spans="1:16" ht="15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8645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8645</v>
      </c>
      <c r="O28" s="47">
        <f t="shared" si="1"/>
        <v>1.0600858369098713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1516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1516</v>
      </c>
      <c r="O29" s="47">
        <f t="shared" si="1"/>
        <v>0.1858982219497241</v>
      </c>
      <c r="P29" s="9"/>
    </row>
    <row r="30" spans="1:16" ht="15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3379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3379</v>
      </c>
      <c r="O30" s="47">
        <f t="shared" si="1"/>
        <v>0.41434702636419374</v>
      </c>
      <c r="P30" s="9"/>
    </row>
    <row r="31" spans="1:16" ht="15">
      <c r="A31" s="12"/>
      <c r="B31" s="25">
        <v>338</v>
      </c>
      <c r="C31" s="20" t="s">
        <v>34</v>
      </c>
      <c r="D31" s="46">
        <v>24229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24229</v>
      </c>
      <c r="O31" s="47">
        <f t="shared" si="1"/>
        <v>2.971060698957695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SUM(D33:D47)</f>
        <v>352993</v>
      </c>
      <c r="E32" s="32">
        <f t="shared" si="7"/>
        <v>22290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2737284</v>
      </c>
      <c r="J32" s="32">
        <f t="shared" si="7"/>
        <v>293275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3405842</v>
      </c>
      <c r="O32" s="45">
        <f t="shared" si="1"/>
        <v>417.6385039852851</v>
      </c>
      <c r="P32" s="10"/>
    </row>
    <row r="33" spans="1:16" ht="15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293275</v>
      </c>
      <c r="K33" s="46">
        <v>0</v>
      </c>
      <c r="L33" s="46">
        <v>0</v>
      </c>
      <c r="M33" s="46">
        <v>0</v>
      </c>
      <c r="N33" s="46">
        <f aca="true" t="shared" si="8" ref="N33:N47">SUM(D33:M33)</f>
        <v>293275</v>
      </c>
      <c r="O33" s="47">
        <f t="shared" si="1"/>
        <v>35.96259963212753</v>
      </c>
      <c r="P33" s="9"/>
    </row>
    <row r="34" spans="1:16" ht="15">
      <c r="A34" s="12"/>
      <c r="B34" s="25">
        <v>341.3</v>
      </c>
      <c r="C34" s="20" t="s">
        <v>44</v>
      </c>
      <c r="D34" s="46">
        <v>249250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249250</v>
      </c>
      <c r="O34" s="47">
        <f t="shared" si="1"/>
        <v>30.564071122011036</v>
      </c>
      <c r="P34" s="9"/>
    </row>
    <row r="35" spans="1:16" ht="15">
      <c r="A35" s="12"/>
      <c r="B35" s="25">
        <v>341.9</v>
      </c>
      <c r="C35" s="20" t="s">
        <v>45</v>
      </c>
      <c r="D35" s="46">
        <v>5510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5510</v>
      </c>
      <c r="O35" s="47">
        <f t="shared" si="1"/>
        <v>0.6756591048436542</v>
      </c>
      <c r="P35" s="9"/>
    </row>
    <row r="36" spans="1:16" ht="15">
      <c r="A36" s="12"/>
      <c r="B36" s="25">
        <v>342.5</v>
      </c>
      <c r="C36" s="20" t="s">
        <v>46</v>
      </c>
      <c r="D36" s="46">
        <v>4125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4125</v>
      </c>
      <c r="O36" s="47">
        <f t="shared" si="1"/>
        <v>0.5058246474555488</v>
      </c>
      <c r="P36" s="9"/>
    </row>
    <row r="37" spans="1:16" ht="15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1477547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1477547</v>
      </c>
      <c r="O37" s="47">
        <f aca="true" t="shared" si="9" ref="O37:O67">(N37/O$69)</f>
        <v>181.18295524218271</v>
      </c>
      <c r="P37" s="9"/>
    </row>
    <row r="38" spans="1:16" ht="15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505265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505265</v>
      </c>
      <c r="O38" s="47">
        <f t="shared" si="9"/>
        <v>61.957694665849175</v>
      </c>
      <c r="P38" s="9"/>
    </row>
    <row r="39" spans="1:16" ht="15">
      <c r="A39" s="12"/>
      <c r="B39" s="25">
        <v>344.3</v>
      </c>
      <c r="C39" s="20" t="s">
        <v>78</v>
      </c>
      <c r="D39" s="46">
        <v>1539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1539</v>
      </c>
      <c r="O39" s="47">
        <f t="shared" si="9"/>
        <v>0.18871857755977928</v>
      </c>
      <c r="P39" s="9"/>
    </row>
    <row r="40" spans="1:16" ht="15">
      <c r="A40" s="12"/>
      <c r="B40" s="25">
        <v>344.5</v>
      </c>
      <c r="C40" s="20" t="s">
        <v>79</v>
      </c>
      <c r="D40" s="46">
        <v>40396</v>
      </c>
      <c r="E40" s="46">
        <v>0</v>
      </c>
      <c r="F40" s="46">
        <v>0</v>
      </c>
      <c r="G40" s="46">
        <v>0</v>
      </c>
      <c r="H40" s="46">
        <v>0</v>
      </c>
      <c r="I40" s="46">
        <v>35366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75762</v>
      </c>
      <c r="O40" s="47">
        <f t="shared" si="9"/>
        <v>9.290251379521766</v>
      </c>
      <c r="P40" s="9"/>
    </row>
    <row r="41" spans="1:16" ht="15">
      <c r="A41" s="12"/>
      <c r="B41" s="25">
        <v>347.1</v>
      </c>
      <c r="C41" s="20" t="s">
        <v>49</v>
      </c>
      <c r="D41" s="46">
        <v>595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595</v>
      </c>
      <c r="O41" s="47">
        <f t="shared" si="9"/>
        <v>0.07296137339055794</v>
      </c>
      <c r="P41" s="9"/>
    </row>
    <row r="42" spans="1:16" ht="15">
      <c r="A42" s="12"/>
      <c r="B42" s="25">
        <v>347.2</v>
      </c>
      <c r="C42" s="20" t="s">
        <v>50</v>
      </c>
      <c r="D42" s="46">
        <v>30228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30228</v>
      </c>
      <c r="O42" s="47">
        <f t="shared" si="9"/>
        <v>3.706683016554261</v>
      </c>
      <c r="P42" s="9"/>
    </row>
    <row r="43" spans="1:16" ht="15">
      <c r="A43" s="12"/>
      <c r="B43" s="25">
        <v>347.3</v>
      </c>
      <c r="C43" s="20" t="s">
        <v>80</v>
      </c>
      <c r="D43" s="46">
        <v>0</v>
      </c>
      <c r="E43" s="46">
        <v>12577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12577</v>
      </c>
      <c r="O43" s="47">
        <f t="shared" si="9"/>
        <v>1.5422440220723483</v>
      </c>
      <c r="P43" s="9"/>
    </row>
    <row r="44" spans="1:16" ht="15">
      <c r="A44" s="12"/>
      <c r="B44" s="25">
        <v>347.4</v>
      </c>
      <c r="C44" s="20" t="s">
        <v>51</v>
      </c>
      <c r="D44" s="46">
        <v>0</v>
      </c>
      <c r="E44" s="46">
        <v>9713</v>
      </c>
      <c r="F44" s="46">
        <v>0</v>
      </c>
      <c r="G44" s="46">
        <v>0</v>
      </c>
      <c r="H44" s="46">
        <v>0</v>
      </c>
      <c r="I44" s="46">
        <v>628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10341</v>
      </c>
      <c r="O44" s="47">
        <f t="shared" si="9"/>
        <v>1.2680564071122011</v>
      </c>
      <c r="P44" s="9"/>
    </row>
    <row r="45" spans="1:16" ht="15">
      <c r="A45" s="12"/>
      <c r="B45" s="25">
        <v>347.5</v>
      </c>
      <c r="C45" s="20" t="s">
        <v>52</v>
      </c>
      <c r="D45" s="46">
        <v>8134</v>
      </c>
      <c r="E45" s="46">
        <v>0</v>
      </c>
      <c r="F45" s="46">
        <v>0</v>
      </c>
      <c r="G45" s="46">
        <v>0</v>
      </c>
      <c r="H45" s="46">
        <v>0</v>
      </c>
      <c r="I45" s="46">
        <v>717294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725428</v>
      </c>
      <c r="O45" s="47">
        <f t="shared" si="9"/>
        <v>88.95499693439608</v>
      </c>
      <c r="P45" s="9"/>
    </row>
    <row r="46" spans="1:16" ht="15">
      <c r="A46" s="12"/>
      <c r="B46" s="25">
        <v>347.9</v>
      </c>
      <c r="C46" s="20" t="s">
        <v>53</v>
      </c>
      <c r="D46" s="46">
        <v>12966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12966</v>
      </c>
      <c r="O46" s="47">
        <f t="shared" si="9"/>
        <v>1.5899448191293686</v>
      </c>
      <c r="P46" s="9"/>
    </row>
    <row r="47" spans="1:16" ht="15">
      <c r="A47" s="12"/>
      <c r="B47" s="25">
        <v>349</v>
      </c>
      <c r="C47" s="20" t="s">
        <v>1</v>
      </c>
      <c r="D47" s="46">
        <v>250</v>
      </c>
      <c r="E47" s="46">
        <v>0</v>
      </c>
      <c r="F47" s="46">
        <v>0</v>
      </c>
      <c r="G47" s="46">
        <v>0</v>
      </c>
      <c r="H47" s="46">
        <v>0</v>
      </c>
      <c r="I47" s="46">
        <v>1184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1434</v>
      </c>
      <c r="O47" s="47">
        <f t="shared" si="9"/>
        <v>0.17584304107909257</v>
      </c>
      <c r="P47" s="9"/>
    </row>
    <row r="48" spans="1:16" ht="15.75">
      <c r="A48" s="29" t="s">
        <v>40</v>
      </c>
      <c r="B48" s="30"/>
      <c r="C48" s="31"/>
      <c r="D48" s="32">
        <f aca="true" t="shared" si="10" ref="D48:M48">SUM(D49:D51)</f>
        <v>120890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1774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3">SUM(D48:M48)</f>
        <v>122664</v>
      </c>
      <c r="O48" s="45">
        <f t="shared" si="9"/>
        <v>15.041569589209073</v>
      </c>
      <c r="P48" s="10"/>
    </row>
    <row r="49" spans="1:16" ht="15">
      <c r="A49" s="13"/>
      <c r="B49" s="39">
        <v>352</v>
      </c>
      <c r="C49" s="21" t="s">
        <v>56</v>
      </c>
      <c r="D49" s="46">
        <v>1172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1172</v>
      </c>
      <c r="O49" s="47">
        <f t="shared" si="9"/>
        <v>0.1437155119558553</v>
      </c>
      <c r="P49" s="9"/>
    </row>
    <row r="50" spans="1:16" ht="15">
      <c r="A50" s="13"/>
      <c r="B50" s="39">
        <v>354</v>
      </c>
      <c r="C50" s="21" t="s">
        <v>57</v>
      </c>
      <c r="D50" s="46">
        <v>119718</v>
      </c>
      <c r="E50" s="46">
        <v>0</v>
      </c>
      <c r="F50" s="46">
        <v>0</v>
      </c>
      <c r="G50" s="46">
        <v>0</v>
      </c>
      <c r="H50" s="46">
        <v>0</v>
      </c>
      <c r="I50" s="46">
        <v>1372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121090</v>
      </c>
      <c r="O50" s="47">
        <f t="shared" si="9"/>
        <v>14.848559166155733</v>
      </c>
      <c r="P50" s="9"/>
    </row>
    <row r="51" spans="1:16" ht="15">
      <c r="A51" s="13"/>
      <c r="B51" s="39">
        <v>359</v>
      </c>
      <c r="C51" s="21" t="s">
        <v>81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402</v>
      </c>
      <c r="O51" s="47">
        <f t="shared" si="9"/>
        <v>0.0492949110974862</v>
      </c>
      <c r="P51" s="9"/>
    </row>
    <row r="52" spans="1:16" ht="15.75">
      <c r="A52" s="29" t="s">
        <v>5</v>
      </c>
      <c r="B52" s="30"/>
      <c r="C52" s="31"/>
      <c r="D52" s="32">
        <f aca="true" t="shared" si="12" ref="D52:M52">SUM(D53:D62)</f>
        <v>296872</v>
      </c>
      <c r="E52" s="32">
        <f t="shared" si="12"/>
        <v>5951</v>
      </c>
      <c r="F52" s="32">
        <f t="shared" si="12"/>
        <v>113</v>
      </c>
      <c r="G52" s="32">
        <f t="shared" si="12"/>
        <v>1</v>
      </c>
      <c r="H52" s="32">
        <f t="shared" si="12"/>
        <v>0</v>
      </c>
      <c r="I52" s="32">
        <f t="shared" si="12"/>
        <v>462946</v>
      </c>
      <c r="J52" s="32">
        <f t="shared" si="12"/>
        <v>7780</v>
      </c>
      <c r="K52" s="32">
        <f t="shared" si="12"/>
        <v>209444</v>
      </c>
      <c r="L52" s="32">
        <f t="shared" si="12"/>
        <v>0</v>
      </c>
      <c r="M52" s="32">
        <f t="shared" si="12"/>
        <v>0</v>
      </c>
      <c r="N52" s="32">
        <f t="shared" si="11"/>
        <v>983107</v>
      </c>
      <c r="O52" s="45">
        <f t="shared" si="9"/>
        <v>120.55266707541385</v>
      </c>
      <c r="P52" s="10"/>
    </row>
    <row r="53" spans="1:16" ht="15">
      <c r="A53" s="12"/>
      <c r="B53" s="25">
        <v>361.1</v>
      </c>
      <c r="C53" s="20" t="s">
        <v>58</v>
      </c>
      <c r="D53" s="46">
        <v>31714</v>
      </c>
      <c r="E53" s="46">
        <v>1600</v>
      </c>
      <c r="F53" s="46">
        <v>113</v>
      </c>
      <c r="G53" s="46">
        <v>1</v>
      </c>
      <c r="H53" s="46">
        <v>0</v>
      </c>
      <c r="I53" s="46">
        <v>7408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40836</v>
      </c>
      <c r="O53" s="47">
        <f t="shared" si="9"/>
        <v>5.007480073574494</v>
      </c>
      <c r="P53" s="9"/>
    </row>
    <row r="54" spans="1:16" ht="15">
      <c r="A54" s="12"/>
      <c r="B54" s="25">
        <v>361.2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26290</v>
      </c>
      <c r="L54" s="46">
        <v>0</v>
      </c>
      <c r="M54" s="46">
        <v>0</v>
      </c>
      <c r="N54" s="46">
        <f aca="true" t="shared" si="13" ref="N54:N62">SUM(D54:M54)</f>
        <v>26290</v>
      </c>
      <c r="O54" s="47">
        <f t="shared" si="9"/>
        <v>3.2237890864500307</v>
      </c>
      <c r="P54" s="9"/>
    </row>
    <row r="55" spans="1:16" ht="15">
      <c r="A55" s="12"/>
      <c r="B55" s="25">
        <v>361.3</v>
      </c>
      <c r="C55" s="20" t="s">
        <v>60</v>
      </c>
      <c r="D55" s="46">
        <v>15979</v>
      </c>
      <c r="E55" s="46">
        <v>1401</v>
      </c>
      <c r="F55" s="46">
        <v>0</v>
      </c>
      <c r="G55" s="46">
        <v>0</v>
      </c>
      <c r="H55" s="46">
        <v>0</v>
      </c>
      <c r="I55" s="46">
        <v>9676</v>
      </c>
      <c r="J55" s="46">
        <v>0</v>
      </c>
      <c r="K55" s="46">
        <v>88744</v>
      </c>
      <c r="L55" s="46">
        <v>0</v>
      </c>
      <c r="M55" s="46">
        <v>0</v>
      </c>
      <c r="N55" s="46">
        <f t="shared" si="13"/>
        <v>115800</v>
      </c>
      <c r="O55" s="47">
        <f t="shared" si="9"/>
        <v>14.199877375843041</v>
      </c>
      <c r="P55" s="9"/>
    </row>
    <row r="56" spans="1:16" ht="15">
      <c r="A56" s="12"/>
      <c r="B56" s="25">
        <v>362</v>
      </c>
      <c r="C56" s="20" t="s">
        <v>61</v>
      </c>
      <c r="D56" s="46">
        <v>45080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45080</v>
      </c>
      <c r="O56" s="47">
        <f t="shared" si="9"/>
        <v>5.527896995708154</v>
      </c>
      <c r="P56" s="9"/>
    </row>
    <row r="57" spans="1:16" ht="15">
      <c r="A57" s="12"/>
      <c r="B57" s="25">
        <v>364</v>
      </c>
      <c r="C57" s="20" t="s">
        <v>82</v>
      </c>
      <c r="D57" s="46">
        <v>4698</v>
      </c>
      <c r="E57" s="46">
        <v>0</v>
      </c>
      <c r="F57" s="46">
        <v>0</v>
      </c>
      <c r="G57" s="46">
        <v>0</v>
      </c>
      <c r="H57" s="46">
        <v>0</v>
      </c>
      <c r="I57" s="46">
        <v>8355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13053</v>
      </c>
      <c r="O57" s="47">
        <f t="shared" si="9"/>
        <v>1.6006131207847947</v>
      </c>
      <c r="P57" s="9"/>
    </row>
    <row r="58" spans="1:16" ht="15">
      <c r="A58" s="12"/>
      <c r="B58" s="25">
        <v>365</v>
      </c>
      <c r="C58" s="20" t="s">
        <v>62</v>
      </c>
      <c r="D58" s="46">
        <v>6636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6636</v>
      </c>
      <c r="O58" s="47">
        <f t="shared" si="9"/>
        <v>0.8137339055793992</v>
      </c>
      <c r="P58" s="9"/>
    </row>
    <row r="59" spans="1:16" ht="15">
      <c r="A59" s="12"/>
      <c r="B59" s="25">
        <v>366</v>
      </c>
      <c r="C59" s="20" t="s">
        <v>63</v>
      </c>
      <c r="D59" s="46">
        <v>4165</v>
      </c>
      <c r="E59" s="46">
        <v>2950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7115</v>
      </c>
      <c r="O59" s="47">
        <f t="shared" si="9"/>
        <v>0.8724708767627223</v>
      </c>
      <c r="P59" s="9"/>
    </row>
    <row r="60" spans="1:16" ht="15">
      <c r="A60" s="12"/>
      <c r="B60" s="25">
        <v>368</v>
      </c>
      <c r="C60" s="20" t="s">
        <v>83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94410</v>
      </c>
      <c r="L60" s="46">
        <v>0</v>
      </c>
      <c r="M60" s="46">
        <v>0</v>
      </c>
      <c r="N60" s="46">
        <f t="shared" si="13"/>
        <v>94410</v>
      </c>
      <c r="O60" s="47">
        <f t="shared" si="9"/>
        <v>11.576946658491723</v>
      </c>
      <c r="P60" s="9"/>
    </row>
    <row r="61" spans="1:16" ht="15">
      <c r="A61" s="12"/>
      <c r="B61" s="25">
        <v>369.3</v>
      </c>
      <c r="C61" s="20" t="s">
        <v>64</v>
      </c>
      <c r="D61" s="46">
        <v>114867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7780</v>
      </c>
      <c r="K61" s="46">
        <v>0</v>
      </c>
      <c r="L61" s="46">
        <v>0</v>
      </c>
      <c r="M61" s="46">
        <v>0</v>
      </c>
      <c r="N61" s="46">
        <f t="shared" si="13"/>
        <v>122647</v>
      </c>
      <c r="O61" s="47">
        <f t="shared" si="9"/>
        <v>15.039484978540772</v>
      </c>
      <c r="P61" s="9"/>
    </row>
    <row r="62" spans="1:16" ht="15">
      <c r="A62" s="12"/>
      <c r="B62" s="25">
        <v>369.9</v>
      </c>
      <c r="C62" s="20" t="s">
        <v>65</v>
      </c>
      <c r="D62" s="46">
        <v>73733</v>
      </c>
      <c r="E62" s="46">
        <v>0</v>
      </c>
      <c r="F62" s="46">
        <v>0</v>
      </c>
      <c r="G62" s="46">
        <v>0</v>
      </c>
      <c r="H62" s="46">
        <v>0</v>
      </c>
      <c r="I62" s="46">
        <v>437507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511240</v>
      </c>
      <c r="O62" s="47">
        <f t="shared" si="9"/>
        <v>62.69037400367873</v>
      </c>
      <c r="P62" s="9"/>
    </row>
    <row r="63" spans="1:16" ht="15.75">
      <c r="A63" s="29" t="s">
        <v>41</v>
      </c>
      <c r="B63" s="30"/>
      <c r="C63" s="31"/>
      <c r="D63" s="32">
        <f aca="true" t="shared" si="14" ref="D63:M63">SUM(D64:D66)</f>
        <v>665080</v>
      </c>
      <c r="E63" s="32">
        <f t="shared" si="14"/>
        <v>580824</v>
      </c>
      <c r="F63" s="32">
        <f t="shared" si="14"/>
        <v>0</v>
      </c>
      <c r="G63" s="32">
        <f t="shared" si="14"/>
        <v>2912</v>
      </c>
      <c r="H63" s="32">
        <f t="shared" si="14"/>
        <v>0</v>
      </c>
      <c r="I63" s="32">
        <f t="shared" si="14"/>
        <v>24130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1272946</v>
      </c>
      <c r="O63" s="45">
        <f t="shared" si="9"/>
        <v>156.09393010423054</v>
      </c>
      <c r="P63" s="9"/>
    </row>
    <row r="64" spans="1:16" ht="15">
      <c r="A64" s="12"/>
      <c r="B64" s="25">
        <v>381</v>
      </c>
      <c r="C64" s="20" t="s">
        <v>66</v>
      </c>
      <c r="D64" s="46">
        <v>665080</v>
      </c>
      <c r="E64" s="46">
        <v>580824</v>
      </c>
      <c r="F64" s="46">
        <v>0</v>
      </c>
      <c r="G64" s="46">
        <v>2912</v>
      </c>
      <c r="H64" s="46">
        <v>0</v>
      </c>
      <c r="I64" s="46">
        <v>17500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1266316</v>
      </c>
      <c r="O64" s="47">
        <f t="shared" si="9"/>
        <v>155.2809319435929</v>
      </c>
      <c r="P64" s="9"/>
    </row>
    <row r="65" spans="1:16" ht="15">
      <c r="A65" s="12"/>
      <c r="B65" s="25">
        <v>389.6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4246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4246</v>
      </c>
      <c r="O65" s="47">
        <f t="shared" si="9"/>
        <v>0.5206621704475781</v>
      </c>
      <c r="P65" s="9"/>
    </row>
    <row r="66" spans="1:16" ht="15.75" thickBot="1">
      <c r="A66" s="12"/>
      <c r="B66" s="25">
        <v>389.9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2384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2384</v>
      </c>
      <c r="O66" s="47">
        <f t="shared" si="9"/>
        <v>0.29233599019006745</v>
      </c>
      <c r="P66" s="9"/>
    </row>
    <row r="67" spans="1:119" ht="16.5" thickBot="1">
      <c r="A67" s="14" t="s">
        <v>54</v>
      </c>
      <c r="B67" s="23"/>
      <c r="C67" s="22"/>
      <c r="D67" s="15">
        <f aca="true" t="shared" si="15" ref="D67:M67">SUM(D5,D14,D20,D32,D48,D52,D63)</f>
        <v>9291732</v>
      </c>
      <c r="E67" s="15">
        <f t="shared" si="15"/>
        <v>1203850</v>
      </c>
      <c r="F67" s="15">
        <f t="shared" si="15"/>
        <v>758919</v>
      </c>
      <c r="G67" s="15">
        <f t="shared" si="15"/>
        <v>47617</v>
      </c>
      <c r="H67" s="15">
        <f t="shared" si="15"/>
        <v>0</v>
      </c>
      <c r="I67" s="15">
        <f t="shared" si="15"/>
        <v>3240750</v>
      </c>
      <c r="J67" s="15">
        <f t="shared" si="15"/>
        <v>301055</v>
      </c>
      <c r="K67" s="15">
        <f t="shared" si="15"/>
        <v>209444</v>
      </c>
      <c r="L67" s="15">
        <f t="shared" si="15"/>
        <v>0</v>
      </c>
      <c r="M67" s="15">
        <f t="shared" si="15"/>
        <v>0</v>
      </c>
      <c r="N67" s="15">
        <f>SUM(D67:M67)</f>
        <v>15053367</v>
      </c>
      <c r="O67" s="38">
        <f t="shared" si="9"/>
        <v>1845.9064377682403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86</v>
      </c>
      <c r="M69" s="48"/>
      <c r="N69" s="48"/>
      <c r="O69" s="43">
        <v>8155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7348983</v>
      </c>
      <c r="E5" s="27">
        <f t="shared" si="0"/>
        <v>542476</v>
      </c>
      <c r="F5" s="27">
        <f t="shared" si="0"/>
        <v>745061</v>
      </c>
      <c r="G5" s="27">
        <f t="shared" si="0"/>
        <v>0</v>
      </c>
      <c r="H5" s="27">
        <f t="shared" si="0"/>
        <v>0</v>
      </c>
      <c r="I5" s="27">
        <f t="shared" si="0"/>
        <v>24532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8661052</v>
      </c>
      <c r="O5" s="33">
        <f aca="true" t="shared" si="1" ref="O5:O36">(N5/O$63)</f>
        <v>949.8850625137092</v>
      </c>
      <c r="P5" s="6"/>
    </row>
    <row r="6" spans="1:16" ht="15">
      <c r="A6" s="12"/>
      <c r="B6" s="25">
        <v>311</v>
      </c>
      <c r="C6" s="20" t="s">
        <v>3</v>
      </c>
      <c r="D6" s="46">
        <v>5776168</v>
      </c>
      <c r="E6" s="46">
        <v>306439</v>
      </c>
      <c r="F6" s="46">
        <v>745061</v>
      </c>
      <c r="G6" s="46">
        <v>0</v>
      </c>
      <c r="H6" s="46">
        <v>0</v>
      </c>
      <c r="I6" s="46">
        <v>24532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6852200</v>
      </c>
      <c r="O6" s="47">
        <f t="shared" si="1"/>
        <v>751.5025224830007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160067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160067</v>
      </c>
      <c r="O7" s="47">
        <f t="shared" si="1"/>
        <v>17.55505593331871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75970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75970</v>
      </c>
      <c r="O8" s="47">
        <f t="shared" si="1"/>
        <v>8.331871024347445</v>
      </c>
      <c r="P8" s="9"/>
    </row>
    <row r="9" spans="1:16" ht="15">
      <c r="A9" s="12"/>
      <c r="B9" s="25">
        <v>314.1</v>
      </c>
      <c r="C9" s="20" t="s">
        <v>14</v>
      </c>
      <c r="D9" s="46">
        <v>556670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556670</v>
      </c>
      <c r="O9" s="47">
        <f t="shared" si="1"/>
        <v>61.051765738100464</v>
      </c>
      <c r="P9" s="9"/>
    </row>
    <row r="10" spans="1:16" ht="15">
      <c r="A10" s="12"/>
      <c r="B10" s="25">
        <v>314.3</v>
      </c>
      <c r="C10" s="20" t="s">
        <v>15</v>
      </c>
      <c r="D10" s="46">
        <v>131600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131600</v>
      </c>
      <c r="O10" s="47">
        <f t="shared" si="1"/>
        <v>14.43298969072165</v>
      </c>
      <c r="P10" s="9"/>
    </row>
    <row r="11" spans="1:16" ht="15">
      <c r="A11" s="12"/>
      <c r="B11" s="25">
        <v>314.4</v>
      </c>
      <c r="C11" s="20" t="s">
        <v>16</v>
      </c>
      <c r="D11" s="46">
        <v>2443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2443</v>
      </c>
      <c r="O11" s="47">
        <f t="shared" si="1"/>
        <v>0.2679315639394604</v>
      </c>
      <c r="P11" s="9"/>
    </row>
    <row r="12" spans="1:16" ht="15">
      <c r="A12" s="12"/>
      <c r="B12" s="25">
        <v>315</v>
      </c>
      <c r="C12" s="20" t="s">
        <v>17</v>
      </c>
      <c r="D12" s="46">
        <v>539808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539808</v>
      </c>
      <c r="O12" s="47">
        <f t="shared" si="1"/>
        <v>59.202456679096294</v>
      </c>
      <c r="P12" s="9"/>
    </row>
    <row r="13" spans="1:16" ht="15">
      <c r="A13" s="12"/>
      <c r="B13" s="25">
        <v>316</v>
      </c>
      <c r="C13" s="20" t="s">
        <v>18</v>
      </c>
      <c r="D13" s="46">
        <v>342294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342294</v>
      </c>
      <c r="O13" s="47">
        <f t="shared" si="1"/>
        <v>37.54046940118447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800462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800462</v>
      </c>
      <c r="O14" s="45">
        <f t="shared" si="1"/>
        <v>87.78920815968414</v>
      </c>
      <c r="P14" s="10"/>
    </row>
    <row r="15" spans="1:16" ht="15">
      <c r="A15" s="12"/>
      <c r="B15" s="25">
        <v>322</v>
      </c>
      <c r="C15" s="20" t="s">
        <v>0</v>
      </c>
      <c r="D15" s="46">
        <v>171838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171838</v>
      </c>
      <c r="O15" s="47">
        <f t="shared" si="1"/>
        <v>18.84601886378592</v>
      </c>
      <c r="P15" s="9"/>
    </row>
    <row r="16" spans="1:16" ht="15">
      <c r="A16" s="12"/>
      <c r="B16" s="25">
        <v>323.1</v>
      </c>
      <c r="C16" s="20" t="s">
        <v>20</v>
      </c>
      <c r="D16" s="46">
        <v>599961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599961</v>
      </c>
      <c r="O16" s="47">
        <f t="shared" si="1"/>
        <v>65.7996271112086</v>
      </c>
      <c r="P16" s="9"/>
    </row>
    <row r="17" spans="1:16" ht="15">
      <c r="A17" s="12"/>
      <c r="B17" s="25">
        <v>323.4</v>
      </c>
      <c r="C17" s="20" t="s">
        <v>21</v>
      </c>
      <c r="D17" s="46">
        <v>1342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</v>
      </c>
      <c r="O17" s="47">
        <f t="shared" si="1"/>
        <v>0.1471813994296995</v>
      </c>
      <c r="P17" s="9"/>
    </row>
    <row r="18" spans="1:16" ht="15">
      <c r="A18" s="12"/>
      <c r="B18" s="25">
        <v>323.7</v>
      </c>
      <c r="C18" s="20" t="s">
        <v>22</v>
      </c>
      <c r="D18" s="46">
        <v>11966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11966</v>
      </c>
      <c r="O18" s="47">
        <f t="shared" si="1"/>
        <v>1.3123491993858303</v>
      </c>
      <c r="P18" s="9"/>
    </row>
    <row r="19" spans="1:16" ht="15">
      <c r="A19" s="12"/>
      <c r="B19" s="25">
        <v>329</v>
      </c>
      <c r="C19" s="20" t="s">
        <v>23</v>
      </c>
      <c r="D19" s="46">
        <v>15355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15355</v>
      </c>
      <c r="O19" s="47">
        <f t="shared" si="1"/>
        <v>1.6840315858740953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SUM(D21:D32)</f>
        <v>837967</v>
      </c>
      <c r="E20" s="32">
        <f t="shared" si="5"/>
        <v>106398</v>
      </c>
      <c r="F20" s="32">
        <f t="shared" si="5"/>
        <v>0</v>
      </c>
      <c r="G20" s="32">
        <f t="shared" si="5"/>
        <v>171615</v>
      </c>
      <c r="H20" s="32">
        <f t="shared" si="5"/>
        <v>0</v>
      </c>
      <c r="I20" s="32">
        <f t="shared" si="5"/>
        <v>206031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1322011</v>
      </c>
      <c r="O20" s="45">
        <f t="shared" si="1"/>
        <v>144.98914235577976</v>
      </c>
      <c r="P20" s="10"/>
    </row>
    <row r="21" spans="1:16" ht="15">
      <c r="A21" s="12"/>
      <c r="B21" s="25">
        <v>334.34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95755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95755</v>
      </c>
      <c r="O21" s="47">
        <f t="shared" si="1"/>
        <v>10.501754770783066</v>
      </c>
      <c r="P21" s="9"/>
    </row>
    <row r="22" spans="1:16" ht="15">
      <c r="A22" s="12"/>
      <c r="B22" s="25">
        <v>334.7</v>
      </c>
      <c r="C22" s="20" t="s">
        <v>26</v>
      </c>
      <c r="D22" s="46">
        <v>11639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11639</v>
      </c>
      <c r="O22" s="47">
        <f t="shared" si="1"/>
        <v>1.2764860715069095</v>
      </c>
      <c r="P22" s="9"/>
    </row>
    <row r="23" spans="1:16" ht="15">
      <c r="A23" s="12"/>
      <c r="B23" s="25">
        <v>335.12</v>
      </c>
      <c r="C23" s="20" t="s">
        <v>27</v>
      </c>
      <c r="D23" s="46">
        <v>225153</v>
      </c>
      <c r="E23" s="46">
        <v>90218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315371</v>
      </c>
      <c r="O23" s="47">
        <f t="shared" si="1"/>
        <v>34.58773853915332</v>
      </c>
      <c r="P23" s="9"/>
    </row>
    <row r="24" spans="1:16" ht="15">
      <c r="A24" s="12"/>
      <c r="B24" s="25">
        <v>335.15</v>
      </c>
      <c r="C24" s="20" t="s">
        <v>28</v>
      </c>
      <c r="D24" s="46">
        <v>11645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11645</v>
      </c>
      <c r="O24" s="47">
        <f t="shared" si="1"/>
        <v>1.2771441105505594</v>
      </c>
      <c r="P24" s="9"/>
    </row>
    <row r="25" spans="1:16" ht="15">
      <c r="A25" s="12"/>
      <c r="B25" s="25">
        <v>335.18</v>
      </c>
      <c r="C25" s="20" t="s">
        <v>29</v>
      </c>
      <c r="D25" s="46">
        <v>558085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558085</v>
      </c>
      <c r="O25" s="47">
        <f t="shared" si="1"/>
        <v>61.2069532792279</v>
      </c>
      <c r="P25" s="9"/>
    </row>
    <row r="26" spans="1:16" ht="15">
      <c r="A26" s="12"/>
      <c r="B26" s="25">
        <v>335.19</v>
      </c>
      <c r="C26" s="20" t="s">
        <v>42</v>
      </c>
      <c r="D26" s="46">
        <v>8410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8410</v>
      </c>
      <c r="O26" s="47">
        <f t="shared" si="1"/>
        <v>0.922351392849309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1.7745119543759595</v>
      </c>
      <c r="P27" s="9"/>
    </row>
    <row r="28" spans="1:16" ht="15">
      <c r="A28" s="12"/>
      <c r="B28" s="25">
        <v>337.2</v>
      </c>
      <c r="C28" s="20" t="s">
        <v>30</v>
      </c>
      <c r="D28" s="46">
        <v>0</v>
      </c>
      <c r="E28" s="46">
        <v>0</v>
      </c>
      <c r="F28" s="46">
        <v>0</v>
      </c>
      <c r="G28" s="46">
        <v>4295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4295</v>
      </c>
      <c r="O28" s="47">
        <f t="shared" si="1"/>
        <v>0.47104628207940336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66874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66874</v>
      </c>
      <c r="O29" s="47">
        <f t="shared" si="1"/>
        <v>7.334283834174161</v>
      </c>
      <c r="P29" s="9"/>
    </row>
    <row r="30" spans="1:16" ht="15">
      <c r="A30" s="12"/>
      <c r="B30" s="25">
        <v>337.6</v>
      </c>
      <c r="C30" s="20" t="s">
        <v>32</v>
      </c>
      <c r="D30" s="46">
        <v>0</v>
      </c>
      <c r="E30" s="46">
        <v>0</v>
      </c>
      <c r="F30" s="46">
        <v>0</v>
      </c>
      <c r="G30" s="46">
        <v>96046</v>
      </c>
      <c r="H30" s="46">
        <v>0</v>
      </c>
      <c r="I30" s="46">
        <v>58276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154322</v>
      </c>
      <c r="O30" s="47">
        <f t="shared" si="1"/>
        <v>16.92498354902391</v>
      </c>
      <c r="P30" s="9"/>
    </row>
    <row r="31" spans="1:16" ht="15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4400</v>
      </c>
      <c r="H31" s="46">
        <v>0</v>
      </c>
      <c r="I31" s="46">
        <v>52000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56400</v>
      </c>
      <c r="O31" s="47">
        <f t="shared" si="1"/>
        <v>6.185567010309279</v>
      </c>
      <c r="P31" s="9"/>
    </row>
    <row r="32" spans="1:16" ht="15">
      <c r="A32" s="12"/>
      <c r="B32" s="25">
        <v>338</v>
      </c>
      <c r="C32" s="20" t="s">
        <v>34</v>
      </c>
      <c r="D32" s="46">
        <v>23035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23035</v>
      </c>
      <c r="O32" s="47">
        <f t="shared" si="1"/>
        <v>2.526321561745997</v>
      </c>
      <c r="P32" s="9"/>
    </row>
    <row r="33" spans="1:16" ht="15.75">
      <c r="A33" s="29" t="s">
        <v>39</v>
      </c>
      <c r="B33" s="30"/>
      <c r="C33" s="31"/>
      <c r="D33" s="32">
        <f aca="true" t="shared" si="8" ref="D33:M33">SUM(D34:D45)</f>
        <v>293756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2610128</v>
      </c>
      <c r="J33" s="32">
        <f t="shared" si="8"/>
        <v>391954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3295838</v>
      </c>
      <c r="O33" s="45">
        <f t="shared" si="1"/>
        <v>361.4650142575126</v>
      </c>
      <c r="P33" s="10"/>
    </row>
    <row r="34" spans="1:16" ht="15">
      <c r="A34" s="12"/>
      <c r="B34" s="25">
        <v>341.2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391954</v>
      </c>
      <c r="K34" s="46">
        <v>0</v>
      </c>
      <c r="L34" s="46">
        <v>0</v>
      </c>
      <c r="M34" s="46">
        <v>0</v>
      </c>
      <c r="N34" s="46">
        <f t="shared" si="7"/>
        <v>391954</v>
      </c>
      <c r="O34" s="47">
        <f t="shared" si="1"/>
        <v>42.986839219127</v>
      </c>
      <c r="P34" s="9"/>
    </row>
    <row r="35" spans="1:16" ht="15">
      <c r="A35" s="12"/>
      <c r="B35" s="25">
        <v>341.3</v>
      </c>
      <c r="C35" s="20" t="s">
        <v>44</v>
      </c>
      <c r="D35" s="46">
        <v>219852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9" ref="N35:N43">SUM(D35:M35)</f>
        <v>219852</v>
      </c>
      <c r="O35" s="47">
        <f t="shared" si="1"/>
        <v>24.111866637420487</v>
      </c>
      <c r="P35" s="9"/>
    </row>
    <row r="36" spans="1:16" ht="15">
      <c r="A36" s="12"/>
      <c r="B36" s="25">
        <v>341.9</v>
      </c>
      <c r="C36" s="20" t="s">
        <v>45</v>
      </c>
      <c r="D36" s="46">
        <v>5010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5010</v>
      </c>
      <c r="O36" s="47">
        <f t="shared" si="1"/>
        <v>0.5494626014476859</v>
      </c>
      <c r="P36" s="9"/>
    </row>
    <row r="37" spans="1:16" ht="15">
      <c r="A37" s="12"/>
      <c r="B37" s="25">
        <v>342.5</v>
      </c>
      <c r="C37" s="20" t="s">
        <v>46</v>
      </c>
      <c r="D37" s="46">
        <v>11414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11414</v>
      </c>
      <c r="O37" s="47">
        <f aca="true" t="shared" si="10" ref="O37:O61">(N37/O$63)</f>
        <v>1.2518096073700373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1371745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1371745</v>
      </c>
      <c r="O38" s="47">
        <f t="shared" si="10"/>
        <v>150.443627988594</v>
      </c>
      <c r="P38" s="9"/>
    </row>
    <row r="39" spans="1:16" ht="15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451670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451670</v>
      </c>
      <c r="O39" s="47">
        <f t="shared" si="10"/>
        <v>49.5360824742268</v>
      </c>
      <c r="P39" s="9"/>
    </row>
    <row r="40" spans="1:16" ht="15">
      <c r="A40" s="12"/>
      <c r="B40" s="25">
        <v>347.1</v>
      </c>
      <c r="C40" s="20" t="s">
        <v>49</v>
      </c>
      <c r="D40" s="46">
        <v>1383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1383</v>
      </c>
      <c r="O40" s="47">
        <f t="shared" si="10"/>
        <v>0.15167799956130731</v>
      </c>
      <c r="P40" s="9"/>
    </row>
    <row r="41" spans="1:16" ht="15">
      <c r="A41" s="12"/>
      <c r="B41" s="25">
        <v>347.2</v>
      </c>
      <c r="C41" s="20" t="s">
        <v>50</v>
      </c>
      <c r="D41" s="46">
        <v>29965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29965</v>
      </c>
      <c r="O41" s="47">
        <f t="shared" si="10"/>
        <v>3.2863566571616585</v>
      </c>
      <c r="P41" s="9"/>
    </row>
    <row r="42" spans="1:16" ht="15">
      <c r="A42" s="12"/>
      <c r="B42" s="25">
        <v>347.4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808</v>
      </c>
      <c r="O42" s="47">
        <f t="shared" si="10"/>
        <v>0.08861592454485633</v>
      </c>
      <c r="P42" s="9"/>
    </row>
    <row r="43" spans="1:16" ht="15">
      <c r="A43" s="12"/>
      <c r="B43" s="25">
        <v>347.5</v>
      </c>
      <c r="C43" s="20" t="s">
        <v>52</v>
      </c>
      <c r="D43" s="46">
        <v>8209</v>
      </c>
      <c r="E43" s="46">
        <v>0</v>
      </c>
      <c r="F43" s="46">
        <v>0</v>
      </c>
      <c r="G43" s="46">
        <v>0</v>
      </c>
      <c r="H43" s="46">
        <v>0</v>
      </c>
      <c r="I43" s="46">
        <v>785875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794084</v>
      </c>
      <c r="O43" s="47">
        <f t="shared" si="10"/>
        <v>87.08971265628428</v>
      </c>
      <c r="P43" s="9"/>
    </row>
    <row r="44" spans="1:16" ht="15">
      <c r="A44" s="12"/>
      <c r="B44" s="25">
        <v>347.9</v>
      </c>
      <c r="C44" s="20" t="s">
        <v>53</v>
      </c>
      <c r="D44" s="46">
        <v>17273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50">SUM(D44:M44)</f>
        <v>17273</v>
      </c>
      <c r="O44" s="47">
        <f t="shared" si="10"/>
        <v>1.8943847334941872</v>
      </c>
      <c r="P44" s="9"/>
    </row>
    <row r="45" spans="1:16" ht="15">
      <c r="A45" s="12"/>
      <c r="B45" s="25">
        <v>349</v>
      </c>
      <c r="C45" s="20" t="s">
        <v>1</v>
      </c>
      <c r="D45" s="46">
        <v>650</v>
      </c>
      <c r="E45" s="46">
        <v>0</v>
      </c>
      <c r="F45" s="46">
        <v>0</v>
      </c>
      <c r="G45" s="46">
        <v>0</v>
      </c>
      <c r="H45" s="46">
        <v>0</v>
      </c>
      <c r="I45" s="46">
        <v>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680</v>
      </c>
      <c r="O45" s="47">
        <f t="shared" si="10"/>
        <v>0.07457775828032463</v>
      </c>
      <c r="P45" s="9"/>
    </row>
    <row r="46" spans="1:16" ht="15.75">
      <c r="A46" s="29" t="s">
        <v>40</v>
      </c>
      <c r="B46" s="30"/>
      <c r="C46" s="31"/>
      <c r="D46" s="32">
        <f aca="true" t="shared" si="12" ref="D46:M46">SUM(D47:D48)</f>
        <v>213105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2056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215161</v>
      </c>
      <c r="O46" s="45">
        <f t="shared" si="10"/>
        <v>23.59738977846019</v>
      </c>
      <c r="P46" s="10"/>
    </row>
    <row r="47" spans="1:16" ht="15">
      <c r="A47" s="13"/>
      <c r="B47" s="39">
        <v>352</v>
      </c>
      <c r="C47" s="21" t="s">
        <v>56</v>
      </c>
      <c r="D47" s="46">
        <v>1955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1955</v>
      </c>
      <c r="O47" s="47">
        <f t="shared" si="10"/>
        <v>0.21441105505593333</v>
      </c>
      <c r="P47" s="9"/>
    </row>
    <row r="48" spans="1:16" ht="15">
      <c r="A48" s="13"/>
      <c r="B48" s="39">
        <v>354</v>
      </c>
      <c r="C48" s="21" t="s">
        <v>57</v>
      </c>
      <c r="D48" s="46">
        <v>211150</v>
      </c>
      <c r="E48" s="46">
        <v>0</v>
      </c>
      <c r="F48" s="46">
        <v>0</v>
      </c>
      <c r="G48" s="46">
        <v>0</v>
      </c>
      <c r="H48" s="46">
        <v>0</v>
      </c>
      <c r="I48" s="46">
        <v>2056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213206</v>
      </c>
      <c r="O48" s="47">
        <f t="shared" si="10"/>
        <v>23.382978723404257</v>
      </c>
      <c r="P48" s="9"/>
    </row>
    <row r="49" spans="1:16" ht="15.75">
      <c r="A49" s="29" t="s">
        <v>5</v>
      </c>
      <c r="B49" s="30"/>
      <c r="C49" s="31"/>
      <c r="D49" s="32">
        <f aca="true" t="shared" si="13" ref="D49:M49">SUM(D50:D57)</f>
        <v>170731</v>
      </c>
      <c r="E49" s="32">
        <f t="shared" si="13"/>
        <v>11774</v>
      </c>
      <c r="F49" s="32">
        <f t="shared" si="13"/>
        <v>356</v>
      </c>
      <c r="G49" s="32">
        <f t="shared" si="13"/>
        <v>1519</v>
      </c>
      <c r="H49" s="32">
        <f t="shared" si="13"/>
        <v>0</v>
      </c>
      <c r="I49" s="32">
        <f t="shared" si="13"/>
        <v>244747</v>
      </c>
      <c r="J49" s="32">
        <f t="shared" si="13"/>
        <v>5117</v>
      </c>
      <c r="K49" s="32">
        <f t="shared" si="13"/>
        <v>-74168</v>
      </c>
      <c r="L49" s="32">
        <f t="shared" si="13"/>
        <v>0</v>
      </c>
      <c r="M49" s="32">
        <f t="shared" si="13"/>
        <v>0</v>
      </c>
      <c r="N49" s="32">
        <f t="shared" si="11"/>
        <v>360076</v>
      </c>
      <c r="O49" s="45">
        <f t="shared" si="10"/>
        <v>39.49067778021496</v>
      </c>
      <c r="P49" s="10"/>
    </row>
    <row r="50" spans="1:16" ht="15">
      <c r="A50" s="12"/>
      <c r="B50" s="25">
        <v>361.1</v>
      </c>
      <c r="C50" s="20" t="s">
        <v>58</v>
      </c>
      <c r="D50" s="46">
        <v>58149</v>
      </c>
      <c r="E50" s="46">
        <v>5622</v>
      </c>
      <c r="F50" s="46">
        <v>356</v>
      </c>
      <c r="G50" s="46">
        <v>1519</v>
      </c>
      <c r="H50" s="46">
        <v>0</v>
      </c>
      <c r="I50" s="46">
        <v>16014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81660</v>
      </c>
      <c r="O50" s="47">
        <f t="shared" si="10"/>
        <v>8.955911384075455</v>
      </c>
      <c r="P50" s="9"/>
    </row>
    <row r="51" spans="1:16" ht="15">
      <c r="A51" s="12"/>
      <c r="B51" s="25">
        <v>361.2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34911</v>
      </c>
      <c r="L51" s="46">
        <v>0</v>
      </c>
      <c r="M51" s="46">
        <v>0</v>
      </c>
      <c r="N51" s="46">
        <f aca="true" t="shared" si="14" ref="N51:N57">SUM(D51:M51)</f>
        <v>34911</v>
      </c>
      <c r="O51" s="47">
        <f t="shared" si="10"/>
        <v>3.8288001754770784</v>
      </c>
      <c r="P51" s="9"/>
    </row>
    <row r="52" spans="1:16" ht="15">
      <c r="A52" s="12"/>
      <c r="B52" s="25">
        <v>361.3</v>
      </c>
      <c r="C52" s="20" t="s">
        <v>60</v>
      </c>
      <c r="D52" s="46">
        <v>-15364</v>
      </c>
      <c r="E52" s="46">
        <v>-1034</v>
      </c>
      <c r="F52" s="46">
        <v>0</v>
      </c>
      <c r="G52" s="46">
        <v>0</v>
      </c>
      <c r="H52" s="46">
        <v>0</v>
      </c>
      <c r="I52" s="46">
        <v>-8588</v>
      </c>
      <c r="J52" s="46">
        <v>0</v>
      </c>
      <c r="K52" s="46">
        <v>-109079</v>
      </c>
      <c r="L52" s="46">
        <v>0</v>
      </c>
      <c r="M52" s="46">
        <v>0</v>
      </c>
      <c r="N52" s="46">
        <f t="shared" si="14"/>
        <v>-134065</v>
      </c>
      <c r="O52" s="47">
        <f t="shared" si="10"/>
        <v>-14.703334064487827</v>
      </c>
      <c r="P52" s="9"/>
    </row>
    <row r="53" spans="1:16" ht="15">
      <c r="A53" s="12"/>
      <c r="B53" s="25">
        <v>362</v>
      </c>
      <c r="C53" s="20" t="s">
        <v>61</v>
      </c>
      <c r="D53" s="46">
        <v>44663</v>
      </c>
      <c r="E53" s="46">
        <v>1813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46476</v>
      </c>
      <c r="O53" s="47">
        <f t="shared" si="10"/>
        <v>5.097170432112305</v>
      </c>
      <c r="P53" s="9"/>
    </row>
    <row r="54" spans="1:16" ht="15">
      <c r="A54" s="12"/>
      <c r="B54" s="25">
        <v>365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74</v>
      </c>
      <c r="O54" s="47">
        <f t="shared" si="10"/>
        <v>0.008115814871682387</v>
      </c>
      <c r="P54" s="9"/>
    </row>
    <row r="55" spans="1:16" ht="15">
      <c r="A55" s="12"/>
      <c r="B55" s="25">
        <v>366</v>
      </c>
      <c r="C55" s="20" t="s">
        <v>63</v>
      </c>
      <c r="D55" s="46">
        <v>1250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1250</v>
      </c>
      <c r="O55" s="47">
        <f t="shared" si="10"/>
        <v>0.13709146742706735</v>
      </c>
      <c r="P55" s="9"/>
    </row>
    <row r="56" spans="1:16" ht="15">
      <c r="A56" s="12"/>
      <c r="B56" s="25">
        <v>369.3</v>
      </c>
      <c r="C56" s="20" t="s">
        <v>64</v>
      </c>
      <c r="D56" s="46">
        <v>12531</v>
      </c>
      <c r="E56" s="46">
        <v>5373</v>
      </c>
      <c r="F56" s="46">
        <v>0</v>
      </c>
      <c r="G56" s="46">
        <v>0</v>
      </c>
      <c r="H56" s="46">
        <v>0</v>
      </c>
      <c r="I56" s="46">
        <v>5828</v>
      </c>
      <c r="J56" s="46">
        <v>5117</v>
      </c>
      <c r="K56" s="46">
        <v>0</v>
      </c>
      <c r="L56" s="46">
        <v>0</v>
      </c>
      <c r="M56" s="46">
        <v>0</v>
      </c>
      <c r="N56" s="46">
        <f t="shared" si="14"/>
        <v>28849</v>
      </c>
      <c r="O56" s="47">
        <f t="shared" si="10"/>
        <v>3.1639613950427727</v>
      </c>
      <c r="P56" s="9"/>
    </row>
    <row r="57" spans="1:16" ht="15">
      <c r="A57" s="12"/>
      <c r="B57" s="25">
        <v>369.9</v>
      </c>
      <c r="C57" s="20" t="s">
        <v>65</v>
      </c>
      <c r="D57" s="46">
        <v>69502</v>
      </c>
      <c r="E57" s="46">
        <v>0</v>
      </c>
      <c r="F57" s="46">
        <v>0</v>
      </c>
      <c r="G57" s="46">
        <v>0</v>
      </c>
      <c r="H57" s="46">
        <v>0</v>
      </c>
      <c r="I57" s="46">
        <v>231419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300921</v>
      </c>
      <c r="O57" s="47">
        <f t="shared" si="10"/>
        <v>33.00296117569643</v>
      </c>
      <c r="P57" s="9"/>
    </row>
    <row r="58" spans="1:16" ht="15.75">
      <c r="A58" s="29" t="s">
        <v>41</v>
      </c>
      <c r="B58" s="30"/>
      <c r="C58" s="31"/>
      <c r="D58" s="32">
        <f aca="true" t="shared" si="15" ref="D58:M58">SUM(D59:D60)</f>
        <v>1785953</v>
      </c>
      <c r="E58" s="32">
        <f t="shared" si="15"/>
        <v>807346</v>
      </c>
      <c r="F58" s="32">
        <f t="shared" si="15"/>
        <v>0</v>
      </c>
      <c r="G58" s="32">
        <f t="shared" si="15"/>
        <v>8863</v>
      </c>
      <c r="H58" s="32">
        <f t="shared" si="15"/>
        <v>0</v>
      </c>
      <c r="I58" s="32">
        <f t="shared" si="15"/>
        <v>19370</v>
      </c>
      <c r="J58" s="32">
        <f t="shared" si="15"/>
        <v>0</v>
      </c>
      <c r="K58" s="32">
        <f t="shared" si="15"/>
        <v>0</v>
      </c>
      <c r="L58" s="32">
        <f t="shared" si="15"/>
        <v>0</v>
      </c>
      <c r="M58" s="32">
        <f t="shared" si="15"/>
        <v>0</v>
      </c>
      <c r="N58" s="32">
        <f>SUM(D58:M58)</f>
        <v>2621532</v>
      </c>
      <c r="O58" s="45">
        <f t="shared" si="10"/>
        <v>287.51173502961177</v>
      </c>
      <c r="P58" s="9"/>
    </row>
    <row r="59" spans="1:16" ht="15">
      <c r="A59" s="12"/>
      <c r="B59" s="25">
        <v>381</v>
      </c>
      <c r="C59" s="20" t="s">
        <v>66</v>
      </c>
      <c r="D59" s="46">
        <v>576504</v>
      </c>
      <c r="E59" s="46">
        <v>807346</v>
      </c>
      <c r="F59" s="46">
        <v>0</v>
      </c>
      <c r="G59" s="46">
        <v>8863</v>
      </c>
      <c r="H59" s="46">
        <v>0</v>
      </c>
      <c r="I59" s="46">
        <v>19370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1412083</v>
      </c>
      <c r="O59" s="47">
        <f t="shared" si="10"/>
        <v>154.86762447905244</v>
      </c>
      <c r="P59" s="9"/>
    </row>
    <row r="60" spans="1:16" ht="15.75" thickBot="1">
      <c r="A60" s="12"/>
      <c r="B60" s="25">
        <v>384</v>
      </c>
      <c r="C60" s="20" t="s">
        <v>67</v>
      </c>
      <c r="D60" s="46">
        <v>1209449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1209449</v>
      </c>
      <c r="O60" s="47">
        <f t="shared" si="10"/>
        <v>132.64411055055933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6" ref="D61:M61">SUM(D5,D14,D20,D33,D46,D49,D58)</f>
        <v>11450957</v>
      </c>
      <c r="E61" s="15">
        <f t="shared" si="16"/>
        <v>1467994</v>
      </c>
      <c r="F61" s="15">
        <f t="shared" si="16"/>
        <v>745417</v>
      </c>
      <c r="G61" s="15">
        <f t="shared" si="16"/>
        <v>181997</v>
      </c>
      <c r="H61" s="15">
        <f t="shared" si="16"/>
        <v>0</v>
      </c>
      <c r="I61" s="15">
        <f t="shared" si="16"/>
        <v>3106864</v>
      </c>
      <c r="J61" s="15">
        <f t="shared" si="16"/>
        <v>397071</v>
      </c>
      <c r="K61" s="15">
        <f t="shared" si="16"/>
        <v>-74168</v>
      </c>
      <c r="L61" s="15">
        <f t="shared" si="16"/>
        <v>0</v>
      </c>
      <c r="M61" s="15">
        <f t="shared" si="16"/>
        <v>0</v>
      </c>
      <c r="N61" s="15">
        <f>SUM(D61:M61)</f>
        <v>17276132</v>
      </c>
      <c r="O61" s="38">
        <f t="shared" si="10"/>
        <v>1894.7282298749726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9118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6740414</v>
      </c>
      <c r="E5" s="27">
        <f t="shared" si="0"/>
        <v>550068</v>
      </c>
      <c r="F5" s="27">
        <f t="shared" si="0"/>
        <v>646820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7937302</v>
      </c>
      <c r="O5" s="33">
        <f aca="true" t="shared" si="1" ref="O5:O36">(N5/O$60)</f>
        <v>871.0823090430202</v>
      </c>
      <c r="P5" s="6"/>
    </row>
    <row r="6" spans="1:16" ht="15">
      <c r="A6" s="12"/>
      <c r="B6" s="25">
        <v>311</v>
      </c>
      <c r="C6" s="20" t="s">
        <v>3</v>
      </c>
      <c r="D6" s="46">
        <v>5206442</v>
      </c>
      <c r="E6" s="46">
        <v>303424</v>
      </c>
      <c r="F6" s="46">
        <v>646820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6156686</v>
      </c>
      <c r="O6" s="47">
        <f t="shared" si="1"/>
        <v>675.6679104477612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168070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168070</v>
      </c>
      <c r="O7" s="47">
        <f t="shared" si="1"/>
        <v>18.44490781387182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78574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78574</v>
      </c>
      <c r="O8" s="47">
        <f t="shared" si="1"/>
        <v>8.623134328358208</v>
      </c>
      <c r="P8" s="9"/>
    </row>
    <row r="9" spans="1:16" ht="15">
      <c r="A9" s="12"/>
      <c r="B9" s="25">
        <v>314.1</v>
      </c>
      <c r="C9" s="20" t="s">
        <v>14</v>
      </c>
      <c r="D9" s="46">
        <v>563614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563614</v>
      </c>
      <c r="O9" s="47">
        <f t="shared" si="1"/>
        <v>61.854038630377524</v>
      </c>
      <c r="P9" s="9"/>
    </row>
    <row r="10" spans="1:16" ht="15">
      <c r="A10" s="12"/>
      <c r="B10" s="25">
        <v>314.3</v>
      </c>
      <c r="C10" s="20" t="s">
        <v>15</v>
      </c>
      <c r="D10" s="46">
        <v>115326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115326</v>
      </c>
      <c r="O10" s="47">
        <f t="shared" si="1"/>
        <v>12.65649692712906</v>
      </c>
      <c r="P10" s="9"/>
    </row>
    <row r="11" spans="1:16" ht="15">
      <c r="A11" s="12"/>
      <c r="B11" s="25">
        <v>314.4</v>
      </c>
      <c r="C11" s="20" t="s">
        <v>16</v>
      </c>
      <c r="D11" s="46">
        <v>2629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2629</v>
      </c>
      <c r="O11" s="47">
        <f t="shared" si="1"/>
        <v>0.2885206321334504</v>
      </c>
      <c r="P11" s="9"/>
    </row>
    <row r="12" spans="1:16" ht="15">
      <c r="A12" s="12"/>
      <c r="B12" s="25">
        <v>315</v>
      </c>
      <c r="C12" s="20" t="s">
        <v>17</v>
      </c>
      <c r="D12" s="46">
        <v>505784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505784</v>
      </c>
      <c r="O12" s="47">
        <f t="shared" si="1"/>
        <v>55.507462686567166</v>
      </c>
      <c r="P12" s="9"/>
    </row>
    <row r="13" spans="1:16" ht="15">
      <c r="A13" s="12"/>
      <c r="B13" s="25">
        <v>316</v>
      </c>
      <c r="C13" s="20" t="s">
        <v>18</v>
      </c>
      <c r="D13" s="46">
        <v>346619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346619</v>
      </c>
      <c r="O13" s="47">
        <f t="shared" si="1"/>
        <v>38.039837576821775</v>
      </c>
      <c r="P13" s="9"/>
    </row>
    <row r="14" spans="1:16" ht="15.75">
      <c r="A14" s="29" t="s">
        <v>110</v>
      </c>
      <c r="B14" s="30"/>
      <c r="C14" s="31"/>
      <c r="D14" s="32">
        <f aca="true" t="shared" si="3" ref="D14:M14">SUM(D15:D19)</f>
        <v>863115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863115</v>
      </c>
      <c r="O14" s="45">
        <f t="shared" si="1"/>
        <v>94.72289288849868</v>
      </c>
      <c r="P14" s="10"/>
    </row>
    <row r="15" spans="1:16" ht="15">
      <c r="A15" s="12"/>
      <c r="B15" s="25">
        <v>322</v>
      </c>
      <c r="C15" s="20" t="s">
        <v>0</v>
      </c>
      <c r="D15" s="46">
        <v>227811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227811</v>
      </c>
      <c r="O15" s="47">
        <f t="shared" si="1"/>
        <v>25.001207199297628</v>
      </c>
      <c r="P15" s="9"/>
    </row>
    <row r="16" spans="1:16" ht="15">
      <c r="A16" s="12"/>
      <c r="B16" s="25">
        <v>323.1</v>
      </c>
      <c r="C16" s="20" t="s">
        <v>20</v>
      </c>
      <c r="D16" s="46">
        <v>609578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609578</v>
      </c>
      <c r="O16" s="47">
        <f t="shared" si="1"/>
        <v>66.89837576821773</v>
      </c>
      <c r="P16" s="9"/>
    </row>
    <row r="17" spans="1:16" ht="15">
      <c r="A17" s="12"/>
      <c r="B17" s="25">
        <v>323.4</v>
      </c>
      <c r="C17" s="20" t="s">
        <v>21</v>
      </c>
      <c r="D17" s="46">
        <v>3038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3038</v>
      </c>
      <c r="O17" s="47">
        <f t="shared" si="1"/>
        <v>0.33340649692712904</v>
      </c>
      <c r="P17" s="9"/>
    </row>
    <row r="18" spans="1:16" ht="15">
      <c r="A18" s="12"/>
      <c r="B18" s="25">
        <v>323.7</v>
      </c>
      <c r="C18" s="20" t="s">
        <v>22</v>
      </c>
      <c r="D18" s="46">
        <v>17599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17599</v>
      </c>
      <c r="O18" s="47">
        <f t="shared" si="1"/>
        <v>1.9314091308165058</v>
      </c>
      <c r="P18" s="9"/>
    </row>
    <row r="19" spans="1:16" ht="15">
      <c r="A19" s="12"/>
      <c r="B19" s="25">
        <v>329</v>
      </c>
      <c r="C19" s="20" t="s">
        <v>111</v>
      </c>
      <c r="D19" s="46">
        <v>5089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5089</v>
      </c>
      <c r="O19" s="47">
        <f t="shared" si="1"/>
        <v>0.5584942932396839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SUM(D21:D31)</f>
        <v>1027056</v>
      </c>
      <c r="E20" s="32">
        <f t="shared" si="5"/>
        <v>181481</v>
      </c>
      <c r="F20" s="32">
        <f t="shared" si="5"/>
        <v>0</v>
      </c>
      <c r="G20" s="32">
        <f t="shared" si="5"/>
        <v>417166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1625703</v>
      </c>
      <c r="O20" s="45">
        <f t="shared" si="1"/>
        <v>178.41341088674275</v>
      </c>
      <c r="P20" s="10"/>
    </row>
    <row r="21" spans="1:16" ht="15">
      <c r="A21" s="12"/>
      <c r="B21" s="25">
        <v>334.5</v>
      </c>
      <c r="C21" s="20" t="s">
        <v>112</v>
      </c>
      <c r="D21" s="46">
        <v>98609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98609</v>
      </c>
      <c r="O21" s="47">
        <f t="shared" si="1"/>
        <v>10.821883230904302</v>
      </c>
      <c r="P21" s="9"/>
    </row>
    <row r="22" spans="1:16" ht="15">
      <c r="A22" s="12"/>
      <c r="B22" s="25">
        <v>334.7</v>
      </c>
      <c r="C22" s="20" t="s">
        <v>26</v>
      </c>
      <c r="D22" s="46">
        <v>15208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15208</v>
      </c>
      <c r="O22" s="47">
        <f t="shared" si="1"/>
        <v>1.6690079016681298</v>
      </c>
      <c r="P22" s="9"/>
    </row>
    <row r="23" spans="1:16" ht="15">
      <c r="A23" s="12"/>
      <c r="B23" s="25">
        <v>335.12</v>
      </c>
      <c r="C23" s="20" t="s">
        <v>27</v>
      </c>
      <c r="D23" s="46">
        <v>234332</v>
      </c>
      <c r="E23" s="46">
        <v>87423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321755</v>
      </c>
      <c r="O23" s="47">
        <f t="shared" si="1"/>
        <v>35.31112818261633</v>
      </c>
      <c r="P23" s="9"/>
    </row>
    <row r="24" spans="1:16" ht="15">
      <c r="A24" s="12"/>
      <c r="B24" s="25">
        <v>335.15</v>
      </c>
      <c r="C24" s="20" t="s">
        <v>28</v>
      </c>
      <c r="D24" s="46">
        <v>11195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11195</v>
      </c>
      <c r="O24" s="47">
        <f t="shared" si="1"/>
        <v>1.2285996488147497</v>
      </c>
      <c r="P24" s="9"/>
    </row>
    <row r="25" spans="1:16" ht="15">
      <c r="A25" s="12"/>
      <c r="B25" s="25">
        <v>335.18</v>
      </c>
      <c r="C25" s="20" t="s">
        <v>29</v>
      </c>
      <c r="D25" s="46">
        <v>632680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632680</v>
      </c>
      <c r="O25" s="47">
        <f t="shared" si="1"/>
        <v>69.43371378402107</v>
      </c>
      <c r="P25" s="9"/>
    </row>
    <row r="26" spans="1:16" ht="15">
      <c r="A26" s="12"/>
      <c r="B26" s="25">
        <v>335.19</v>
      </c>
      <c r="C26" s="20" t="s">
        <v>42</v>
      </c>
      <c r="D26" s="46">
        <v>9204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9204</v>
      </c>
      <c r="O26" s="47">
        <f t="shared" si="1"/>
        <v>1.0100965759438103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16180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16180</v>
      </c>
      <c r="O27" s="47">
        <f t="shared" si="1"/>
        <v>1.7756804214223003</v>
      </c>
      <c r="P27" s="9"/>
    </row>
    <row r="28" spans="1:16" ht="15">
      <c r="A28" s="12"/>
      <c r="B28" s="25">
        <v>337.1</v>
      </c>
      <c r="C28" s="20" t="s">
        <v>113</v>
      </c>
      <c r="D28" s="46">
        <v>0</v>
      </c>
      <c r="E28" s="46">
        <v>2525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2525</v>
      </c>
      <c r="O28" s="47">
        <f t="shared" si="1"/>
        <v>0.27710711150131695</v>
      </c>
      <c r="P28" s="9"/>
    </row>
    <row r="29" spans="1:16" ht="15">
      <c r="A29" s="12"/>
      <c r="B29" s="25">
        <v>337.4</v>
      </c>
      <c r="C29" s="20" t="s">
        <v>91</v>
      </c>
      <c r="D29" s="46">
        <v>0</v>
      </c>
      <c r="E29" s="46">
        <v>75353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75353</v>
      </c>
      <c r="O29" s="47">
        <f t="shared" si="1"/>
        <v>8.269644424934153</v>
      </c>
      <c r="P29" s="9"/>
    </row>
    <row r="30" spans="1:16" ht="15">
      <c r="A30" s="12"/>
      <c r="B30" s="25">
        <v>337.7</v>
      </c>
      <c r="C30" s="20" t="s">
        <v>33</v>
      </c>
      <c r="D30" s="46">
        <v>0</v>
      </c>
      <c r="E30" s="46">
        <v>0</v>
      </c>
      <c r="F30" s="46">
        <v>0</v>
      </c>
      <c r="G30" s="46">
        <v>417166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417166</v>
      </c>
      <c r="O30" s="47">
        <f t="shared" si="1"/>
        <v>45.78204565408253</v>
      </c>
      <c r="P30" s="9"/>
    </row>
    <row r="31" spans="1:16" ht="15">
      <c r="A31" s="12"/>
      <c r="B31" s="25">
        <v>338</v>
      </c>
      <c r="C31" s="20" t="s">
        <v>34</v>
      </c>
      <c r="D31" s="46">
        <v>25828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25828</v>
      </c>
      <c r="O31" s="47">
        <f t="shared" si="1"/>
        <v>2.834503950834065</v>
      </c>
      <c r="P31" s="9"/>
    </row>
    <row r="32" spans="1:16" ht="15.75">
      <c r="A32" s="29" t="s">
        <v>39</v>
      </c>
      <c r="B32" s="30"/>
      <c r="C32" s="31"/>
      <c r="D32" s="32">
        <f aca="true" t="shared" si="8" ref="D32:M32">SUM(D33:D42)</f>
        <v>295517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2330333</v>
      </c>
      <c r="J32" s="32">
        <f t="shared" si="8"/>
        <v>452656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3078506</v>
      </c>
      <c r="O32" s="45">
        <f t="shared" si="1"/>
        <v>337.8518437225637</v>
      </c>
      <c r="P32" s="10"/>
    </row>
    <row r="33" spans="1:16" ht="15">
      <c r="A33" s="12"/>
      <c r="B33" s="25">
        <v>341.2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452656</v>
      </c>
      <c r="K33" s="46">
        <v>0</v>
      </c>
      <c r="L33" s="46">
        <v>0</v>
      </c>
      <c r="M33" s="46">
        <v>0</v>
      </c>
      <c r="N33" s="46">
        <f t="shared" si="7"/>
        <v>452656</v>
      </c>
      <c r="O33" s="47">
        <f t="shared" si="1"/>
        <v>49.67690956979807</v>
      </c>
      <c r="P33" s="9"/>
    </row>
    <row r="34" spans="1:16" ht="15">
      <c r="A34" s="12"/>
      <c r="B34" s="25">
        <v>341.3</v>
      </c>
      <c r="C34" s="20" t="s">
        <v>44</v>
      </c>
      <c r="D34" s="46">
        <v>218857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4">SUM(D34:M34)</f>
        <v>218857</v>
      </c>
      <c r="O34" s="47">
        <f t="shared" si="1"/>
        <v>24.018546971027217</v>
      </c>
      <c r="P34" s="9"/>
    </row>
    <row r="35" spans="1:16" ht="15">
      <c r="A35" s="12"/>
      <c r="B35" s="25">
        <v>341.9</v>
      </c>
      <c r="C35" s="20" t="s">
        <v>45</v>
      </c>
      <c r="D35" s="46">
        <v>3571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3571</v>
      </c>
      <c r="O35" s="47">
        <f t="shared" si="1"/>
        <v>0.391900790166813</v>
      </c>
      <c r="P35" s="9"/>
    </row>
    <row r="36" spans="1:16" ht="15">
      <c r="A36" s="12"/>
      <c r="B36" s="25">
        <v>342.5</v>
      </c>
      <c r="C36" s="20" t="s">
        <v>46</v>
      </c>
      <c r="D36" s="46">
        <v>16933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16933</v>
      </c>
      <c r="O36" s="47">
        <f t="shared" si="1"/>
        <v>1.8583187006145743</v>
      </c>
      <c r="P36" s="9"/>
    </row>
    <row r="37" spans="1:16" ht="15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1476753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1476753</v>
      </c>
      <c r="O37" s="47">
        <f aca="true" t="shared" si="10" ref="O37:O58">(N37/O$60)</f>
        <v>162.0668349429324</v>
      </c>
      <c r="P37" s="9"/>
    </row>
    <row r="38" spans="1:16" ht="15">
      <c r="A38" s="12"/>
      <c r="B38" s="25">
        <v>347.1</v>
      </c>
      <c r="C38" s="20" t="s">
        <v>49</v>
      </c>
      <c r="D38" s="46">
        <v>936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936</v>
      </c>
      <c r="O38" s="47">
        <f t="shared" si="10"/>
        <v>0.10272168568920105</v>
      </c>
      <c r="P38" s="9"/>
    </row>
    <row r="39" spans="1:16" ht="15">
      <c r="A39" s="12"/>
      <c r="B39" s="25">
        <v>347.4</v>
      </c>
      <c r="C39" s="20" t="s">
        <v>51</v>
      </c>
      <c r="D39" s="46">
        <v>5453</v>
      </c>
      <c r="E39" s="46">
        <v>0</v>
      </c>
      <c r="F39" s="46">
        <v>0</v>
      </c>
      <c r="G39" s="46">
        <v>0</v>
      </c>
      <c r="H39" s="46">
        <v>0</v>
      </c>
      <c r="I39" s="46">
        <v>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8503</v>
      </c>
      <c r="O39" s="47">
        <f t="shared" si="10"/>
        <v>0.9331650570676031</v>
      </c>
      <c r="P39" s="9"/>
    </row>
    <row r="40" spans="1:16" ht="15">
      <c r="A40" s="12"/>
      <c r="B40" s="25">
        <v>347.5</v>
      </c>
      <c r="C40" s="20" t="s">
        <v>52</v>
      </c>
      <c r="D40" s="46">
        <v>8241</v>
      </c>
      <c r="E40" s="46">
        <v>0</v>
      </c>
      <c r="F40" s="46">
        <v>0</v>
      </c>
      <c r="G40" s="46">
        <v>0</v>
      </c>
      <c r="H40" s="46">
        <v>0</v>
      </c>
      <c r="I40" s="46">
        <v>850530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858771</v>
      </c>
      <c r="O40" s="47">
        <f t="shared" si="10"/>
        <v>94.24615891132572</v>
      </c>
      <c r="P40" s="9"/>
    </row>
    <row r="41" spans="1:16" ht="15">
      <c r="A41" s="12"/>
      <c r="B41" s="25">
        <v>347.9</v>
      </c>
      <c r="C41" s="20" t="s">
        <v>53</v>
      </c>
      <c r="D41" s="46">
        <v>40990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40990</v>
      </c>
      <c r="O41" s="47">
        <f t="shared" si="10"/>
        <v>4.49846356453029</v>
      </c>
      <c r="P41" s="9"/>
    </row>
    <row r="42" spans="1:16" ht="15">
      <c r="A42" s="12"/>
      <c r="B42" s="25">
        <v>349</v>
      </c>
      <c r="C42" s="20" t="s">
        <v>1</v>
      </c>
      <c r="D42" s="46">
        <v>536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536</v>
      </c>
      <c r="O42" s="47">
        <f t="shared" si="10"/>
        <v>0.058823529411764705</v>
      </c>
      <c r="P42" s="9"/>
    </row>
    <row r="43" spans="1:16" ht="15.75">
      <c r="A43" s="29" t="s">
        <v>40</v>
      </c>
      <c r="B43" s="30"/>
      <c r="C43" s="31"/>
      <c r="D43" s="32">
        <f aca="true" t="shared" si="11" ref="D43:M43">SUM(D44:D45)</f>
        <v>167043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2125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169168</v>
      </c>
      <c r="O43" s="45">
        <f t="shared" si="10"/>
        <v>18.56540825285338</v>
      </c>
      <c r="P43" s="10"/>
    </row>
    <row r="44" spans="1:16" ht="15">
      <c r="A44" s="13"/>
      <c r="B44" s="39">
        <v>352</v>
      </c>
      <c r="C44" s="21" t="s">
        <v>56</v>
      </c>
      <c r="D44" s="46">
        <v>1675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1675</v>
      </c>
      <c r="O44" s="47">
        <f t="shared" si="10"/>
        <v>0.18382352941176472</v>
      </c>
      <c r="P44" s="9"/>
    </row>
    <row r="45" spans="1:16" ht="15">
      <c r="A45" s="13"/>
      <c r="B45" s="39">
        <v>354</v>
      </c>
      <c r="C45" s="21" t="s">
        <v>57</v>
      </c>
      <c r="D45" s="46">
        <v>165368</v>
      </c>
      <c r="E45" s="46">
        <v>0</v>
      </c>
      <c r="F45" s="46">
        <v>0</v>
      </c>
      <c r="G45" s="46">
        <v>0</v>
      </c>
      <c r="H45" s="46">
        <v>0</v>
      </c>
      <c r="I45" s="46">
        <v>2125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167493</v>
      </c>
      <c r="O45" s="47">
        <f t="shared" si="10"/>
        <v>18.381584723441616</v>
      </c>
      <c r="P45" s="9"/>
    </row>
    <row r="46" spans="1:16" ht="15.75">
      <c r="A46" s="29" t="s">
        <v>5</v>
      </c>
      <c r="B46" s="30"/>
      <c r="C46" s="31"/>
      <c r="D46" s="32">
        <f aca="true" t="shared" si="12" ref="D46:M46">SUM(D47:D54)</f>
        <v>234661</v>
      </c>
      <c r="E46" s="32">
        <f t="shared" si="12"/>
        <v>16033</v>
      </c>
      <c r="F46" s="32">
        <f t="shared" si="12"/>
        <v>1220</v>
      </c>
      <c r="G46" s="32">
        <f t="shared" si="12"/>
        <v>7115</v>
      </c>
      <c r="H46" s="32">
        <f t="shared" si="12"/>
        <v>0</v>
      </c>
      <c r="I46" s="32">
        <f t="shared" si="12"/>
        <v>400407</v>
      </c>
      <c r="J46" s="32">
        <f t="shared" si="12"/>
        <v>0</v>
      </c>
      <c r="K46" s="32">
        <f t="shared" si="12"/>
        <v>308109</v>
      </c>
      <c r="L46" s="32">
        <f t="shared" si="12"/>
        <v>0</v>
      </c>
      <c r="M46" s="32">
        <f t="shared" si="12"/>
        <v>0</v>
      </c>
      <c r="N46" s="32">
        <f>SUM(D46:M46)</f>
        <v>967545</v>
      </c>
      <c r="O46" s="45">
        <f t="shared" si="10"/>
        <v>106.18360403863038</v>
      </c>
      <c r="P46" s="10"/>
    </row>
    <row r="47" spans="1:16" ht="15">
      <c r="A47" s="12"/>
      <c r="B47" s="25">
        <v>361.1</v>
      </c>
      <c r="C47" s="20" t="s">
        <v>58</v>
      </c>
      <c r="D47" s="46">
        <v>182205</v>
      </c>
      <c r="E47" s="46">
        <v>1290</v>
      </c>
      <c r="F47" s="46">
        <v>1220</v>
      </c>
      <c r="G47" s="46">
        <v>6165</v>
      </c>
      <c r="H47" s="46">
        <v>0</v>
      </c>
      <c r="I47" s="46">
        <v>29038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219918</v>
      </c>
      <c r="O47" s="47">
        <f t="shared" si="10"/>
        <v>24.134986830553117</v>
      </c>
      <c r="P47" s="9"/>
    </row>
    <row r="48" spans="1:16" ht="15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61057</v>
      </c>
      <c r="L48" s="46">
        <v>0</v>
      </c>
      <c r="M48" s="46">
        <v>0</v>
      </c>
      <c r="N48" s="46">
        <f aca="true" t="shared" si="13" ref="N48:N54">SUM(D48:M48)</f>
        <v>61057</v>
      </c>
      <c r="O48" s="47">
        <f t="shared" si="10"/>
        <v>6.700724319578578</v>
      </c>
      <c r="P48" s="9"/>
    </row>
    <row r="49" spans="1:16" ht="15">
      <c r="A49" s="12"/>
      <c r="B49" s="25">
        <v>361.3</v>
      </c>
      <c r="C49" s="20" t="s">
        <v>60</v>
      </c>
      <c r="D49" s="46">
        <v>-16763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-315402</v>
      </c>
      <c r="L49" s="46">
        <v>0</v>
      </c>
      <c r="M49" s="46">
        <v>0</v>
      </c>
      <c r="N49" s="46">
        <f t="shared" si="13"/>
        <v>-332165</v>
      </c>
      <c r="O49" s="47">
        <f t="shared" si="10"/>
        <v>-36.45357769973661</v>
      </c>
      <c r="P49" s="9"/>
    </row>
    <row r="50" spans="1:16" ht="15">
      <c r="A50" s="12"/>
      <c r="B50" s="25">
        <v>363.12</v>
      </c>
      <c r="C50" s="20" t="s">
        <v>114</v>
      </c>
      <c r="D50" s="46">
        <v>7600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7600</v>
      </c>
      <c r="O50" s="47">
        <f t="shared" si="10"/>
        <v>0.8340649692712906</v>
      </c>
      <c r="P50" s="9"/>
    </row>
    <row r="51" spans="1:16" ht="15">
      <c r="A51" s="12"/>
      <c r="B51" s="25">
        <v>365</v>
      </c>
      <c r="C51" s="20" t="s">
        <v>62</v>
      </c>
      <c r="D51" s="46">
        <v>630</v>
      </c>
      <c r="E51" s="46">
        <v>0</v>
      </c>
      <c r="F51" s="46">
        <v>0</v>
      </c>
      <c r="G51" s="46">
        <v>0</v>
      </c>
      <c r="H51" s="46">
        <v>0</v>
      </c>
      <c r="I51" s="46">
        <v>400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1030</v>
      </c>
      <c r="O51" s="47">
        <f t="shared" si="10"/>
        <v>0.11303775241439859</v>
      </c>
      <c r="P51" s="9"/>
    </row>
    <row r="52" spans="1:16" ht="15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562454</v>
      </c>
      <c r="L52" s="46">
        <v>0</v>
      </c>
      <c r="M52" s="46">
        <v>0</v>
      </c>
      <c r="N52" s="46">
        <f t="shared" si="13"/>
        <v>562454</v>
      </c>
      <c r="O52" s="47">
        <f t="shared" si="10"/>
        <v>61.726733977172955</v>
      </c>
      <c r="P52" s="9"/>
    </row>
    <row r="53" spans="1:16" ht="15">
      <c r="A53" s="12"/>
      <c r="B53" s="25">
        <v>369.3</v>
      </c>
      <c r="C53" s="20" t="s">
        <v>64</v>
      </c>
      <c r="D53" s="46">
        <v>0</v>
      </c>
      <c r="E53" s="46">
        <v>14743</v>
      </c>
      <c r="F53" s="46">
        <v>0</v>
      </c>
      <c r="G53" s="46">
        <v>0</v>
      </c>
      <c r="H53" s="46">
        <v>0</v>
      </c>
      <c r="I53" s="46">
        <v>1407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16150</v>
      </c>
      <c r="O53" s="47">
        <f t="shared" si="10"/>
        <v>1.7723880597014925</v>
      </c>
      <c r="P53" s="9"/>
    </row>
    <row r="54" spans="1:16" ht="15">
      <c r="A54" s="12"/>
      <c r="B54" s="25">
        <v>369.9</v>
      </c>
      <c r="C54" s="20" t="s">
        <v>65</v>
      </c>
      <c r="D54" s="46">
        <v>60989</v>
      </c>
      <c r="E54" s="46">
        <v>0</v>
      </c>
      <c r="F54" s="46">
        <v>0</v>
      </c>
      <c r="G54" s="46">
        <v>950</v>
      </c>
      <c r="H54" s="46">
        <v>0</v>
      </c>
      <c r="I54" s="46">
        <v>369562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431501</v>
      </c>
      <c r="O54" s="47">
        <f t="shared" si="10"/>
        <v>47.355245829675155</v>
      </c>
      <c r="P54" s="9"/>
    </row>
    <row r="55" spans="1:16" ht="15.75">
      <c r="A55" s="29" t="s">
        <v>41</v>
      </c>
      <c r="B55" s="30"/>
      <c r="C55" s="31"/>
      <c r="D55" s="32">
        <f aca="true" t="shared" si="14" ref="D55:M55">SUM(D56:D57)</f>
        <v>4139480</v>
      </c>
      <c r="E55" s="32">
        <f t="shared" si="14"/>
        <v>3155494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7294974</v>
      </c>
      <c r="O55" s="45">
        <f t="shared" si="10"/>
        <v>800.5897717295874</v>
      </c>
      <c r="P55" s="9"/>
    </row>
    <row r="56" spans="1:16" ht="15">
      <c r="A56" s="12"/>
      <c r="B56" s="25">
        <v>381</v>
      </c>
      <c r="C56" s="20" t="s">
        <v>66</v>
      </c>
      <c r="D56" s="46">
        <v>421992</v>
      </c>
      <c r="E56" s="46">
        <v>3155494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3577486</v>
      </c>
      <c r="O56" s="47">
        <f t="shared" si="10"/>
        <v>392.6125987708516</v>
      </c>
      <c r="P56" s="9"/>
    </row>
    <row r="57" spans="1:16" ht="15.75" thickBot="1">
      <c r="A57" s="12"/>
      <c r="B57" s="25">
        <v>384</v>
      </c>
      <c r="C57" s="20" t="s">
        <v>67</v>
      </c>
      <c r="D57" s="46">
        <v>3717488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3717488</v>
      </c>
      <c r="O57" s="47">
        <f t="shared" si="10"/>
        <v>407.9771729587357</v>
      </c>
      <c r="P57" s="9"/>
    </row>
    <row r="58" spans="1:119" ht="16.5" thickBot="1">
      <c r="A58" s="14" t="s">
        <v>54</v>
      </c>
      <c r="B58" s="23"/>
      <c r="C58" s="22"/>
      <c r="D58" s="15">
        <f aca="true" t="shared" si="15" ref="D58:M58">SUM(D5,D14,D20,D32,D43,D46,D55)</f>
        <v>13467286</v>
      </c>
      <c r="E58" s="15">
        <f t="shared" si="15"/>
        <v>3903076</v>
      </c>
      <c r="F58" s="15">
        <f t="shared" si="15"/>
        <v>648040</v>
      </c>
      <c r="G58" s="15">
        <f t="shared" si="15"/>
        <v>424281</v>
      </c>
      <c r="H58" s="15">
        <f t="shared" si="15"/>
        <v>0</v>
      </c>
      <c r="I58" s="15">
        <f t="shared" si="15"/>
        <v>2732865</v>
      </c>
      <c r="J58" s="15">
        <f t="shared" si="15"/>
        <v>452656</v>
      </c>
      <c r="K58" s="15">
        <f t="shared" si="15"/>
        <v>308109</v>
      </c>
      <c r="L58" s="15">
        <f t="shared" si="15"/>
        <v>0</v>
      </c>
      <c r="M58" s="15">
        <f t="shared" si="15"/>
        <v>0</v>
      </c>
      <c r="N58" s="15">
        <f>SUM(D58:M58)</f>
        <v>21936313</v>
      </c>
      <c r="O58" s="38">
        <f t="shared" si="10"/>
        <v>2407.4092405618962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115</v>
      </c>
      <c r="M60" s="48"/>
      <c r="N60" s="48"/>
      <c r="O60" s="43">
        <v>9112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5349554</v>
      </c>
      <c r="E5" s="27">
        <f t="shared" si="0"/>
        <v>665638</v>
      </c>
      <c r="F5" s="27">
        <f t="shared" si="0"/>
        <v>49</v>
      </c>
      <c r="G5" s="27">
        <f t="shared" si="0"/>
        <v>610154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6625395</v>
      </c>
      <c r="O5" s="33">
        <f aca="true" t="shared" si="1" ref="O5:O36">(N5/O$65)</f>
        <v>743.4240350089767</v>
      </c>
      <c r="P5" s="6"/>
    </row>
    <row r="6" spans="1:16" ht="15">
      <c r="A6" s="12"/>
      <c r="B6" s="25">
        <v>311</v>
      </c>
      <c r="C6" s="20" t="s">
        <v>3</v>
      </c>
      <c r="D6" s="46">
        <v>3721432</v>
      </c>
      <c r="E6" s="46">
        <v>424923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4146355</v>
      </c>
      <c r="O6" s="47">
        <f t="shared" si="1"/>
        <v>465.2552737881508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164894</v>
      </c>
      <c r="F7" s="46">
        <v>49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164943</v>
      </c>
      <c r="O7" s="47">
        <f t="shared" si="1"/>
        <v>18.507966786355475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75821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75821</v>
      </c>
      <c r="O8" s="47">
        <f t="shared" si="1"/>
        <v>8.50774236983842</v>
      </c>
      <c r="P8" s="9"/>
    </row>
    <row r="9" spans="1:16" ht="15">
      <c r="A9" s="12"/>
      <c r="B9" s="25">
        <v>312.6</v>
      </c>
      <c r="C9" s="20" t="s">
        <v>124</v>
      </c>
      <c r="D9" s="46">
        <v>0</v>
      </c>
      <c r="E9" s="46">
        <v>0</v>
      </c>
      <c r="F9" s="46">
        <v>0</v>
      </c>
      <c r="G9" s="46">
        <v>610154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610154</v>
      </c>
      <c r="O9" s="47">
        <f t="shared" si="1"/>
        <v>68.46431777378815</v>
      </c>
      <c r="P9" s="9"/>
    </row>
    <row r="10" spans="1:16" ht="15">
      <c r="A10" s="12"/>
      <c r="B10" s="25">
        <v>314.1</v>
      </c>
      <c r="C10" s="20" t="s">
        <v>14</v>
      </c>
      <c r="D10" s="46">
        <v>784023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784023</v>
      </c>
      <c r="O10" s="47">
        <f t="shared" si="1"/>
        <v>87.97385547576302</v>
      </c>
      <c r="P10" s="9"/>
    </row>
    <row r="11" spans="1:16" ht="15">
      <c r="A11" s="12"/>
      <c r="B11" s="25">
        <v>314.3</v>
      </c>
      <c r="C11" s="20" t="s">
        <v>15</v>
      </c>
      <c r="D11" s="46">
        <v>188457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188457</v>
      </c>
      <c r="O11" s="47">
        <f t="shared" si="1"/>
        <v>21.146431777378815</v>
      </c>
      <c r="P11" s="9"/>
    </row>
    <row r="12" spans="1:16" ht="15">
      <c r="A12" s="12"/>
      <c r="B12" s="25">
        <v>314.4</v>
      </c>
      <c r="C12" s="20" t="s">
        <v>16</v>
      </c>
      <c r="D12" s="46">
        <v>45720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45720</v>
      </c>
      <c r="O12" s="47">
        <f t="shared" si="1"/>
        <v>5.13016157989228</v>
      </c>
      <c r="P12" s="9"/>
    </row>
    <row r="13" spans="1:16" ht="15">
      <c r="A13" s="12"/>
      <c r="B13" s="25">
        <v>315</v>
      </c>
      <c r="C13" s="20" t="s">
        <v>94</v>
      </c>
      <c r="D13" s="46">
        <v>274183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274183</v>
      </c>
      <c r="O13" s="47">
        <f t="shared" si="1"/>
        <v>30.765596947935368</v>
      </c>
      <c r="P13" s="9"/>
    </row>
    <row r="14" spans="1:16" ht="15">
      <c r="A14" s="12"/>
      <c r="B14" s="25">
        <v>316</v>
      </c>
      <c r="C14" s="20" t="s">
        <v>95</v>
      </c>
      <c r="D14" s="46">
        <v>335739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335739</v>
      </c>
      <c r="O14" s="47">
        <f t="shared" si="1"/>
        <v>37.67268850987433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967103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967103</v>
      </c>
      <c r="O15" s="45">
        <f t="shared" si="1"/>
        <v>108.5169434470377</v>
      </c>
      <c r="P15" s="10"/>
    </row>
    <row r="16" spans="1:16" ht="15">
      <c r="A16" s="12"/>
      <c r="B16" s="25">
        <v>322</v>
      </c>
      <c r="C16" s="20" t="s">
        <v>0</v>
      </c>
      <c r="D16" s="46">
        <v>333741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333741</v>
      </c>
      <c r="O16" s="47">
        <f t="shared" si="1"/>
        <v>37.448496409335725</v>
      </c>
      <c r="P16" s="9"/>
    </row>
    <row r="17" spans="1:16" ht="15">
      <c r="A17" s="12"/>
      <c r="B17" s="25">
        <v>323.1</v>
      </c>
      <c r="C17" s="20" t="s">
        <v>20</v>
      </c>
      <c r="D17" s="46">
        <v>540186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540186</v>
      </c>
      <c r="O17" s="47">
        <f t="shared" si="1"/>
        <v>60.613330341113105</v>
      </c>
      <c r="P17" s="9"/>
    </row>
    <row r="18" spans="1:16" ht="15">
      <c r="A18" s="12"/>
      <c r="B18" s="25">
        <v>323.4</v>
      </c>
      <c r="C18" s="20" t="s">
        <v>21</v>
      </c>
      <c r="D18" s="46">
        <v>7718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7718</v>
      </c>
      <c r="O18" s="47">
        <f t="shared" si="1"/>
        <v>0.8660233393177738</v>
      </c>
      <c r="P18" s="9"/>
    </row>
    <row r="19" spans="1:16" ht="15">
      <c r="A19" s="12"/>
      <c r="B19" s="25">
        <v>323.7</v>
      </c>
      <c r="C19" s="20" t="s">
        <v>22</v>
      </c>
      <c r="D19" s="46">
        <v>46940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46940</v>
      </c>
      <c r="O19" s="47">
        <f t="shared" si="1"/>
        <v>5.26705565529623</v>
      </c>
      <c r="P19" s="9"/>
    </row>
    <row r="20" spans="1:16" ht="15">
      <c r="A20" s="12"/>
      <c r="B20" s="25">
        <v>329</v>
      </c>
      <c r="C20" s="20" t="s">
        <v>23</v>
      </c>
      <c r="D20" s="46">
        <v>38518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38518</v>
      </c>
      <c r="O20" s="47">
        <f t="shared" si="1"/>
        <v>4.322037701974866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SUM(D22:D32)</f>
        <v>1006777</v>
      </c>
      <c r="E21" s="32">
        <f t="shared" si="5"/>
        <v>94417</v>
      </c>
      <c r="F21" s="32">
        <f t="shared" si="5"/>
        <v>0</v>
      </c>
      <c r="G21" s="32">
        <f t="shared" si="5"/>
        <v>67819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1169013</v>
      </c>
      <c r="O21" s="45">
        <f t="shared" si="1"/>
        <v>131.17291292639138</v>
      </c>
      <c r="P21" s="10"/>
    </row>
    <row r="22" spans="1:16" ht="15">
      <c r="A22" s="12"/>
      <c r="B22" s="25">
        <v>331.5</v>
      </c>
      <c r="C22" s="20" t="s">
        <v>96</v>
      </c>
      <c r="D22" s="46">
        <v>5779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5779</v>
      </c>
      <c r="O22" s="47">
        <f t="shared" si="1"/>
        <v>0.6484515260323159</v>
      </c>
      <c r="P22" s="9"/>
    </row>
    <row r="23" spans="1:16" ht="15">
      <c r="A23" s="12"/>
      <c r="B23" s="25">
        <v>331.7</v>
      </c>
      <c r="C23" s="20" t="s">
        <v>77</v>
      </c>
      <c r="D23" s="46">
        <v>29673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29673</v>
      </c>
      <c r="O23" s="47">
        <f t="shared" si="1"/>
        <v>3.3295556552962298</v>
      </c>
      <c r="P23" s="9"/>
    </row>
    <row r="24" spans="1:16" ht="15">
      <c r="A24" s="12"/>
      <c r="B24" s="25">
        <v>334.7</v>
      </c>
      <c r="C24" s="20" t="s">
        <v>26</v>
      </c>
      <c r="D24" s="46">
        <v>6119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6119</v>
      </c>
      <c r="O24" s="47">
        <f t="shared" si="1"/>
        <v>0.6866023339317774</v>
      </c>
      <c r="P24" s="9"/>
    </row>
    <row r="25" spans="1:16" ht="15">
      <c r="A25" s="12"/>
      <c r="B25" s="25">
        <v>335.12</v>
      </c>
      <c r="C25" s="20" t="s">
        <v>97</v>
      </c>
      <c r="D25" s="46">
        <v>261348</v>
      </c>
      <c r="E25" s="46">
        <v>67248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328596</v>
      </c>
      <c r="O25" s="47">
        <f t="shared" si="1"/>
        <v>36.87118491921005</v>
      </c>
      <c r="P25" s="9"/>
    </row>
    <row r="26" spans="1:16" ht="15">
      <c r="A26" s="12"/>
      <c r="B26" s="25">
        <v>335.15</v>
      </c>
      <c r="C26" s="20" t="s">
        <v>98</v>
      </c>
      <c r="D26" s="46">
        <v>12755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12755</v>
      </c>
      <c r="O26" s="47">
        <f t="shared" si="1"/>
        <v>1.4312163375224416</v>
      </c>
      <c r="P26" s="9"/>
    </row>
    <row r="27" spans="1:16" ht="15">
      <c r="A27" s="12"/>
      <c r="B27" s="25">
        <v>335.18</v>
      </c>
      <c r="C27" s="20" t="s">
        <v>99</v>
      </c>
      <c r="D27" s="46">
        <v>663104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663104</v>
      </c>
      <c r="O27" s="47">
        <f t="shared" si="1"/>
        <v>74.40574506283663</v>
      </c>
      <c r="P27" s="9"/>
    </row>
    <row r="28" spans="1:16" ht="15">
      <c r="A28" s="12"/>
      <c r="B28" s="25">
        <v>335.19</v>
      </c>
      <c r="C28" s="20" t="s">
        <v>100</v>
      </c>
      <c r="D28" s="46">
        <v>5850</v>
      </c>
      <c r="E28" s="46">
        <v>946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6796</v>
      </c>
      <c r="O28" s="47">
        <f t="shared" si="1"/>
        <v>0.7625673249551167</v>
      </c>
      <c r="P28" s="9"/>
    </row>
    <row r="29" spans="1:16" ht="15">
      <c r="A29" s="12"/>
      <c r="B29" s="25">
        <v>336</v>
      </c>
      <c r="C29" s="20" t="s">
        <v>4</v>
      </c>
      <c r="D29" s="46">
        <v>0</v>
      </c>
      <c r="E29" s="46">
        <v>26223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26223</v>
      </c>
      <c r="O29" s="47">
        <f t="shared" si="1"/>
        <v>2.9424371633752244</v>
      </c>
      <c r="P29" s="9"/>
    </row>
    <row r="30" spans="1:16" ht="15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39844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39844</v>
      </c>
      <c r="O30" s="47">
        <f t="shared" si="1"/>
        <v>4.470825852782765</v>
      </c>
      <c r="P30" s="9"/>
    </row>
    <row r="31" spans="1:16" ht="15">
      <c r="A31" s="12"/>
      <c r="B31" s="25">
        <v>337.7</v>
      </c>
      <c r="C31" s="20" t="s">
        <v>33</v>
      </c>
      <c r="D31" s="46">
        <v>0</v>
      </c>
      <c r="E31" s="46">
        <v>0</v>
      </c>
      <c r="F31" s="46">
        <v>0</v>
      </c>
      <c r="G31" s="46">
        <v>27975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27975</v>
      </c>
      <c r="O31" s="47">
        <f t="shared" si="1"/>
        <v>3.1390260323159787</v>
      </c>
      <c r="P31" s="9"/>
    </row>
    <row r="32" spans="1:16" ht="15">
      <c r="A32" s="12"/>
      <c r="B32" s="25">
        <v>338</v>
      </c>
      <c r="C32" s="20" t="s">
        <v>34</v>
      </c>
      <c r="D32" s="46">
        <v>22149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22149</v>
      </c>
      <c r="O32" s="47">
        <f t="shared" si="1"/>
        <v>2.4853007181328546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SUM(D34:D45)</f>
        <v>1228671</v>
      </c>
      <c r="E33" s="32">
        <f t="shared" si="7"/>
        <v>-1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3989191</v>
      </c>
      <c r="J33" s="32">
        <f t="shared" si="7"/>
        <v>177152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5395013</v>
      </c>
      <c r="O33" s="45">
        <f t="shared" si="1"/>
        <v>605.3650134649911</v>
      </c>
      <c r="P33" s="10"/>
    </row>
    <row r="34" spans="1:16" ht="15">
      <c r="A34" s="12"/>
      <c r="B34" s="25">
        <v>341.2</v>
      </c>
      <c r="C34" s="20" t="s">
        <v>101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177152</v>
      </c>
      <c r="K34" s="46">
        <v>0</v>
      </c>
      <c r="L34" s="46">
        <v>0</v>
      </c>
      <c r="M34" s="46">
        <v>0</v>
      </c>
      <c r="N34" s="46">
        <f aca="true" t="shared" si="8" ref="N34:N45">SUM(D34:M34)</f>
        <v>177152</v>
      </c>
      <c r="O34" s="47">
        <f t="shared" si="1"/>
        <v>19.877917414721722</v>
      </c>
      <c r="P34" s="9"/>
    </row>
    <row r="35" spans="1:16" ht="15">
      <c r="A35" s="12"/>
      <c r="B35" s="25">
        <v>341.3</v>
      </c>
      <c r="C35" s="20" t="s">
        <v>102</v>
      </c>
      <c r="D35" s="46">
        <v>1165585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1165585</v>
      </c>
      <c r="O35" s="47">
        <f t="shared" si="1"/>
        <v>130.788263016158</v>
      </c>
      <c r="P35" s="9"/>
    </row>
    <row r="36" spans="1:16" ht="15">
      <c r="A36" s="12"/>
      <c r="B36" s="25">
        <v>341.9</v>
      </c>
      <c r="C36" s="20" t="s">
        <v>103</v>
      </c>
      <c r="D36" s="46">
        <v>25831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25831</v>
      </c>
      <c r="O36" s="47">
        <f t="shared" si="1"/>
        <v>2.898451526032316</v>
      </c>
      <c r="P36" s="9"/>
    </row>
    <row r="37" spans="1:16" ht="15">
      <c r="A37" s="12"/>
      <c r="B37" s="25">
        <v>342.5</v>
      </c>
      <c r="C37" s="20" t="s">
        <v>46</v>
      </c>
      <c r="D37" s="46">
        <v>17000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17000</v>
      </c>
      <c r="O37" s="47">
        <f aca="true" t="shared" si="9" ref="O37:O63">(N37/O$65)</f>
        <v>1.90754039497307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1739770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1739770</v>
      </c>
      <c r="O38" s="47">
        <f t="shared" si="9"/>
        <v>195.2165619389587</v>
      </c>
      <c r="P38" s="9"/>
    </row>
    <row r="39" spans="1:16" ht="15">
      <c r="A39" s="12"/>
      <c r="B39" s="25">
        <v>343.9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920992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920992</v>
      </c>
      <c r="O39" s="47">
        <f t="shared" si="9"/>
        <v>103.34290843806104</v>
      </c>
      <c r="P39" s="9"/>
    </row>
    <row r="40" spans="1:16" ht="15">
      <c r="A40" s="12"/>
      <c r="B40" s="25">
        <v>344.3</v>
      </c>
      <c r="C40" s="20" t="s">
        <v>104</v>
      </c>
      <c r="D40" s="46">
        <v>2723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2723</v>
      </c>
      <c r="O40" s="47">
        <f t="shared" si="9"/>
        <v>0.30554308797127466</v>
      </c>
      <c r="P40" s="9"/>
    </row>
    <row r="41" spans="1:16" ht="15">
      <c r="A41" s="12"/>
      <c r="B41" s="25">
        <v>347.1</v>
      </c>
      <c r="C41" s="20" t="s">
        <v>49</v>
      </c>
      <c r="D41" s="46">
        <v>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134</v>
      </c>
      <c r="O41" s="47">
        <f t="shared" si="9"/>
        <v>0.015035906642728905</v>
      </c>
      <c r="P41" s="9"/>
    </row>
    <row r="42" spans="1:16" ht="15">
      <c r="A42" s="12"/>
      <c r="B42" s="25">
        <v>347.2</v>
      </c>
      <c r="C42" s="20" t="s">
        <v>50</v>
      </c>
      <c r="D42" s="46">
        <v>10468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10468</v>
      </c>
      <c r="O42" s="47">
        <f t="shared" si="9"/>
        <v>1.1745960502692998</v>
      </c>
      <c r="P42" s="9"/>
    </row>
    <row r="43" spans="1:16" ht="15">
      <c r="A43" s="12"/>
      <c r="B43" s="25">
        <v>347.5</v>
      </c>
      <c r="C43" s="20" t="s">
        <v>52</v>
      </c>
      <c r="D43" s="46">
        <v>2600</v>
      </c>
      <c r="E43" s="46">
        <v>0</v>
      </c>
      <c r="F43" s="46">
        <v>0</v>
      </c>
      <c r="G43" s="46">
        <v>0</v>
      </c>
      <c r="H43" s="46">
        <v>0</v>
      </c>
      <c r="I43" s="46">
        <v>1328429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1331029</v>
      </c>
      <c r="O43" s="47">
        <f t="shared" si="9"/>
        <v>149.3524461400359</v>
      </c>
      <c r="P43" s="9"/>
    </row>
    <row r="44" spans="1:16" ht="15">
      <c r="A44" s="12"/>
      <c r="B44" s="25">
        <v>347.9</v>
      </c>
      <c r="C44" s="20" t="s">
        <v>53</v>
      </c>
      <c r="D44" s="46">
        <v>2065</v>
      </c>
      <c r="E44" s="46">
        <v>-1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2064</v>
      </c>
      <c r="O44" s="47">
        <f t="shared" si="9"/>
        <v>0.23159784560143626</v>
      </c>
      <c r="P44" s="9"/>
    </row>
    <row r="45" spans="1:16" ht="15">
      <c r="A45" s="12"/>
      <c r="B45" s="25">
        <v>349</v>
      </c>
      <c r="C45" s="20" t="s">
        <v>1</v>
      </c>
      <c r="D45" s="46">
        <v>2265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2265</v>
      </c>
      <c r="O45" s="47">
        <f t="shared" si="9"/>
        <v>0.25415170556552963</v>
      </c>
      <c r="P45" s="9"/>
    </row>
    <row r="46" spans="1:16" ht="15.75">
      <c r="A46" s="29" t="s">
        <v>40</v>
      </c>
      <c r="B46" s="30"/>
      <c r="C46" s="31"/>
      <c r="D46" s="32">
        <f aca="true" t="shared" si="10" ref="D46:M46">SUM(D47:D48)</f>
        <v>685695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685695</v>
      </c>
      <c r="O46" s="45">
        <f t="shared" si="9"/>
        <v>76.94064183123878</v>
      </c>
      <c r="P46" s="10"/>
    </row>
    <row r="47" spans="1:16" ht="15">
      <c r="A47" s="13"/>
      <c r="B47" s="39">
        <v>352</v>
      </c>
      <c r="C47" s="21" t="s">
        <v>56</v>
      </c>
      <c r="D47" s="46">
        <v>334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334</v>
      </c>
      <c r="O47" s="47">
        <f t="shared" si="9"/>
        <v>0.037477558348294436</v>
      </c>
      <c r="P47" s="9"/>
    </row>
    <row r="48" spans="1:16" ht="15">
      <c r="A48" s="13"/>
      <c r="B48" s="39">
        <v>354</v>
      </c>
      <c r="C48" s="21" t="s">
        <v>57</v>
      </c>
      <c r="D48" s="46">
        <v>685361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685361</v>
      </c>
      <c r="O48" s="47">
        <f t="shared" si="9"/>
        <v>76.90316427289048</v>
      </c>
      <c r="P48" s="9"/>
    </row>
    <row r="49" spans="1:16" ht="15.75">
      <c r="A49" s="29" t="s">
        <v>5</v>
      </c>
      <c r="B49" s="30"/>
      <c r="C49" s="31"/>
      <c r="D49" s="32">
        <f aca="true" t="shared" si="11" ref="D49:M49">SUM(D50:D56)</f>
        <v>186816</v>
      </c>
      <c r="E49" s="32">
        <f t="shared" si="11"/>
        <v>1842393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109885</v>
      </c>
      <c r="L49" s="32">
        <f t="shared" si="11"/>
        <v>0</v>
      </c>
      <c r="M49" s="32">
        <f t="shared" si="11"/>
        <v>0</v>
      </c>
      <c r="N49" s="32">
        <f>SUM(D49:M49)</f>
        <v>2139094</v>
      </c>
      <c r="O49" s="45">
        <f t="shared" si="9"/>
        <v>240.02401256732495</v>
      </c>
      <c r="P49" s="10"/>
    </row>
    <row r="50" spans="1:16" ht="15">
      <c r="A50" s="12"/>
      <c r="B50" s="25">
        <v>361.1</v>
      </c>
      <c r="C50" s="20" t="s">
        <v>58</v>
      </c>
      <c r="D50" s="46">
        <v>95323</v>
      </c>
      <c r="E50" s="46">
        <v>13393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20256</v>
      </c>
      <c r="L50" s="46">
        <v>0</v>
      </c>
      <c r="M50" s="46">
        <v>0</v>
      </c>
      <c r="N50" s="46">
        <f>SUM(D50:M50)</f>
        <v>128972</v>
      </c>
      <c r="O50" s="47">
        <f t="shared" si="9"/>
        <v>14.471723518850988</v>
      </c>
      <c r="P50" s="9"/>
    </row>
    <row r="51" spans="1:16" ht="15">
      <c r="A51" s="12"/>
      <c r="B51" s="25">
        <v>361.3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53104</v>
      </c>
      <c r="L51" s="46">
        <v>0</v>
      </c>
      <c r="M51" s="46">
        <v>0</v>
      </c>
      <c r="N51" s="46">
        <f aca="true" t="shared" si="12" ref="N51:N56">SUM(D51:M51)</f>
        <v>53104</v>
      </c>
      <c r="O51" s="47">
        <f t="shared" si="9"/>
        <v>5.95870736086176</v>
      </c>
      <c r="P51" s="9"/>
    </row>
    <row r="52" spans="1:16" ht="15">
      <c r="A52" s="12"/>
      <c r="B52" s="25">
        <v>362</v>
      </c>
      <c r="C52" s="20" t="s">
        <v>61</v>
      </c>
      <c r="D52" s="46">
        <v>73066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73066</v>
      </c>
      <c r="O52" s="47">
        <f t="shared" si="9"/>
        <v>8.198608617594255</v>
      </c>
      <c r="P52" s="9"/>
    </row>
    <row r="53" spans="1:16" ht="15">
      <c r="A53" s="12"/>
      <c r="B53" s="25">
        <v>364</v>
      </c>
      <c r="C53" s="20" t="s">
        <v>106</v>
      </c>
      <c r="D53" s="46">
        <v>2582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2582</v>
      </c>
      <c r="O53" s="47">
        <f t="shared" si="9"/>
        <v>0.289721723518851</v>
      </c>
      <c r="P53" s="9"/>
    </row>
    <row r="54" spans="1:16" ht="15">
      <c r="A54" s="12"/>
      <c r="B54" s="25">
        <v>366</v>
      </c>
      <c r="C54" s="20" t="s">
        <v>63</v>
      </c>
      <c r="D54" s="46">
        <v>7129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7129</v>
      </c>
      <c r="O54" s="47">
        <f t="shared" si="9"/>
        <v>0.7999326750448833</v>
      </c>
      <c r="P54" s="9"/>
    </row>
    <row r="55" spans="1:16" ht="15">
      <c r="A55" s="12"/>
      <c r="B55" s="25">
        <v>368</v>
      </c>
      <c r="C55" s="20" t="s">
        <v>83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36525</v>
      </c>
      <c r="L55" s="46">
        <v>0</v>
      </c>
      <c r="M55" s="46">
        <v>0</v>
      </c>
      <c r="N55" s="46">
        <f t="shared" si="12"/>
        <v>36525</v>
      </c>
      <c r="O55" s="47">
        <f t="shared" si="9"/>
        <v>4.0984066427289045</v>
      </c>
      <c r="P55" s="9"/>
    </row>
    <row r="56" spans="1:16" ht="15">
      <c r="A56" s="12"/>
      <c r="B56" s="25">
        <v>369.9</v>
      </c>
      <c r="C56" s="20" t="s">
        <v>65</v>
      </c>
      <c r="D56" s="46">
        <v>8716</v>
      </c>
      <c r="E56" s="46">
        <v>1829000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1837716</v>
      </c>
      <c r="O56" s="47">
        <f t="shared" si="9"/>
        <v>206.20691202872533</v>
      </c>
      <c r="P56" s="9"/>
    </row>
    <row r="57" spans="1:16" ht="15.75">
      <c r="A57" s="29" t="s">
        <v>41</v>
      </c>
      <c r="B57" s="30"/>
      <c r="C57" s="31"/>
      <c r="D57" s="32">
        <f aca="true" t="shared" si="13" ref="D57:M57">SUM(D58:D62)</f>
        <v>189633</v>
      </c>
      <c r="E57" s="32">
        <f t="shared" si="13"/>
        <v>783106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157482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aca="true" t="shared" si="14" ref="N57:N63">SUM(D57:M57)</f>
        <v>1130221</v>
      </c>
      <c r="O57" s="45">
        <f t="shared" si="9"/>
        <v>126.8201301615799</v>
      </c>
      <c r="P57" s="9"/>
    </row>
    <row r="58" spans="1:16" ht="15">
      <c r="A58" s="12"/>
      <c r="B58" s="25">
        <v>381</v>
      </c>
      <c r="C58" s="20" t="s">
        <v>66</v>
      </c>
      <c r="D58" s="46">
        <v>189633</v>
      </c>
      <c r="E58" s="46">
        <v>783106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972739</v>
      </c>
      <c r="O58" s="47">
        <f t="shared" si="9"/>
        <v>109.14934919210054</v>
      </c>
      <c r="P58" s="9"/>
    </row>
    <row r="59" spans="1:16" ht="15">
      <c r="A59" s="12"/>
      <c r="B59" s="25">
        <v>388.1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35735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35735</v>
      </c>
      <c r="O59" s="47">
        <f t="shared" si="9"/>
        <v>4.009762118491921</v>
      </c>
      <c r="P59" s="9"/>
    </row>
    <row r="60" spans="1:16" ht="15">
      <c r="A60" s="12"/>
      <c r="B60" s="25">
        <v>389.1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4331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4331</v>
      </c>
      <c r="O60" s="47">
        <f t="shared" si="9"/>
        <v>0.48597396768402157</v>
      </c>
      <c r="P60" s="9"/>
    </row>
    <row r="61" spans="1:16" ht="15">
      <c r="A61" s="12"/>
      <c r="B61" s="25">
        <v>389.2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101802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101802</v>
      </c>
      <c r="O61" s="47">
        <f t="shared" si="9"/>
        <v>11.42302513464991</v>
      </c>
      <c r="P61" s="9"/>
    </row>
    <row r="62" spans="1:16" ht="15.75" thickBot="1">
      <c r="A62" s="12"/>
      <c r="B62" s="25">
        <v>389.5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15614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15614</v>
      </c>
      <c r="O62" s="47">
        <f t="shared" si="9"/>
        <v>1.752019748653501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5" ref="D63:M63">SUM(D5,D15,D21,D33,D46,D49,D57)</f>
        <v>9614249</v>
      </c>
      <c r="E63" s="15">
        <f t="shared" si="15"/>
        <v>3385553</v>
      </c>
      <c r="F63" s="15">
        <f t="shared" si="15"/>
        <v>49</v>
      </c>
      <c r="G63" s="15">
        <f t="shared" si="15"/>
        <v>677973</v>
      </c>
      <c r="H63" s="15">
        <f t="shared" si="15"/>
        <v>0</v>
      </c>
      <c r="I63" s="15">
        <f t="shared" si="15"/>
        <v>4146673</v>
      </c>
      <c r="J63" s="15">
        <f t="shared" si="15"/>
        <v>177152</v>
      </c>
      <c r="K63" s="15">
        <f t="shared" si="15"/>
        <v>109885</v>
      </c>
      <c r="L63" s="15">
        <f t="shared" si="15"/>
        <v>0</v>
      </c>
      <c r="M63" s="15">
        <f t="shared" si="15"/>
        <v>0</v>
      </c>
      <c r="N63" s="15">
        <f t="shared" si="14"/>
        <v>18111534</v>
      </c>
      <c r="O63" s="38">
        <f t="shared" si="9"/>
        <v>2032.2636894075404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135</v>
      </c>
      <c r="M65" s="48"/>
      <c r="N65" s="48"/>
      <c r="O65" s="43">
        <v>8912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5127343</v>
      </c>
      <c r="E5" s="27">
        <f t="shared" si="0"/>
        <v>621309</v>
      </c>
      <c r="F5" s="27">
        <f t="shared" si="0"/>
        <v>1896</v>
      </c>
      <c r="G5" s="27">
        <f t="shared" si="0"/>
        <v>644946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6395494</v>
      </c>
      <c r="O5" s="33">
        <f aca="true" t="shared" si="1" ref="O5:O36">(N5/O$65)</f>
        <v>717.3052938537461</v>
      </c>
      <c r="P5" s="6"/>
    </row>
    <row r="6" spans="1:16" ht="15">
      <c r="A6" s="12"/>
      <c r="B6" s="25">
        <v>311</v>
      </c>
      <c r="C6" s="20" t="s">
        <v>3</v>
      </c>
      <c r="D6" s="46">
        <v>3441936</v>
      </c>
      <c r="E6" s="46">
        <v>351385</v>
      </c>
      <c r="F6" s="46">
        <v>1896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3795217</v>
      </c>
      <c r="O6" s="47">
        <f t="shared" si="1"/>
        <v>425.66363840287124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184388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184388</v>
      </c>
      <c r="O7" s="47">
        <f t="shared" si="1"/>
        <v>20.680574248541948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85536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85536</v>
      </c>
      <c r="O8" s="47">
        <f t="shared" si="1"/>
        <v>9.593539703903096</v>
      </c>
      <c r="P8" s="9"/>
    </row>
    <row r="9" spans="1:16" ht="15">
      <c r="A9" s="12"/>
      <c r="B9" s="25">
        <v>312.6</v>
      </c>
      <c r="C9" s="20" t="s">
        <v>124</v>
      </c>
      <c r="D9" s="46">
        <v>0</v>
      </c>
      <c r="E9" s="46">
        <v>0</v>
      </c>
      <c r="F9" s="46">
        <v>0</v>
      </c>
      <c r="G9" s="46">
        <v>644946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644946</v>
      </c>
      <c r="O9" s="47">
        <f t="shared" si="1"/>
        <v>72.33580080753701</v>
      </c>
      <c r="P9" s="9"/>
    </row>
    <row r="10" spans="1:16" ht="15">
      <c r="A10" s="12"/>
      <c r="B10" s="25">
        <v>314.1</v>
      </c>
      <c r="C10" s="20" t="s">
        <v>14</v>
      </c>
      <c r="D10" s="46">
        <v>804256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804256</v>
      </c>
      <c r="O10" s="47">
        <f t="shared" si="1"/>
        <v>90.20367877972186</v>
      </c>
      <c r="P10" s="9"/>
    </row>
    <row r="11" spans="1:16" ht="15">
      <c r="A11" s="12"/>
      <c r="B11" s="25">
        <v>314.3</v>
      </c>
      <c r="C11" s="20" t="s">
        <v>15</v>
      </c>
      <c r="D11" s="46">
        <v>186535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186535</v>
      </c>
      <c r="O11" s="47">
        <f t="shared" si="1"/>
        <v>20.921377299237328</v>
      </c>
      <c r="P11" s="9"/>
    </row>
    <row r="12" spans="1:16" ht="15">
      <c r="A12" s="12"/>
      <c r="B12" s="25">
        <v>314.4</v>
      </c>
      <c r="C12" s="20" t="s">
        <v>16</v>
      </c>
      <c r="D12" s="46">
        <v>46822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46822</v>
      </c>
      <c r="O12" s="47">
        <f t="shared" si="1"/>
        <v>5.2514580529385375</v>
      </c>
      <c r="P12" s="9"/>
    </row>
    <row r="13" spans="1:16" ht="15">
      <c r="A13" s="12"/>
      <c r="B13" s="25">
        <v>315</v>
      </c>
      <c r="C13" s="20" t="s">
        <v>94</v>
      </c>
      <c r="D13" s="46">
        <v>274449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274449</v>
      </c>
      <c r="O13" s="47">
        <f t="shared" si="1"/>
        <v>30.781628532974427</v>
      </c>
      <c r="P13" s="9"/>
    </row>
    <row r="14" spans="1:16" ht="15">
      <c r="A14" s="12"/>
      <c r="B14" s="25">
        <v>316</v>
      </c>
      <c r="C14" s="20" t="s">
        <v>95</v>
      </c>
      <c r="D14" s="46">
        <v>373345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373345</v>
      </c>
      <c r="O14" s="47">
        <f t="shared" si="1"/>
        <v>41.87359802602064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1022415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3">SUM(D15:M15)</f>
        <v>1022415</v>
      </c>
      <c r="O15" s="45">
        <f t="shared" si="1"/>
        <v>114.67193808882907</v>
      </c>
      <c r="P15" s="10"/>
    </row>
    <row r="16" spans="1:16" ht="15">
      <c r="A16" s="12"/>
      <c r="B16" s="25">
        <v>322</v>
      </c>
      <c r="C16" s="20" t="s">
        <v>0</v>
      </c>
      <c r="D16" s="46">
        <v>342707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342707</v>
      </c>
      <c r="O16" s="47">
        <f t="shared" si="1"/>
        <v>38.43730372364289</v>
      </c>
      <c r="P16" s="9"/>
    </row>
    <row r="17" spans="1:16" ht="15">
      <c r="A17" s="12"/>
      <c r="B17" s="25">
        <v>323.1</v>
      </c>
      <c r="C17" s="20" t="s">
        <v>20</v>
      </c>
      <c r="D17" s="46">
        <v>572928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572928</v>
      </c>
      <c r="O17" s="47">
        <f t="shared" si="1"/>
        <v>64.25841184387617</v>
      </c>
      <c r="P17" s="9"/>
    </row>
    <row r="18" spans="1:16" ht="15">
      <c r="A18" s="12"/>
      <c r="B18" s="25">
        <v>323.4</v>
      </c>
      <c r="C18" s="20" t="s">
        <v>21</v>
      </c>
      <c r="D18" s="46">
        <v>8458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8458</v>
      </c>
      <c r="O18" s="47">
        <f t="shared" si="1"/>
        <v>0.9486316733961417</v>
      </c>
      <c r="P18" s="9"/>
    </row>
    <row r="19" spans="1:16" ht="15">
      <c r="A19" s="12"/>
      <c r="B19" s="25">
        <v>323.7</v>
      </c>
      <c r="C19" s="20" t="s">
        <v>22</v>
      </c>
      <c r="D19" s="46">
        <v>53266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53266</v>
      </c>
      <c r="O19" s="47">
        <f t="shared" si="1"/>
        <v>5.9742036787797215</v>
      </c>
      <c r="P19" s="9"/>
    </row>
    <row r="20" spans="1:16" ht="15">
      <c r="A20" s="12"/>
      <c r="B20" s="25">
        <v>329</v>
      </c>
      <c r="C20" s="20" t="s">
        <v>23</v>
      </c>
      <c r="D20" s="46">
        <v>45056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45056</v>
      </c>
      <c r="O20" s="47">
        <f t="shared" si="1"/>
        <v>5.053387169134141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SUM(D22:D31)</f>
        <v>1077209</v>
      </c>
      <c r="E21" s="32">
        <f t="shared" si="5"/>
        <v>109473</v>
      </c>
      <c r="F21" s="32">
        <f t="shared" si="5"/>
        <v>0</v>
      </c>
      <c r="G21" s="32">
        <f t="shared" si="5"/>
        <v>132623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1319305</v>
      </c>
      <c r="O21" s="45">
        <f t="shared" si="1"/>
        <v>147.9705024674742</v>
      </c>
      <c r="P21" s="10"/>
    </row>
    <row r="22" spans="1:16" ht="15">
      <c r="A22" s="12"/>
      <c r="B22" s="25">
        <v>331.5</v>
      </c>
      <c r="C22" s="20" t="s">
        <v>96</v>
      </c>
      <c r="D22" s="46">
        <v>15950</v>
      </c>
      <c r="E22" s="46">
        <v>8761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24711</v>
      </c>
      <c r="O22" s="47">
        <f t="shared" si="1"/>
        <v>2.7715343203230147</v>
      </c>
      <c r="P22" s="9"/>
    </row>
    <row r="23" spans="1:16" ht="15">
      <c r="A23" s="12"/>
      <c r="B23" s="25">
        <v>331.7</v>
      </c>
      <c r="C23" s="20" t="s">
        <v>77</v>
      </c>
      <c r="D23" s="46">
        <v>33960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33960</v>
      </c>
      <c r="O23" s="47">
        <f t="shared" si="1"/>
        <v>3.8088829071332437</v>
      </c>
      <c r="P23" s="9"/>
    </row>
    <row r="24" spans="1:16" ht="15">
      <c r="A24" s="12"/>
      <c r="B24" s="25">
        <v>334.7</v>
      </c>
      <c r="C24" s="20" t="s">
        <v>26</v>
      </c>
      <c r="D24" s="46">
        <v>7192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7192</v>
      </c>
      <c r="O24" s="47">
        <f t="shared" si="1"/>
        <v>0.8066397487662629</v>
      </c>
      <c r="P24" s="9"/>
    </row>
    <row r="25" spans="1:16" ht="15">
      <c r="A25" s="12"/>
      <c r="B25" s="25">
        <v>335.12</v>
      </c>
      <c r="C25" s="20" t="s">
        <v>97</v>
      </c>
      <c r="D25" s="46">
        <v>269707</v>
      </c>
      <c r="E25" s="46">
        <v>75254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344961</v>
      </c>
      <c r="O25" s="47">
        <f t="shared" si="1"/>
        <v>38.690107671601616</v>
      </c>
      <c r="P25" s="9"/>
    </row>
    <row r="26" spans="1:16" ht="15">
      <c r="A26" s="12"/>
      <c r="B26" s="25">
        <v>335.15</v>
      </c>
      <c r="C26" s="20" t="s">
        <v>98</v>
      </c>
      <c r="D26" s="46">
        <v>9971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9971</v>
      </c>
      <c r="O26" s="47">
        <f t="shared" si="1"/>
        <v>1.1183266038582325</v>
      </c>
      <c r="P26" s="9"/>
    </row>
    <row r="27" spans="1:16" ht="15">
      <c r="A27" s="12"/>
      <c r="B27" s="25">
        <v>335.18</v>
      </c>
      <c r="C27" s="20" t="s">
        <v>99</v>
      </c>
      <c r="D27" s="46">
        <v>712327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712327</v>
      </c>
      <c r="O27" s="47">
        <f t="shared" si="1"/>
        <v>79.89311350381337</v>
      </c>
      <c r="P27" s="9"/>
    </row>
    <row r="28" spans="1:16" ht="15">
      <c r="A28" s="12"/>
      <c r="B28" s="25">
        <v>335.19</v>
      </c>
      <c r="C28" s="20" t="s">
        <v>100</v>
      </c>
      <c r="D28" s="46">
        <v>4417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4417</v>
      </c>
      <c r="O28" s="47">
        <f t="shared" si="1"/>
        <v>0.49540152534768955</v>
      </c>
      <c r="P28" s="9"/>
    </row>
    <row r="29" spans="1:16" ht="15">
      <c r="A29" s="12"/>
      <c r="B29" s="25">
        <v>336</v>
      </c>
      <c r="C29" s="20" t="s">
        <v>4</v>
      </c>
      <c r="D29" s="46">
        <v>0</v>
      </c>
      <c r="E29" s="46">
        <v>25458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25458</v>
      </c>
      <c r="O29" s="47">
        <f t="shared" si="1"/>
        <v>2.8553162853297445</v>
      </c>
      <c r="P29" s="9"/>
    </row>
    <row r="30" spans="1:16" ht="15">
      <c r="A30" s="12"/>
      <c r="B30" s="25">
        <v>337.3</v>
      </c>
      <c r="C30" s="20" t="s">
        <v>31</v>
      </c>
      <c r="D30" s="46">
        <v>0</v>
      </c>
      <c r="E30" s="46">
        <v>0</v>
      </c>
      <c r="F30" s="46">
        <v>0</v>
      </c>
      <c r="G30" s="46">
        <v>132623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132623</v>
      </c>
      <c r="O30" s="47">
        <f t="shared" si="1"/>
        <v>14.874719605204128</v>
      </c>
      <c r="P30" s="9"/>
    </row>
    <row r="31" spans="1:16" ht="15">
      <c r="A31" s="12"/>
      <c r="B31" s="25">
        <v>338</v>
      </c>
      <c r="C31" s="20" t="s">
        <v>34</v>
      </c>
      <c r="D31" s="46">
        <v>23685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23685</v>
      </c>
      <c r="O31" s="47">
        <f t="shared" si="1"/>
        <v>2.6564602960969044</v>
      </c>
      <c r="P31" s="9"/>
    </row>
    <row r="32" spans="1:16" ht="15.75">
      <c r="A32" s="29" t="s">
        <v>39</v>
      </c>
      <c r="B32" s="30"/>
      <c r="C32" s="31"/>
      <c r="D32" s="32">
        <f aca="true" t="shared" si="7" ref="D32:M32">SUM(D33:D44)</f>
        <v>469976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4122461</v>
      </c>
      <c r="J32" s="32">
        <f t="shared" si="7"/>
        <v>197137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4789574</v>
      </c>
      <c r="O32" s="45">
        <f t="shared" si="1"/>
        <v>537.188649618663</v>
      </c>
      <c r="P32" s="10"/>
    </row>
    <row r="33" spans="1:16" ht="15">
      <c r="A33" s="12"/>
      <c r="B33" s="25">
        <v>341.2</v>
      </c>
      <c r="C33" s="20" t="s">
        <v>101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197137</v>
      </c>
      <c r="K33" s="46">
        <v>0</v>
      </c>
      <c r="L33" s="46">
        <v>0</v>
      </c>
      <c r="M33" s="46">
        <v>0</v>
      </c>
      <c r="N33" s="46">
        <f aca="true" t="shared" si="8" ref="N33:N44">SUM(D33:M33)</f>
        <v>197137</v>
      </c>
      <c r="O33" s="47">
        <f t="shared" si="1"/>
        <v>22.1104755495738</v>
      </c>
      <c r="P33" s="9"/>
    </row>
    <row r="34" spans="1:16" ht="15">
      <c r="A34" s="12"/>
      <c r="B34" s="25">
        <v>341.3</v>
      </c>
      <c r="C34" s="20" t="s">
        <v>102</v>
      </c>
      <c r="D34" s="46">
        <v>374448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374448</v>
      </c>
      <c r="O34" s="47">
        <f t="shared" si="1"/>
        <v>41.99730820995962</v>
      </c>
      <c r="P34" s="9"/>
    </row>
    <row r="35" spans="1:16" ht="15">
      <c r="A35" s="12"/>
      <c r="B35" s="25">
        <v>341.9</v>
      </c>
      <c r="C35" s="20" t="s">
        <v>103</v>
      </c>
      <c r="D35" s="46">
        <v>30863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30863</v>
      </c>
      <c r="O35" s="47">
        <f t="shared" si="1"/>
        <v>3.461529834006281</v>
      </c>
      <c r="P35" s="9"/>
    </row>
    <row r="36" spans="1:16" ht="15">
      <c r="A36" s="12"/>
      <c r="B36" s="25">
        <v>342.5</v>
      </c>
      <c r="C36" s="20" t="s">
        <v>46</v>
      </c>
      <c r="D36" s="46">
        <v>24920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24920</v>
      </c>
      <c r="O36" s="47">
        <f t="shared" si="1"/>
        <v>2.794975325257963</v>
      </c>
      <c r="P36" s="9"/>
    </row>
    <row r="37" spans="1:16" ht="15">
      <c r="A37" s="12"/>
      <c r="B37" s="25">
        <v>343.4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1768552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1768552</v>
      </c>
      <c r="O37" s="47">
        <f aca="true" t="shared" si="9" ref="O37:O63">(N37/O$65)</f>
        <v>198.35711081202334</v>
      </c>
      <c r="P37" s="9"/>
    </row>
    <row r="38" spans="1:16" ht="15">
      <c r="A38" s="12"/>
      <c r="B38" s="25">
        <v>343.9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769833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769833</v>
      </c>
      <c r="O38" s="47">
        <f t="shared" si="9"/>
        <v>86.34286675639301</v>
      </c>
      <c r="P38" s="9"/>
    </row>
    <row r="39" spans="1:16" ht="15">
      <c r="A39" s="12"/>
      <c r="B39" s="25">
        <v>344.3</v>
      </c>
      <c r="C39" s="20" t="s">
        <v>104</v>
      </c>
      <c r="D39" s="46">
        <v>2700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2700</v>
      </c>
      <c r="O39" s="47">
        <f t="shared" si="9"/>
        <v>0.3028263795423957</v>
      </c>
      <c r="P39" s="9"/>
    </row>
    <row r="40" spans="1:16" ht="15">
      <c r="A40" s="12"/>
      <c r="B40" s="25">
        <v>347.1</v>
      </c>
      <c r="C40" s="20" t="s">
        <v>49</v>
      </c>
      <c r="D40" s="46">
        <v>1043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1043</v>
      </c>
      <c r="O40" s="47">
        <f t="shared" si="9"/>
        <v>0.11698070883804397</v>
      </c>
      <c r="P40" s="9"/>
    </row>
    <row r="41" spans="1:16" ht="15">
      <c r="A41" s="12"/>
      <c r="B41" s="25">
        <v>347.2</v>
      </c>
      <c r="C41" s="20" t="s">
        <v>50</v>
      </c>
      <c r="D41" s="46">
        <v>23993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23993</v>
      </c>
      <c r="O41" s="47">
        <f t="shared" si="9"/>
        <v>2.6910049349484075</v>
      </c>
      <c r="P41" s="9"/>
    </row>
    <row r="42" spans="1:16" ht="15">
      <c r="A42" s="12"/>
      <c r="B42" s="25">
        <v>347.5</v>
      </c>
      <c r="C42" s="20" t="s">
        <v>52</v>
      </c>
      <c r="D42" s="46">
        <v>6675</v>
      </c>
      <c r="E42" s="46">
        <v>0</v>
      </c>
      <c r="F42" s="46">
        <v>0</v>
      </c>
      <c r="G42" s="46">
        <v>0</v>
      </c>
      <c r="H42" s="46">
        <v>0</v>
      </c>
      <c r="I42" s="46">
        <v>1584076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1590751</v>
      </c>
      <c r="O42" s="47">
        <f t="shared" si="9"/>
        <v>178.4153207716465</v>
      </c>
      <c r="P42" s="9"/>
    </row>
    <row r="43" spans="1:16" ht="15">
      <c r="A43" s="12"/>
      <c r="B43" s="25">
        <v>347.9</v>
      </c>
      <c r="C43" s="20" t="s">
        <v>53</v>
      </c>
      <c r="D43" s="46">
        <v>5009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5009</v>
      </c>
      <c r="O43" s="47">
        <f t="shared" si="9"/>
        <v>0.5617990130103185</v>
      </c>
      <c r="P43" s="9"/>
    </row>
    <row r="44" spans="1:16" ht="15">
      <c r="A44" s="12"/>
      <c r="B44" s="25">
        <v>349</v>
      </c>
      <c r="C44" s="20" t="s">
        <v>1</v>
      </c>
      <c r="D44" s="46">
        <v>325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325</v>
      </c>
      <c r="O44" s="47">
        <f t="shared" si="9"/>
        <v>0.03645132346343652</v>
      </c>
      <c r="P44" s="9"/>
    </row>
    <row r="45" spans="1:16" ht="15.75">
      <c r="A45" s="29" t="s">
        <v>40</v>
      </c>
      <c r="B45" s="30"/>
      <c r="C45" s="31"/>
      <c r="D45" s="32">
        <f aca="true" t="shared" si="10" ref="D45:M45">SUM(D46:D47)</f>
        <v>220336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220336</v>
      </c>
      <c r="O45" s="45">
        <f t="shared" si="9"/>
        <v>24.712427097353075</v>
      </c>
      <c r="P45" s="10"/>
    </row>
    <row r="46" spans="1:16" ht="15">
      <c r="A46" s="13"/>
      <c r="B46" s="39">
        <v>352</v>
      </c>
      <c r="C46" s="21" t="s">
        <v>56</v>
      </c>
      <c r="D46" s="46">
        <v>689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689</v>
      </c>
      <c r="O46" s="47">
        <f t="shared" si="9"/>
        <v>0.07727680574248542</v>
      </c>
      <c r="P46" s="9"/>
    </row>
    <row r="47" spans="1:16" ht="15">
      <c r="A47" s="13"/>
      <c r="B47" s="39">
        <v>354</v>
      </c>
      <c r="C47" s="21" t="s">
        <v>57</v>
      </c>
      <c r="D47" s="46">
        <v>219647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219647</v>
      </c>
      <c r="O47" s="47">
        <f t="shared" si="9"/>
        <v>24.63515029161059</v>
      </c>
      <c r="P47" s="9"/>
    </row>
    <row r="48" spans="1:16" ht="15.75">
      <c r="A48" s="29" t="s">
        <v>5</v>
      </c>
      <c r="B48" s="30"/>
      <c r="C48" s="31"/>
      <c r="D48" s="32">
        <f aca="true" t="shared" si="11" ref="D48:M48">SUM(D49:D56)</f>
        <v>359508</v>
      </c>
      <c r="E48" s="32">
        <f t="shared" si="11"/>
        <v>24676</v>
      </c>
      <c r="F48" s="32">
        <f t="shared" si="11"/>
        <v>0</v>
      </c>
      <c r="G48" s="32">
        <f t="shared" si="11"/>
        <v>31530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109902</v>
      </c>
      <c r="L48" s="32">
        <f t="shared" si="11"/>
        <v>0</v>
      </c>
      <c r="M48" s="32">
        <f t="shared" si="11"/>
        <v>0</v>
      </c>
      <c r="N48" s="32">
        <f>SUM(D48:M48)</f>
        <v>525616</v>
      </c>
      <c r="O48" s="45">
        <f t="shared" si="9"/>
        <v>58.95199641094661</v>
      </c>
      <c r="P48" s="10"/>
    </row>
    <row r="49" spans="1:16" ht="15">
      <c r="A49" s="12"/>
      <c r="B49" s="25">
        <v>361.1</v>
      </c>
      <c r="C49" s="20" t="s">
        <v>58</v>
      </c>
      <c r="D49" s="46">
        <v>220352</v>
      </c>
      <c r="E49" s="46">
        <v>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30258</v>
      </c>
      <c r="L49" s="46">
        <v>0</v>
      </c>
      <c r="M49" s="46">
        <v>0</v>
      </c>
      <c r="N49" s="46">
        <f>SUM(D49:M49)</f>
        <v>250688</v>
      </c>
      <c r="O49" s="47">
        <f t="shared" si="9"/>
        <v>28.116644235082997</v>
      </c>
      <c r="P49" s="9"/>
    </row>
    <row r="50" spans="1:16" ht="15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34936</v>
      </c>
      <c r="L50" s="46">
        <v>0</v>
      </c>
      <c r="M50" s="46">
        <v>0</v>
      </c>
      <c r="N50" s="46">
        <f aca="true" t="shared" si="12" ref="N50:N56">SUM(D50:M50)</f>
        <v>34936</v>
      </c>
      <c r="O50" s="47">
        <f t="shared" si="9"/>
        <v>3.9183490354419024</v>
      </c>
      <c r="P50" s="9"/>
    </row>
    <row r="51" spans="1:16" ht="15">
      <c r="A51" s="12"/>
      <c r="B51" s="25">
        <v>362</v>
      </c>
      <c r="C51" s="20" t="s">
        <v>61</v>
      </c>
      <c r="D51" s="46">
        <v>49172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49172</v>
      </c>
      <c r="O51" s="47">
        <f t="shared" si="9"/>
        <v>5.515029161058771</v>
      </c>
      <c r="P51" s="9"/>
    </row>
    <row r="52" spans="1:16" ht="15">
      <c r="A52" s="12"/>
      <c r="B52" s="25">
        <v>364</v>
      </c>
      <c r="C52" s="20" t="s">
        <v>106</v>
      </c>
      <c r="D52" s="46">
        <v>49749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49749</v>
      </c>
      <c r="O52" s="47">
        <f t="shared" si="9"/>
        <v>5.579744279946164</v>
      </c>
      <c r="P52" s="9"/>
    </row>
    <row r="53" spans="1:16" ht="15">
      <c r="A53" s="12"/>
      <c r="B53" s="25">
        <v>366</v>
      </c>
      <c r="C53" s="20" t="s">
        <v>63</v>
      </c>
      <c r="D53" s="46">
        <v>7868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7868</v>
      </c>
      <c r="O53" s="47">
        <f t="shared" si="9"/>
        <v>0.8824585015702109</v>
      </c>
      <c r="P53" s="9"/>
    </row>
    <row r="54" spans="1:16" ht="15">
      <c r="A54" s="12"/>
      <c r="B54" s="25">
        <v>368</v>
      </c>
      <c r="C54" s="20" t="s">
        <v>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44708</v>
      </c>
      <c r="L54" s="46">
        <v>0</v>
      </c>
      <c r="M54" s="46">
        <v>0</v>
      </c>
      <c r="N54" s="46">
        <f t="shared" si="12"/>
        <v>44708</v>
      </c>
      <c r="O54" s="47">
        <f t="shared" si="9"/>
        <v>5.014356213548677</v>
      </c>
      <c r="P54" s="9"/>
    </row>
    <row r="55" spans="1:16" ht="15">
      <c r="A55" s="12"/>
      <c r="B55" s="25">
        <v>369.3</v>
      </c>
      <c r="C55" s="20" t="s">
        <v>64</v>
      </c>
      <c r="D55" s="46">
        <v>345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345</v>
      </c>
      <c r="O55" s="47">
        <f t="shared" si="9"/>
        <v>0.03869448183041723</v>
      </c>
      <c r="P55" s="9"/>
    </row>
    <row r="56" spans="1:16" ht="15">
      <c r="A56" s="12"/>
      <c r="B56" s="25">
        <v>369.9</v>
      </c>
      <c r="C56" s="20" t="s">
        <v>65</v>
      </c>
      <c r="D56" s="46">
        <v>32022</v>
      </c>
      <c r="E56" s="46">
        <v>24598</v>
      </c>
      <c r="F56" s="46">
        <v>0</v>
      </c>
      <c r="G56" s="46">
        <v>31530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88150</v>
      </c>
      <c r="O56" s="47">
        <f t="shared" si="9"/>
        <v>9.886720502467474</v>
      </c>
      <c r="P56" s="9"/>
    </row>
    <row r="57" spans="1:16" ht="15.75">
      <c r="A57" s="29" t="s">
        <v>41</v>
      </c>
      <c r="B57" s="30"/>
      <c r="C57" s="31"/>
      <c r="D57" s="32">
        <f aca="true" t="shared" si="13" ref="D57:M57">SUM(D58:D62)</f>
        <v>611232</v>
      </c>
      <c r="E57" s="32">
        <f t="shared" si="13"/>
        <v>647102</v>
      </c>
      <c r="F57" s="32">
        <f t="shared" si="13"/>
        <v>0</v>
      </c>
      <c r="G57" s="32">
        <f t="shared" si="13"/>
        <v>1494679</v>
      </c>
      <c r="H57" s="32">
        <f t="shared" si="13"/>
        <v>0</v>
      </c>
      <c r="I57" s="32">
        <f t="shared" si="13"/>
        <v>377028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aca="true" t="shared" si="14" ref="N57:N63">SUM(D57:M57)</f>
        <v>3130041</v>
      </c>
      <c r="O57" s="45">
        <f t="shared" si="9"/>
        <v>351.05888290713324</v>
      </c>
      <c r="P57" s="9"/>
    </row>
    <row r="58" spans="1:16" ht="15">
      <c r="A58" s="12"/>
      <c r="B58" s="25">
        <v>381</v>
      </c>
      <c r="C58" s="20" t="s">
        <v>66</v>
      </c>
      <c r="D58" s="46">
        <v>611232</v>
      </c>
      <c r="E58" s="46">
        <v>647102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1258334</v>
      </c>
      <c r="O58" s="47">
        <f t="shared" si="9"/>
        <v>141.13212202781517</v>
      </c>
      <c r="P58" s="9"/>
    </row>
    <row r="59" spans="1:16" ht="15">
      <c r="A59" s="12"/>
      <c r="B59" s="25">
        <v>383</v>
      </c>
      <c r="C59" s="20" t="s">
        <v>131</v>
      </c>
      <c r="D59" s="46">
        <v>0</v>
      </c>
      <c r="E59" s="46">
        <v>0</v>
      </c>
      <c r="F59" s="46">
        <v>0</v>
      </c>
      <c r="G59" s="46">
        <v>1494679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1494679</v>
      </c>
      <c r="O59" s="47">
        <f t="shared" si="9"/>
        <v>167.64008524001795</v>
      </c>
      <c r="P59" s="9"/>
    </row>
    <row r="60" spans="1:16" ht="15">
      <c r="A60" s="12"/>
      <c r="B60" s="25">
        <v>389.1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11653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11653</v>
      </c>
      <c r="O60" s="47">
        <f t="shared" si="9"/>
        <v>1.30697622252131</v>
      </c>
      <c r="P60" s="9"/>
    </row>
    <row r="61" spans="1:16" ht="15">
      <c r="A61" s="12"/>
      <c r="B61" s="25">
        <v>389.2</v>
      </c>
      <c r="C61" s="20" t="s">
        <v>127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76376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76376</v>
      </c>
      <c r="O61" s="47">
        <f t="shared" si="9"/>
        <v>8.56617317182593</v>
      </c>
      <c r="P61" s="9"/>
    </row>
    <row r="62" spans="1:16" ht="15.75" thickBot="1">
      <c r="A62" s="12"/>
      <c r="B62" s="25">
        <v>389.5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288999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288999</v>
      </c>
      <c r="O62" s="47">
        <f t="shared" si="9"/>
        <v>32.41352624495289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5" ref="D63:M63">SUM(D5,D15,D21,D32,D45,D48,D57)</f>
        <v>8888019</v>
      </c>
      <c r="E63" s="15">
        <f t="shared" si="15"/>
        <v>1402560</v>
      </c>
      <c r="F63" s="15">
        <f t="shared" si="15"/>
        <v>1896</v>
      </c>
      <c r="G63" s="15">
        <f t="shared" si="15"/>
        <v>2303778</v>
      </c>
      <c r="H63" s="15">
        <f t="shared" si="15"/>
        <v>0</v>
      </c>
      <c r="I63" s="15">
        <f t="shared" si="15"/>
        <v>4499489</v>
      </c>
      <c r="J63" s="15">
        <f t="shared" si="15"/>
        <v>197137</v>
      </c>
      <c r="K63" s="15">
        <f t="shared" si="15"/>
        <v>109902</v>
      </c>
      <c r="L63" s="15">
        <f t="shared" si="15"/>
        <v>0</v>
      </c>
      <c r="M63" s="15">
        <f t="shared" si="15"/>
        <v>0</v>
      </c>
      <c r="N63" s="15">
        <f t="shared" si="14"/>
        <v>17402781</v>
      </c>
      <c r="O63" s="38">
        <f t="shared" si="9"/>
        <v>1951.8596904441454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132</v>
      </c>
      <c r="M65" s="48"/>
      <c r="N65" s="48"/>
      <c r="O65" s="43">
        <v>8916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4876097</v>
      </c>
      <c r="E5" s="27">
        <f t="shared" si="0"/>
        <v>574355</v>
      </c>
      <c r="F5" s="27">
        <f t="shared" si="0"/>
        <v>405439</v>
      </c>
      <c r="G5" s="27">
        <f t="shared" si="0"/>
        <v>620736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6476627</v>
      </c>
      <c r="O5" s="33">
        <f aca="true" t="shared" si="1" ref="O5:O36">(N5/O$63)</f>
        <v>733.5629176577189</v>
      </c>
      <c r="P5" s="6"/>
    </row>
    <row r="6" spans="1:16" ht="15">
      <c r="A6" s="12"/>
      <c r="B6" s="25">
        <v>311</v>
      </c>
      <c r="C6" s="20" t="s">
        <v>3</v>
      </c>
      <c r="D6" s="46">
        <v>3239122</v>
      </c>
      <c r="E6" s="46">
        <v>307994</v>
      </c>
      <c r="F6" s="46">
        <v>405439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3952555</v>
      </c>
      <c r="O6" s="47">
        <f t="shared" si="1"/>
        <v>447.6786725563484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182082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182082</v>
      </c>
      <c r="O7" s="47">
        <f t="shared" si="1"/>
        <v>20.623173632347946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84279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84279</v>
      </c>
      <c r="O8" s="47">
        <f t="shared" si="1"/>
        <v>9.54570166496772</v>
      </c>
      <c r="P8" s="9"/>
    </row>
    <row r="9" spans="1:16" ht="15">
      <c r="A9" s="12"/>
      <c r="B9" s="25">
        <v>312.6</v>
      </c>
      <c r="C9" s="20" t="s">
        <v>124</v>
      </c>
      <c r="D9" s="46">
        <v>0</v>
      </c>
      <c r="E9" s="46">
        <v>0</v>
      </c>
      <c r="F9" s="46">
        <v>0</v>
      </c>
      <c r="G9" s="46">
        <v>620736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620736</v>
      </c>
      <c r="O9" s="47">
        <f t="shared" si="1"/>
        <v>70.30648997621475</v>
      </c>
      <c r="P9" s="9"/>
    </row>
    <row r="10" spans="1:16" ht="15">
      <c r="A10" s="12"/>
      <c r="B10" s="25">
        <v>314.1</v>
      </c>
      <c r="C10" s="20" t="s">
        <v>14</v>
      </c>
      <c r="D10" s="46">
        <v>799885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799885</v>
      </c>
      <c r="O10" s="47">
        <f t="shared" si="1"/>
        <v>90.5974629063314</v>
      </c>
      <c r="P10" s="9"/>
    </row>
    <row r="11" spans="1:16" ht="15">
      <c r="A11" s="12"/>
      <c r="B11" s="25">
        <v>314.3</v>
      </c>
      <c r="C11" s="20" t="s">
        <v>15</v>
      </c>
      <c r="D11" s="46">
        <v>182935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182935</v>
      </c>
      <c r="O11" s="47">
        <f t="shared" si="1"/>
        <v>20.719787065352815</v>
      </c>
      <c r="P11" s="9"/>
    </row>
    <row r="12" spans="1:16" ht="15">
      <c r="A12" s="12"/>
      <c r="B12" s="25">
        <v>314.4</v>
      </c>
      <c r="C12" s="20" t="s">
        <v>16</v>
      </c>
      <c r="D12" s="46">
        <v>43160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43160</v>
      </c>
      <c r="O12" s="47">
        <f t="shared" si="1"/>
        <v>4.8884358364480685</v>
      </c>
      <c r="P12" s="9"/>
    </row>
    <row r="13" spans="1:16" ht="15">
      <c r="A13" s="12"/>
      <c r="B13" s="25">
        <v>315</v>
      </c>
      <c r="C13" s="20" t="s">
        <v>94</v>
      </c>
      <c r="D13" s="46">
        <v>278915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278915</v>
      </c>
      <c r="O13" s="47">
        <f t="shared" si="1"/>
        <v>31.590780382829312</v>
      </c>
      <c r="P13" s="9"/>
    </row>
    <row r="14" spans="1:16" ht="15">
      <c r="A14" s="12"/>
      <c r="B14" s="25">
        <v>316</v>
      </c>
      <c r="C14" s="20" t="s">
        <v>95</v>
      </c>
      <c r="D14" s="46">
        <v>332080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332080</v>
      </c>
      <c r="O14" s="47">
        <f t="shared" si="1"/>
        <v>37.61241363687847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1120788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2">SUM(D15:M15)</f>
        <v>1120788</v>
      </c>
      <c r="O15" s="45">
        <f t="shared" si="1"/>
        <v>126.94393476044853</v>
      </c>
      <c r="P15" s="10"/>
    </row>
    <row r="16" spans="1:16" ht="15">
      <c r="A16" s="12"/>
      <c r="B16" s="25">
        <v>322</v>
      </c>
      <c r="C16" s="20" t="s">
        <v>0</v>
      </c>
      <c r="D16" s="46">
        <v>441110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441110</v>
      </c>
      <c r="O16" s="47">
        <f t="shared" si="1"/>
        <v>49.9614905425303</v>
      </c>
      <c r="P16" s="9"/>
    </row>
    <row r="17" spans="1:16" ht="15">
      <c r="A17" s="12"/>
      <c r="B17" s="25">
        <v>323.1</v>
      </c>
      <c r="C17" s="20" t="s">
        <v>20</v>
      </c>
      <c r="D17" s="46">
        <v>568674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568674</v>
      </c>
      <c r="O17" s="47">
        <f t="shared" si="1"/>
        <v>64.40978593272172</v>
      </c>
      <c r="P17" s="9"/>
    </row>
    <row r="18" spans="1:16" ht="15">
      <c r="A18" s="12"/>
      <c r="B18" s="25">
        <v>323.4</v>
      </c>
      <c r="C18" s="20" t="s">
        <v>21</v>
      </c>
      <c r="D18" s="46">
        <v>14805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14805</v>
      </c>
      <c r="O18" s="47">
        <f t="shared" si="1"/>
        <v>1.6768603465851173</v>
      </c>
      <c r="P18" s="9"/>
    </row>
    <row r="19" spans="1:16" ht="15">
      <c r="A19" s="12"/>
      <c r="B19" s="25">
        <v>323.7</v>
      </c>
      <c r="C19" s="20" t="s">
        <v>22</v>
      </c>
      <c r="D19" s="46">
        <v>48758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48758</v>
      </c>
      <c r="O19" s="47">
        <f t="shared" si="1"/>
        <v>5.522482727375694</v>
      </c>
      <c r="P19" s="9"/>
    </row>
    <row r="20" spans="1:16" ht="15">
      <c r="A20" s="12"/>
      <c r="B20" s="25">
        <v>329</v>
      </c>
      <c r="C20" s="20" t="s">
        <v>23</v>
      </c>
      <c r="D20" s="46">
        <v>47441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47441</v>
      </c>
      <c r="O20" s="47">
        <f t="shared" si="1"/>
        <v>5.373315211235701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1043901</v>
      </c>
      <c r="E21" s="32">
        <f t="shared" si="5"/>
        <v>101454</v>
      </c>
      <c r="F21" s="32">
        <f t="shared" si="5"/>
        <v>0</v>
      </c>
      <c r="G21" s="32">
        <f t="shared" si="5"/>
        <v>470338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1615693</v>
      </c>
      <c r="O21" s="45">
        <f t="shared" si="1"/>
        <v>182.99841431645714</v>
      </c>
      <c r="P21" s="10"/>
    </row>
    <row r="22" spans="1:16" ht="15">
      <c r="A22" s="12"/>
      <c r="B22" s="25">
        <v>331.5</v>
      </c>
      <c r="C22" s="20" t="s">
        <v>96</v>
      </c>
      <c r="D22" s="46">
        <v>10266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10266</v>
      </c>
      <c r="O22" s="47">
        <f t="shared" si="1"/>
        <v>1.162759089364594</v>
      </c>
      <c r="P22" s="9"/>
    </row>
    <row r="23" spans="1:16" ht="15">
      <c r="A23" s="12"/>
      <c r="B23" s="25">
        <v>334.7</v>
      </c>
      <c r="C23" s="20" t="s">
        <v>26</v>
      </c>
      <c r="D23" s="46">
        <v>36946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36946</v>
      </c>
      <c r="O23" s="47">
        <f t="shared" si="1"/>
        <v>4.18461886963416</v>
      </c>
      <c r="P23" s="9"/>
    </row>
    <row r="24" spans="1:16" ht="15">
      <c r="A24" s="12"/>
      <c r="B24" s="25">
        <v>335.12</v>
      </c>
      <c r="C24" s="20" t="s">
        <v>97</v>
      </c>
      <c r="D24" s="46">
        <v>259391</v>
      </c>
      <c r="E24" s="46">
        <v>76737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336128</v>
      </c>
      <c r="O24" s="47">
        <f t="shared" si="1"/>
        <v>38.070902706988335</v>
      </c>
      <c r="P24" s="9"/>
    </row>
    <row r="25" spans="1:16" ht="15">
      <c r="A25" s="12"/>
      <c r="B25" s="25">
        <v>335.15</v>
      </c>
      <c r="C25" s="20" t="s">
        <v>98</v>
      </c>
      <c r="D25" s="46">
        <v>9279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9279</v>
      </c>
      <c r="O25" s="47">
        <f t="shared" si="1"/>
        <v>1.0509683995922527</v>
      </c>
      <c r="P25" s="9"/>
    </row>
    <row r="26" spans="1:16" ht="15">
      <c r="A26" s="12"/>
      <c r="B26" s="25">
        <v>335.18</v>
      </c>
      <c r="C26" s="20" t="s">
        <v>99</v>
      </c>
      <c r="D26" s="46">
        <v>699489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699489</v>
      </c>
      <c r="O26" s="47">
        <f t="shared" si="1"/>
        <v>79.2262996941896</v>
      </c>
      <c r="P26" s="9"/>
    </row>
    <row r="27" spans="1:16" ht="15">
      <c r="A27" s="12"/>
      <c r="B27" s="25">
        <v>335.19</v>
      </c>
      <c r="C27" s="20" t="s">
        <v>100</v>
      </c>
      <c r="D27" s="46">
        <v>4454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4454</v>
      </c>
      <c r="O27" s="47">
        <f t="shared" si="1"/>
        <v>0.5044738928530977</v>
      </c>
      <c r="P27" s="9"/>
    </row>
    <row r="28" spans="1:16" ht="15">
      <c r="A28" s="12"/>
      <c r="B28" s="25">
        <v>336</v>
      </c>
      <c r="C28" s="20" t="s">
        <v>4</v>
      </c>
      <c r="D28" s="46">
        <v>0</v>
      </c>
      <c r="E28" s="46">
        <v>24717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24717</v>
      </c>
      <c r="O28" s="47">
        <f t="shared" si="1"/>
        <v>2.799524294937139</v>
      </c>
      <c r="P28" s="9"/>
    </row>
    <row r="29" spans="1:16" ht="15">
      <c r="A29" s="12"/>
      <c r="B29" s="25">
        <v>337.3</v>
      </c>
      <c r="C29" s="20" t="s">
        <v>31</v>
      </c>
      <c r="D29" s="46">
        <v>0</v>
      </c>
      <c r="E29" s="46">
        <v>0</v>
      </c>
      <c r="F29" s="46">
        <v>0</v>
      </c>
      <c r="G29" s="46">
        <v>470338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470338</v>
      </c>
      <c r="O29" s="47">
        <f t="shared" si="1"/>
        <v>53.27194472760222</v>
      </c>
      <c r="P29" s="9"/>
    </row>
    <row r="30" spans="1:16" ht="15">
      <c r="A30" s="12"/>
      <c r="B30" s="25">
        <v>338</v>
      </c>
      <c r="C30" s="20" t="s">
        <v>34</v>
      </c>
      <c r="D30" s="46">
        <v>24076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24076</v>
      </c>
      <c r="O30" s="47">
        <f t="shared" si="1"/>
        <v>2.72692264129573</v>
      </c>
      <c r="P30" s="9"/>
    </row>
    <row r="31" spans="1:16" ht="15.75">
      <c r="A31" s="29" t="s">
        <v>39</v>
      </c>
      <c r="B31" s="30"/>
      <c r="C31" s="31"/>
      <c r="D31" s="32">
        <f aca="true" t="shared" si="7" ref="D31:M31">SUM(D32:D43)</f>
        <v>443453</v>
      </c>
      <c r="E31" s="32">
        <f t="shared" si="7"/>
        <v>1808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3940865</v>
      </c>
      <c r="J31" s="32">
        <f t="shared" si="7"/>
        <v>195887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4582013</v>
      </c>
      <c r="O31" s="45">
        <f t="shared" si="1"/>
        <v>518.9730433797712</v>
      </c>
      <c r="P31" s="10"/>
    </row>
    <row r="32" spans="1:16" ht="15">
      <c r="A32" s="12"/>
      <c r="B32" s="25">
        <v>341.2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195887</v>
      </c>
      <c r="K32" s="46">
        <v>0</v>
      </c>
      <c r="L32" s="46">
        <v>0</v>
      </c>
      <c r="M32" s="46">
        <v>0</v>
      </c>
      <c r="N32" s="46">
        <f aca="true" t="shared" si="8" ref="N32:N43">SUM(D32:M32)</f>
        <v>195887</v>
      </c>
      <c r="O32" s="47">
        <f t="shared" si="1"/>
        <v>22.186770868728054</v>
      </c>
      <c r="P32" s="9"/>
    </row>
    <row r="33" spans="1:16" ht="15">
      <c r="A33" s="12"/>
      <c r="B33" s="25">
        <v>341.3</v>
      </c>
      <c r="C33" s="20" t="s">
        <v>102</v>
      </c>
      <c r="D33" s="46">
        <v>362450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362450</v>
      </c>
      <c r="O33" s="47">
        <f t="shared" si="1"/>
        <v>41.05221429380451</v>
      </c>
      <c r="P33" s="9"/>
    </row>
    <row r="34" spans="1:16" ht="15">
      <c r="A34" s="12"/>
      <c r="B34" s="25">
        <v>341.9</v>
      </c>
      <c r="C34" s="20" t="s">
        <v>103</v>
      </c>
      <c r="D34" s="46">
        <v>26690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26690</v>
      </c>
      <c r="O34" s="47">
        <f t="shared" si="1"/>
        <v>3.0229924113716162</v>
      </c>
      <c r="P34" s="9"/>
    </row>
    <row r="35" spans="1:16" ht="15">
      <c r="A35" s="12"/>
      <c r="B35" s="25">
        <v>342.5</v>
      </c>
      <c r="C35" s="20" t="s">
        <v>46</v>
      </c>
      <c r="D35" s="46">
        <v>16450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16450</v>
      </c>
      <c r="O35" s="47">
        <f t="shared" si="1"/>
        <v>1.8631781628723525</v>
      </c>
      <c r="P35" s="9"/>
    </row>
    <row r="36" spans="1:16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1696560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1696560</v>
      </c>
      <c r="O36" s="47">
        <f t="shared" si="1"/>
        <v>192.15766224940538</v>
      </c>
      <c r="P36" s="9"/>
    </row>
    <row r="37" spans="1:16" ht="15">
      <c r="A37" s="12"/>
      <c r="B37" s="25">
        <v>343.9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768853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768853</v>
      </c>
      <c r="O37" s="47">
        <f aca="true" t="shared" si="9" ref="O37:O61">(N37/O$63)</f>
        <v>87.08268207044965</v>
      </c>
      <c r="P37" s="9"/>
    </row>
    <row r="38" spans="1:16" ht="15">
      <c r="A38" s="12"/>
      <c r="B38" s="25">
        <v>344.3</v>
      </c>
      <c r="C38" s="20" t="s">
        <v>104</v>
      </c>
      <c r="D38" s="46">
        <v>2633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2633</v>
      </c>
      <c r="O38" s="47">
        <f t="shared" si="9"/>
        <v>0.2982217691697814</v>
      </c>
      <c r="P38" s="9"/>
    </row>
    <row r="39" spans="1:16" ht="15">
      <c r="A39" s="12"/>
      <c r="B39" s="25">
        <v>347.1</v>
      </c>
      <c r="C39" s="20" t="s">
        <v>49</v>
      </c>
      <c r="D39" s="46">
        <v>741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741</v>
      </c>
      <c r="O39" s="47">
        <f t="shared" si="9"/>
        <v>0.08392796466190962</v>
      </c>
      <c r="P39" s="9"/>
    </row>
    <row r="40" spans="1:16" ht="15">
      <c r="A40" s="12"/>
      <c r="B40" s="25">
        <v>347.2</v>
      </c>
      <c r="C40" s="20" t="s">
        <v>50</v>
      </c>
      <c r="D40" s="46">
        <v>19529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19529</v>
      </c>
      <c r="O40" s="47">
        <f t="shared" si="9"/>
        <v>2.211915279193567</v>
      </c>
      <c r="P40" s="9"/>
    </row>
    <row r="41" spans="1:16" ht="15">
      <c r="A41" s="12"/>
      <c r="B41" s="25">
        <v>347.5</v>
      </c>
      <c r="C41" s="20" t="s">
        <v>52</v>
      </c>
      <c r="D41" s="46">
        <v>8095</v>
      </c>
      <c r="E41" s="46">
        <v>0</v>
      </c>
      <c r="F41" s="46">
        <v>0</v>
      </c>
      <c r="G41" s="46">
        <v>0</v>
      </c>
      <c r="H41" s="46">
        <v>0</v>
      </c>
      <c r="I41" s="46">
        <v>1475452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1483547</v>
      </c>
      <c r="O41" s="47">
        <f t="shared" si="9"/>
        <v>168.0311473553064</v>
      </c>
      <c r="P41" s="9"/>
    </row>
    <row r="42" spans="1:16" ht="15">
      <c r="A42" s="12"/>
      <c r="B42" s="25">
        <v>347.9</v>
      </c>
      <c r="C42" s="20" t="s">
        <v>53</v>
      </c>
      <c r="D42" s="46">
        <v>6380</v>
      </c>
      <c r="E42" s="46">
        <v>1808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8188</v>
      </c>
      <c r="O42" s="47">
        <f t="shared" si="9"/>
        <v>0.927398346358591</v>
      </c>
      <c r="P42" s="9"/>
    </row>
    <row r="43" spans="1:16" ht="15">
      <c r="A43" s="12"/>
      <c r="B43" s="25">
        <v>349</v>
      </c>
      <c r="C43" s="20" t="s">
        <v>1</v>
      </c>
      <c r="D43" s="46">
        <v>485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485</v>
      </c>
      <c r="O43" s="47">
        <f t="shared" si="9"/>
        <v>0.05493260844942802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SUM(D45:D46)</f>
        <v>159231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159231</v>
      </c>
      <c r="O44" s="45">
        <f t="shared" si="9"/>
        <v>18.034998301053346</v>
      </c>
      <c r="P44" s="10"/>
    </row>
    <row r="45" spans="1:16" ht="15">
      <c r="A45" s="13"/>
      <c r="B45" s="39">
        <v>352</v>
      </c>
      <c r="C45" s="21" t="s">
        <v>56</v>
      </c>
      <c r="D45" s="46">
        <v>832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832</v>
      </c>
      <c r="O45" s="47">
        <f t="shared" si="9"/>
        <v>0.09423490769056518</v>
      </c>
      <c r="P45" s="9"/>
    </row>
    <row r="46" spans="1:16" ht="15">
      <c r="A46" s="13"/>
      <c r="B46" s="39">
        <v>354</v>
      </c>
      <c r="C46" s="21" t="s">
        <v>57</v>
      </c>
      <c r="D46" s="46">
        <v>158399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158399</v>
      </c>
      <c r="O46" s="47">
        <f t="shared" si="9"/>
        <v>17.940763393362783</v>
      </c>
      <c r="P46" s="9"/>
    </row>
    <row r="47" spans="1:16" ht="15.75">
      <c r="A47" s="29" t="s">
        <v>5</v>
      </c>
      <c r="B47" s="30"/>
      <c r="C47" s="31"/>
      <c r="D47" s="32">
        <f aca="true" t="shared" si="11" ref="D47:M47">SUM(D48:D55)</f>
        <v>144298</v>
      </c>
      <c r="E47" s="32">
        <f t="shared" si="11"/>
        <v>3046</v>
      </c>
      <c r="F47" s="32">
        <f t="shared" si="11"/>
        <v>34</v>
      </c>
      <c r="G47" s="32">
        <f t="shared" si="11"/>
        <v>11892</v>
      </c>
      <c r="H47" s="32">
        <f t="shared" si="11"/>
        <v>0</v>
      </c>
      <c r="I47" s="32">
        <f t="shared" si="11"/>
        <v>74152</v>
      </c>
      <c r="J47" s="32">
        <f t="shared" si="11"/>
        <v>0</v>
      </c>
      <c r="K47" s="32">
        <f t="shared" si="11"/>
        <v>187278</v>
      </c>
      <c r="L47" s="32">
        <f t="shared" si="11"/>
        <v>0</v>
      </c>
      <c r="M47" s="32">
        <f t="shared" si="11"/>
        <v>0</v>
      </c>
      <c r="N47" s="32">
        <f>SUM(D47:M47)</f>
        <v>420700</v>
      </c>
      <c r="O47" s="45">
        <f t="shared" si="9"/>
        <v>47.64979046324612</v>
      </c>
      <c r="P47" s="10"/>
    </row>
    <row r="48" spans="1:16" ht="15">
      <c r="A48" s="12"/>
      <c r="B48" s="25">
        <v>361.1</v>
      </c>
      <c r="C48" s="20" t="s">
        <v>58</v>
      </c>
      <c r="D48" s="46">
        <v>44242</v>
      </c>
      <c r="E48" s="46">
        <v>2756</v>
      </c>
      <c r="F48" s="46">
        <v>34</v>
      </c>
      <c r="G48" s="46">
        <v>0</v>
      </c>
      <c r="H48" s="46">
        <v>0</v>
      </c>
      <c r="I48" s="46">
        <v>0</v>
      </c>
      <c r="J48" s="46">
        <v>0</v>
      </c>
      <c r="K48" s="46">
        <v>25413</v>
      </c>
      <c r="L48" s="46">
        <v>0</v>
      </c>
      <c r="M48" s="46">
        <v>0</v>
      </c>
      <c r="N48" s="46">
        <f>SUM(D48:M48)</f>
        <v>72445</v>
      </c>
      <c r="O48" s="47">
        <f t="shared" si="9"/>
        <v>8.205346018801677</v>
      </c>
      <c r="P48" s="9"/>
    </row>
    <row r="49" spans="1:16" ht="15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90357</v>
      </c>
      <c r="L49" s="46">
        <v>0</v>
      </c>
      <c r="M49" s="46">
        <v>0</v>
      </c>
      <c r="N49" s="46">
        <f aca="true" t="shared" si="12" ref="N49:N55">SUM(D49:M49)</f>
        <v>90357</v>
      </c>
      <c r="O49" s="47">
        <f t="shared" si="9"/>
        <v>10.234114848793748</v>
      </c>
      <c r="P49" s="9"/>
    </row>
    <row r="50" spans="1:16" ht="15">
      <c r="A50" s="12"/>
      <c r="B50" s="25">
        <v>362</v>
      </c>
      <c r="C50" s="20" t="s">
        <v>61</v>
      </c>
      <c r="D50" s="46">
        <v>48192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48192</v>
      </c>
      <c r="O50" s="47">
        <f t="shared" si="9"/>
        <v>5.45837580699966</v>
      </c>
      <c r="P50" s="9"/>
    </row>
    <row r="51" spans="1:16" ht="15">
      <c r="A51" s="12"/>
      <c r="B51" s="25">
        <v>364</v>
      </c>
      <c r="C51" s="20" t="s">
        <v>106</v>
      </c>
      <c r="D51" s="46">
        <v>12313</v>
      </c>
      <c r="E51" s="46">
        <v>0</v>
      </c>
      <c r="F51" s="46">
        <v>0</v>
      </c>
      <c r="G51" s="46">
        <v>0</v>
      </c>
      <c r="H51" s="46">
        <v>0</v>
      </c>
      <c r="I51" s="46">
        <v>74152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86465</v>
      </c>
      <c r="O51" s="47">
        <f t="shared" si="9"/>
        <v>9.793294823875863</v>
      </c>
      <c r="P51" s="9"/>
    </row>
    <row r="52" spans="1:16" ht="15">
      <c r="A52" s="12"/>
      <c r="B52" s="25">
        <v>366</v>
      </c>
      <c r="C52" s="20" t="s">
        <v>63</v>
      </c>
      <c r="D52" s="46">
        <v>2692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2692</v>
      </c>
      <c r="O52" s="47">
        <f t="shared" si="9"/>
        <v>0.30490429267187674</v>
      </c>
      <c r="P52" s="9"/>
    </row>
    <row r="53" spans="1:16" ht="15">
      <c r="A53" s="12"/>
      <c r="B53" s="25">
        <v>368</v>
      </c>
      <c r="C53" s="20" t="s">
        <v>83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71508</v>
      </c>
      <c r="L53" s="46">
        <v>0</v>
      </c>
      <c r="M53" s="46">
        <v>0</v>
      </c>
      <c r="N53" s="46">
        <f t="shared" si="12"/>
        <v>71508</v>
      </c>
      <c r="O53" s="47">
        <f t="shared" si="9"/>
        <v>8.099218484539586</v>
      </c>
      <c r="P53" s="9"/>
    </row>
    <row r="54" spans="1:16" ht="15">
      <c r="A54" s="12"/>
      <c r="B54" s="25">
        <v>369.3</v>
      </c>
      <c r="C54" s="20" t="s">
        <v>64</v>
      </c>
      <c r="D54" s="46">
        <v>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235</v>
      </c>
      <c r="O54" s="47">
        <f t="shared" si="9"/>
        <v>0.026616830898176465</v>
      </c>
      <c r="P54" s="9"/>
    </row>
    <row r="55" spans="1:16" ht="15">
      <c r="A55" s="12"/>
      <c r="B55" s="25">
        <v>369.9</v>
      </c>
      <c r="C55" s="20" t="s">
        <v>65</v>
      </c>
      <c r="D55" s="46">
        <v>36624</v>
      </c>
      <c r="E55" s="46">
        <v>290</v>
      </c>
      <c r="F55" s="46">
        <v>0</v>
      </c>
      <c r="G55" s="46">
        <v>11892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48806</v>
      </c>
      <c r="O55" s="47">
        <f t="shared" si="9"/>
        <v>5.527919356665534</v>
      </c>
      <c r="P55" s="9"/>
    </row>
    <row r="56" spans="1:16" ht="15.75">
      <c r="A56" s="29" t="s">
        <v>41</v>
      </c>
      <c r="B56" s="30"/>
      <c r="C56" s="31"/>
      <c r="D56" s="32">
        <f aca="true" t="shared" si="13" ref="D56:M56">SUM(D57:D60)</f>
        <v>697879</v>
      </c>
      <c r="E56" s="32">
        <f t="shared" si="13"/>
        <v>571727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151054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aca="true" t="shared" si="14" ref="N56:N61">SUM(D56:M56)</f>
        <v>1420660</v>
      </c>
      <c r="O56" s="45">
        <f t="shared" si="9"/>
        <v>160.90837014384414</v>
      </c>
      <c r="P56" s="9"/>
    </row>
    <row r="57" spans="1:16" ht="15">
      <c r="A57" s="12"/>
      <c r="B57" s="25">
        <v>381</v>
      </c>
      <c r="C57" s="20" t="s">
        <v>66</v>
      </c>
      <c r="D57" s="46">
        <v>697879</v>
      </c>
      <c r="E57" s="46">
        <v>571727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1269606</v>
      </c>
      <c r="O57" s="47">
        <f t="shared" si="9"/>
        <v>143.79952429493713</v>
      </c>
      <c r="P57" s="9"/>
    </row>
    <row r="58" spans="1:16" ht="15">
      <c r="A58" s="12"/>
      <c r="B58" s="25">
        <v>389.1</v>
      </c>
      <c r="C58" s="20" t="s">
        <v>121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5720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5720</v>
      </c>
      <c r="O58" s="47">
        <f t="shared" si="9"/>
        <v>0.6478649903726357</v>
      </c>
      <c r="P58" s="9"/>
    </row>
    <row r="59" spans="1:16" ht="15">
      <c r="A59" s="12"/>
      <c r="B59" s="25">
        <v>389.2</v>
      </c>
      <c r="C59" s="20" t="s">
        <v>127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113709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113709</v>
      </c>
      <c r="O59" s="47">
        <f t="shared" si="9"/>
        <v>12.879034998301053</v>
      </c>
      <c r="P59" s="9"/>
    </row>
    <row r="60" spans="1:16" ht="15.75" thickBot="1">
      <c r="A60" s="12"/>
      <c r="B60" s="25">
        <v>389.5</v>
      </c>
      <c r="C60" s="20" t="s">
        <v>128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31625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31625</v>
      </c>
      <c r="O60" s="47">
        <f t="shared" si="9"/>
        <v>3.581945860233322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5" ref="D61:M61">SUM(D5,D15,D21,D31,D44,D47,D56)</f>
        <v>8485647</v>
      </c>
      <c r="E61" s="15">
        <f t="shared" si="15"/>
        <v>1252390</v>
      </c>
      <c r="F61" s="15">
        <f t="shared" si="15"/>
        <v>405473</v>
      </c>
      <c r="G61" s="15">
        <f t="shared" si="15"/>
        <v>1102966</v>
      </c>
      <c r="H61" s="15">
        <f t="shared" si="15"/>
        <v>0</v>
      </c>
      <c r="I61" s="15">
        <f t="shared" si="15"/>
        <v>4166071</v>
      </c>
      <c r="J61" s="15">
        <f t="shared" si="15"/>
        <v>195887</v>
      </c>
      <c r="K61" s="15">
        <f t="shared" si="15"/>
        <v>187278</v>
      </c>
      <c r="L61" s="15">
        <f t="shared" si="15"/>
        <v>0</v>
      </c>
      <c r="M61" s="15">
        <f t="shared" si="15"/>
        <v>0</v>
      </c>
      <c r="N61" s="15">
        <f t="shared" si="14"/>
        <v>15795712</v>
      </c>
      <c r="O61" s="38">
        <f t="shared" si="9"/>
        <v>1789.0714690225393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129</v>
      </c>
      <c r="M63" s="48"/>
      <c r="N63" s="48"/>
      <c r="O63" s="43">
        <v>8829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4629453</v>
      </c>
      <c r="E5" s="27">
        <f t="shared" si="0"/>
        <v>526846</v>
      </c>
      <c r="F5" s="27">
        <f t="shared" si="0"/>
        <v>798050</v>
      </c>
      <c r="G5" s="27">
        <f t="shared" si="0"/>
        <v>389411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6343760</v>
      </c>
      <c r="O5" s="33">
        <f aca="true" t="shared" si="1" ref="O5:O36">(N5/O$59)</f>
        <v>722.1948998178507</v>
      </c>
      <c r="P5" s="6"/>
    </row>
    <row r="6" spans="1:16" ht="15">
      <c r="A6" s="12"/>
      <c r="B6" s="25">
        <v>311</v>
      </c>
      <c r="C6" s="20" t="s">
        <v>3</v>
      </c>
      <c r="D6" s="46">
        <v>2993592</v>
      </c>
      <c r="E6" s="46">
        <v>257251</v>
      </c>
      <c r="F6" s="46">
        <v>798050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4048893</v>
      </c>
      <c r="O6" s="47">
        <f t="shared" si="1"/>
        <v>460.93954918032784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183754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183754</v>
      </c>
      <c r="O7" s="47">
        <f t="shared" si="1"/>
        <v>20.919171220400727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85841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85841</v>
      </c>
      <c r="O8" s="47">
        <f t="shared" si="1"/>
        <v>9.77242714025501</v>
      </c>
      <c r="P8" s="9"/>
    </row>
    <row r="9" spans="1:16" ht="15">
      <c r="A9" s="12"/>
      <c r="B9" s="25">
        <v>312.6</v>
      </c>
      <c r="C9" s="20" t="s">
        <v>124</v>
      </c>
      <c r="D9" s="46">
        <v>0</v>
      </c>
      <c r="E9" s="46">
        <v>0</v>
      </c>
      <c r="F9" s="46">
        <v>0</v>
      </c>
      <c r="G9" s="46">
        <v>389411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389411</v>
      </c>
      <c r="O9" s="47">
        <f t="shared" si="1"/>
        <v>44.33185336976321</v>
      </c>
      <c r="P9" s="9"/>
    </row>
    <row r="10" spans="1:16" ht="15">
      <c r="A10" s="12"/>
      <c r="B10" s="25">
        <v>314.1</v>
      </c>
      <c r="C10" s="20" t="s">
        <v>14</v>
      </c>
      <c r="D10" s="46">
        <v>781596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781596</v>
      </c>
      <c r="O10" s="47">
        <f t="shared" si="1"/>
        <v>88.97950819672131</v>
      </c>
      <c r="P10" s="9"/>
    </row>
    <row r="11" spans="1:16" ht="15">
      <c r="A11" s="12"/>
      <c r="B11" s="25">
        <v>314.3</v>
      </c>
      <c r="C11" s="20" t="s">
        <v>15</v>
      </c>
      <c r="D11" s="46">
        <v>176467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176467</v>
      </c>
      <c r="O11" s="47">
        <f t="shared" si="1"/>
        <v>20.08959471766849</v>
      </c>
      <c r="P11" s="9"/>
    </row>
    <row r="12" spans="1:16" ht="15">
      <c r="A12" s="12"/>
      <c r="B12" s="25">
        <v>314.4</v>
      </c>
      <c r="C12" s="20" t="s">
        <v>16</v>
      </c>
      <c r="D12" s="46">
        <v>48412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48412</v>
      </c>
      <c r="O12" s="47">
        <f t="shared" si="1"/>
        <v>5.511384335154827</v>
      </c>
      <c r="P12" s="9"/>
    </row>
    <row r="13" spans="1:16" ht="15">
      <c r="A13" s="12"/>
      <c r="B13" s="25">
        <v>315</v>
      </c>
      <c r="C13" s="20" t="s">
        <v>94</v>
      </c>
      <c r="D13" s="46">
        <v>276237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276237</v>
      </c>
      <c r="O13" s="47">
        <f t="shared" si="1"/>
        <v>31.447745901639344</v>
      </c>
      <c r="P13" s="9"/>
    </row>
    <row r="14" spans="1:16" ht="15">
      <c r="A14" s="12"/>
      <c r="B14" s="25">
        <v>316</v>
      </c>
      <c r="C14" s="20" t="s">
        <v>95</v>
      </c>
      <c r="D14" s="46">
        <v>353149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353149</v>
      </c>
      <c r="O14" s="47">
        <f t="shared" si="1"/>
        <v>40.20366575591986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SUM(D16:D20)</f>
        <v>1001118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1001118</v>
      </c>
      <c r="O15" s="45">
        <f t="shared" si="1"/>
        <v>113.97062841530055</v>
      </c>
      <c r="P15" s="10"/>
    </row>
    <row r="16" spans="1:16" ht="15">
      <c r="A16" s="12"/>
      <c r="B16" s="25">
        <v>322</v>
      </c>
      <c r="C16" s="20" t="s">
        <v>0</v>
      </c>
      <c r="D16" s="46">
        <v>334759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334759</v>
      </c>
      <c r="O16" s="47">
        <f t="shared" si="1"/>
        <v>38.11008652094718</v>
      </c>
      <c r="P16" s="9"/>
    </row>
    <row r="17" spans="1:16" ht="15">
      <c r="A17" s="12"/>
      <c r="B17" s="25">
        <v>323.1</v>
      </c>
      <c r="C17" s="20" t="s">
        <v>20</v>
      </c>
      <c r="D17" s="46">
        <v>575040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575040</v>
      </c>
      <c r="O17" s="47">
        <f t="shared" si="1"/>
        <v>65.46448087431693</v>
      </c>
      <c r="P17" s="9"/>
    </row>
    <row r="18" spans="1:16" ht="15">
      <c r="A18" s="12"/>
      <c r="B18" s="25">
        <v>323.4</v>
      </c>
      <c r="C18" s="20" t="s">
        <v>21</v>
      </c>
      <c r="D18" s="46">
        <v>12682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12682</v>
      </c>
      <c r="O18" s="47">
        <f t="shared" si="1"/>
        <v>1.4437613843351549</v>
      </c>
      <c r="P18" s="9"/>
    </row>
    <row r="19" spans="1:16" ht="15">
      <c r="A19" s="12"/>
      <c r="B19" s="25">
        <v>323.7</v>
      </c>
      <c r="C19" s="20" t="s">
        <v>22</v>
      </c>
      <c r="D19" s="46">
        <v>39497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39497</v>
      </c>
      <c r="O19" s="47">
        <f t="shared" si="1"/>
        <v>4.496470856102004</v>
      </c>
      <c r="P19" s="9"/>
    </row>
    <row r="20" spans="1:16" ht="15">
      <c r="A20" s="12"/>
      <c r="B20" s="25">
        <v>329</v>
      </c>
      <c r="C20" s="20" t="s">
        <v>23</v>
      </c>
      <c r="D20" s="46">
        <v>39140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39140</v>
      </c>
      <c r="O20" s="47">
        <f t="shared" si="1"/>
        <v>4.455828779599272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SUM(D22:D29)</f>
        <v>988401</v>
      </c>
      <c r="E21" s="32">
        <f t="shared" si="5"/>
        <v>98579</v>
      </c>
      <c r="F21" s="32">
        <f t="shared" si="5"/>
        <v>0</v>
      </c>
      <c r="G21" s="32">
        <f t="shared" si="5"/>
        <v>81013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1167993</v>
      </c>
      <c r="O21" s="45">
        <f t="shared" si="1"/>
        <v>132.96823770491804</v>
      </c>
      <c r="P21" s="10"/>
    </row>
    <row r="22" spans="1:16" ht="15">
      <c r="A22" s="12"/>
      <c r="B22" s="25">
        <v>334.7</v>
      </c>
      <c r="C22" s="20" t="s">
        <v>26</v>
      </c>
      <c r="D22" s="46">
        <v>16291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16291</v>
      </c>
      <c r="O22" s="47">
        <f t="shared" si="1"/>
        <v>1.8546220400728597</v>
      </c>
      <c r="P22" s="9"/>
    </row>
    <row r="23" spans="1:16" ht="15">
      <c r="A23" s="12"/>
      <c r="B23" s="25">
        <v>335.12</v>
      </c>
      <c r="C23" s="20" t="s">
        <v>97</v>
      </c>
      <c r="D23" s="46">
        <v>256194</v>
      </c>
      <c r="E23" s="46">
        <v>74582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330776</v>
      </c>
      <c r="O23" s="47">
        <f t="shared" si="1"/>
        <v>37.65664845173042</v>
      </c>
      <c r="P23" s="9"/>
    </row>
    <row r="24" spans="1:16" ht="15">
      <c r="A24" s="12"/>
      <c r="B24" s="25">
        <v>335.15</v>
      </c>
      <c r="C24" s="20" t="s">
        <v>98</v>
      </c>
      <c r="D24" s="46">
        <v>10173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10173</v>
      </c>
      <c r="O24" s="47">
        <f t="shared" si="1"/>
        <v>1.1581284153005464</v>
      </c>
      <c r="P24" s="9"/>
    </row>
    <row r="25" spans="1:16" ht="15">
      <c r="A25" s="12"/>
      <c r="B25" s="25">
        <v>335.18</v>
      </c>
      <c r="C25" s="20" t="s">
        <v>99</v>
      </c>
      <c r="D25" s="46">
        <v>677894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677894</v>
      </c>
      <c r="O25" s="47">
        <f t="shared" si="1"/>
        <v>77.17372495446266</v>
      </c>
      <c r="P25" s="9"/>
    </row>
    <row r="26" spans="1:16" ht="15">
      <c r="A26" s="12"/>
      <c r="B26" s="25">
        <v>335.19</v>
      </c>
      <c r="C26" s="20" t="s">
        <v>100</v>
      </c>
      <c r="D26" s="46">
        <v>6365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6365</v>
      </c>
      <c r="O26" s="47">
        <f t="shared" si="1"/>
        <v>0.7246129326047359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23997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23997</v>
      </c>
      <c r="O27" s="47">
        <f t="shared" si="1"/>
        <v>2.731898907103825</v>
      </c>
      <c r="P27" s="9"/>
    </row>
    <row r="28" spans="1:16" ht="15">
      <c r="A28" s="12"/>
      <c r="B28" s="25">
        <v>337.3</v>
      </c>
      <c r="C28" s="20" t="s">
        <v>31</v>
      </c>
      <c r="D28" s="46">
        <v>0</v>
      </c>
      <c r="E28" s="46">
        <v>0</v>
      </c>
      <c r="F28" s="46">
        <v>0</v>
      </c>
      <c r="G28" s="46">
        <v>81013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81013</v>
      </c>
      <c r="O28" s="47">
        <f t="shared" si="1"/>
        <v>9.222791438979964</v>
      </c>
      <c r="P28" s="9"/>
    </row>
    <row r="29" spans="1:16" ht="15">
      <c r="A29" s="12"/>
      <c r="B29" s="25">
        <v>338</v>
      </c>
      <c r="C29" s="20" t="s">
        <v>34</v>
      </c>
      <c r="D29" s="46">
        <v>21484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21484</v>
      </c>
      <c r="O29" s="47">
        <f t="shared" si="1"/>
        <v>2.4458105646630237</v>
      </c>
      <c r="P29" s="9"/>
    </row>
    <row r="30" spans="1:16" ht="15.75">
      <c r="A30" s="29" t="s">
        <v>39</v>
      </c>
      <c r="B30" s="30"/>
      <c r="C30" s="31"/>
      <c r="D30" s="32">
        <f aca="true" t="shared" si="7" ref="D30:M30">SUM(D31:D42)</f>
        <v>398426</v>
      </c>
      <c r="E30" s="32">
        <f t="shared" si="7"/>
        <v>1633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3600806</v>
      </c>
      <c r="J30" s="32">
        <f t="shared" si="7"/>
        <v>254928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4255793</v>
      </c>
      <c r="O30" s="45">
        <f t="shared" si="1"/>
        <v>484.4937386156648</v>
      </c>
      <c r="P30" s="10"/>
    </row>
    <row r="31" spans="1:16" ht="15">
      <c r="A31" s="12"/>
      <c r="B31" s="25">
        <v>341.2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254928</v>
      </c>
      <c r="K31" s="46">
        <v>0</v>
      </c>
      <c r="L31" s="46">
        <v>0</v>
      </c>
      <c r="M31" s="46">
        <v>0</v>
      </c>
      <c r="N31" s="46">
        <f aca="true" t="shared" si="8" ref="N31:N42">SUM(D31:M31)</f>
        <v>254928</v>
      </c>
      <c r="O31" s="47">
        <f t="shared" si="1"/>
        <v>29.02185792349727</v>
      </c>
      <c r="P31" s="9"/>
    </row>
    <row r="32" spans="1:16" ht="15">
      <c r="A32" s="12"/>
      <c r="B32" s="25">
        <v>341.3</v>
      </c>
      <c r="C32" s="20" t="s">
        <v>102</v>
      </c>
      <c r="D32" s="46">
        <v>327448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327448</v>
      </c>
      <c r="O32" s="47">
        <f t="shared" si="1"/>
        <v>37.27777777777778</v>
      </c>
      <c r="P32" s="9"/>
    </row>
    <row r="33" spans="1:16" ht="15">
      <c r="A33" s="12"/>
      <c r="B33" s="25">
        <v>341.9</v>
      </c>
      <c r="C33" s="20" t="s">
        <v>103</v>
      </c>
      <c r="D33" s="46">
        <v>20992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20992</v>
      </c>
      <c r="O33" s="47">
        <f t="shared" si="1"/>
        <v>2.389799635701275</v>
      </c>
      <c r="P33" s="9"/>
    </row>
    <row r="34" spans="1:16" ht="15">
      <c r="A34" s="12"/>
      <c r="B34" s="25">
        <v>342.5</v>
      </c>
      <c r="C34" s="20" t="s">
        <v>46</v>
      </c>
      <c r="D34" s="46">
        <v>21207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21207</v>
      </c>
      <c r="O34" s="47">
        <f t="shared" si="1"/>
        <v>2.414275956284153</v>
      </c>
      <c r="P34" s="9"/>
    </row>
    <row r="35" spans="1:16" ht="15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1691438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1691438</v>
      </c>
      <c r="O35" s="47">
        <f t="shared" si="1"/>
        <v>192.558970856102</v>
      </c>
      <c r="P35" s="9"/>
    </row>
    <row r="36" spans="1:16" ht="15">
      <c r="A36" s="12"/>
      <c r="B36" s="25">
        <v>343.9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505642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505642</v>
      </c>
      <c r="O36" s="47">
        <f t="shared" si="1"/>
        <v>57.56397996357013</v>
      </c>
      <c r="P36" s="9"/>
    </row>
    <row r="37" spans="1:16" ht="15">
      <c r="A37" s="12"/>
      <c r="B37" s="25">
        <v>344.3</v>
      </c>
      <c r="C37" s="20" t="s">
        <v>104</v>
      </c>
      <c r="D37" s="46">
        <v>2393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2393</v>
      </c>
      <c r="O37" s="47">
        <f aca="true" t="shared" si="9" ref="O37:O57">(N37/O$59)</f>
        <v>0.2724271402550091</v>
      </c>
      <c r="P37" s="9"/>
    </row>
    <row r="38" spans="1:16" ht="15">
      <c r="A38" s="12"/>
      <c r="B38" s="25">
        <v>347.1</v>
      </c>
      <c r="C38" s="20" t="s">
        <v>49</v>
      </c>
      <c r="D38" s="46">
        <v>321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321</v>
      </c>
      <c r="O38" s="47">
        <f t="shared" si="9"/>
        <v>0.036543715846994534</v>
      </c>
      <c r="P38" s="9"/>
    </row>
    <row r="39" spans="1:16" ht="15">
      <c r="A39" s="12"/>
      <c r="B39" s="25">
        <v>347.2</v>
      </c>
      <c r="C39" s="20" t="s">
        <v>50</v>
      </c>
      <c r="D39" s="46">
        <v>18529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18529</v>
      </c>
      <c r="O39" s="47">
        <f t="shared" si="9"/>
        <v>2.109403460837887</v>
      </c>
      <c r="P39" s="9"/>
    </row>
    <row r="40" spans="1:16" ht="15">
      <c r="A40" s="12"/>
      <c r="B40" s="25">
        <v>347.5</v>
      </c>
      <c r="C40" s="20" t="s">
        <v>52</v>
      </c>
      <c r="D40" s="46">
        <v>4615</v>
      </c>
      <c r="E40" s="46">
        <v>0</v>
      </c>
      <c r="F40" s="46">
        <v>0</v>
      </c>
      <c r="G40" s="46">
        <v>0</v>
      </c>
      <c r="H40" s="46">
        <v>0</v>
      </c>
      <c r="I40" s="46">
        <v>1403726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1408341</v>
      </c>
      <c r="O40" s="47">
        <f t="shared" si="9"/>
        <v>160.33025956284152</v>
      </c>
      <c r="P40" s="9"/>
    </row>
    <row r="41" spans="1:16" ht="15">
      <c r="A41" s="12"/>
      <c r="B41" s="25">
        <v>347.9</v>
      </c>
      <c r="C41" s="20" t="s">
        <v>53</v>
      </c>
      <c r="D41" s="46">
        <v>2369</v>
      </c>
      <c r="E41" s="46">
        <v>1633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4002</v>
      </c>
      <c r="O41" s="47">
        <f t="shared" si="9"/>
        <v>0.45560109289617484</v>
      </c>
      <c r="P41" s="9"/>
    </row>
    <row r="42" spans="1:16" ht="15">
      <c r="A42" s="12"/>
      <c r="B42" s="25">
        <v>349</v>
      </c>
      <c r="C42" s="20" t="s">
        <v>1</v>
      </c>
      <c r="D42" s="46">
        <v>552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552</v>
      </c>
      <c r="O42" s="47">
        <f t="shared" si="9"/>
        <v>0.06284153005464481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290900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290900</v>
      </c>
      <c r="O43" s="45">
        <f t="shared" si="9"/>
        <v>33.11703096539162</v>
      </c>
      <c r="P43" s="10"/>
    </row>
    <row r="44" spans="1:16" ht="15">
      <c r="A44" s="13"/>
      <c r="B44" s="39">
        <v>352</v>
      </c>
      <c r="C44" s="21" t="s">
        <v>56</v>
      </c>
      <c r="D44" s="46">
        <v>906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906</v>
      </c>
      <c r="O44" s="47">
        <f t="shared" si="9"/>
        <v>0.10314207650273224</v>
      </c>
      <c r="P44" s="9"/>
    </row>
    <row r="45" spans="1:16" ht="15">
      <c r="A45" s="13"/>
      <c r="B45" s="39">
        <v>354</v>
      </c>
      <c r="C45" s="21" t="s">
        <v>57</v>
      </c>
      <c r="D45" s="46">
        <v>289994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289994</v>
      </c>
      <c r="O45" s="47">
        <f t="shared" si="9"/>
        <v>33.013888888888886</v>
      </c>
      <c r="P45" s="9"/>
    </row>
    <row r="46" spans="1:16" ht="15.75">
      <c r="A46" s="29" t="s">
        <v>5</v>
      </c>
      <c r="B46" s="30"/>
      <c r="C46" s="31"/>
      <c r="D46" s="32">
        <f aca="true" t="shared" si="11" ref="D46:M46">SUM(D47:D53)</f>
        <v>150392</v>
      </c>
      <c r="E46" s="32">
        <f t="shared" si="11"/>
        <v>509</v>
      </c>
      <c r="F46" s="32">
        <f t="shared" si="11"/>
        <v>88</v>
      </c>
      <c r="G46" s="32">
        <f t="shared" si="11"/>
        <v>2805</v>
      </c>
      <c r="H46" s="32">
        <f t="shared" si="11"/>
        <v>0</v>
      </c>
      <c r="I46" s="32">
        <f t="shared" si="11"/>
        <v>0</v>
      </c>
      <c r="J46" s="32">
        <f t="shared" si="11"/>
        <v>1380</v>
      </c>
      <c r="K46" s="32">
        <f t="shared" si="11"/>
        <v>224075</v>
      </c>
      <c r="L46" s="32">
        <f t="shared" si="11"/>
        <v>0</v>
      </c>
      <c r="M46" s="32">
        <f t="shared" si="11"/>
        <v>0</v>
      </c>
      <c r="N46" s="32">
        <f>SUM(D46:M46)</f>
        <v>379249</v>
      </c>
      <c r="O46" s="45">
        <f t="shared" si="9"/>
        <v>43.17497723132969</v>
      </c>
      <c r="P46" s="10"/>
    </row>
    <row r="47" spans="1:16" ht="15">
      <c r="A47" s="12"/>
      <c r="B47" s="25">
        <v>361.1</v>
      </c>
      <c r="C47" s="20" t="s">
        <v>58</v>
      </c>
      <c r="D47" s="46">
        <v>54433</v>
      </c>
      <c r="E47" s="46">
        <v>509</v>
      </c>
      <c r="F47" s="46">
        <v>88</v>
      </c>
      <c r="G47" s="46">
        <v>0</v>
      </c>
      <c r="H47" s="46">
        <v>0</v>
      </c>
      <c r="I47" s="46">
        <v>0</v>
      </c>
      <c r="J47" s="46">
        <v>0</v>
      </c>
      <c r="K47" s="46">
        <v>27120</v>
      </c>
      <c r="L47" s="46">
        <v>0</v>
      </c>
      <c r="M47" s="46">
        <v>0</v>
      </c>
      <c r="N47" s="46">
        <f>SUM(D47:M47)</f>
        <v>82150</v>
      </c>
      <c r="O47" s="47">
        <f t="shared" si="9"/>
        <v>9.352231329690346</v>
      </c>
      <c r="P47" s="9"/>
    </row>
    <row r="48" spans="1:16" ht="15">
      <c r="A48" s="12"/>
      <c r="B48" s="25">
        <v>361.3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116575</v>
      </c>
      <c r="L48" s="46">
        <v>0</v>
      </c>
      <c r="M48" s="46">
        <v>0</v>
      </c>
      <c r="N48" s="46">
        <f aca="true" t="shared" si="12" ref="N48:N53">SUM(D48:M48)</f>
        <v>116575</v>
      </c>
      <c r="O48" s="47">
        <f t="shared" si="9"/>
        <v>13.271288706739526</v>
      </c>
      <c r="P48" s="9"/>
    </row>
    <row r="49" spans="1:16" ht="15">
      <c r="A49" s="12"/>
      <c r="B49" s="25">
        <v>362</v>
      </c>
      <c r="C49" s="20" t="s">
        <v>61</v>
      </c>
      <c r="D49" s="46">
        <v>47486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47486</v>
      </c>
      <c r="O49" s="47">
        <f t="shared" si="9"/>
        <v>5.405965391621129</v>
      </c>
      <c r="P49" s="9"/>
    </row>
    <row r="50" spans="1:16" ht="15">
      <c r="A50" s="12"/>
      <c r="B50" s="25">
        <v>364</v>
      </c>
      <c r="C50" s="20" t="s">
        <v>106</v>
      </c>
      <c r="D50" s="46">
        <v>1510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1510</v>
      </c>
      <c r="O50" s="47">
        <f t="shared" si="9"/>
        <v>0.17190346083788707</v>
      </c>
      <c r="P50" s="9"/>
    </row>
    <row r="51" spans="1:16" ht="15">
      <c r="A51" s="12"/>
      <c r="B51" s="25">
        <v>366</v>
      </c>
      <c r="C51" s="20" t="s">
        <v>63</v>
      </c>
      <c r="D51" s="46">
        <v>3980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3980</v>
      </c>
      <c r="O51" s="47">
        <f t="shared" si="9"/>
        <v>0.45309653916211295</v>
      </c>
      <c r="P51" s="9"/>
    </row>
    <row r="52" spans="1:16" ht="15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80380</v>
      </c>
      <c r="L52" s="46">
        <v>0</v>
      </c>
      <c r="M52" s="46">
        <v>0</v>
      </c>
      <c r="N52" s="46">
        <f t="shared" si="12"/>
        <v>80380</v>
      </c>
      <c r="O52" s="47">
        <f t="shared" si="9"/>
        <v>9.150728597449909</v>
      </c>
      <c r="P52" s="9"/>
    </row>
    <row r="53" spans="1:16" ht="15">
      <c r="A53" s="12"/>
      <c r="B53" s="25">
        <v>369.9</v>
      </c>
      <c r="C53" s="20" t="s">
        <v>65</v>
      </c>
      <c r="D53" s="46">
        <v>42983</v>
      </c>
      <c r="E53" s="46">
        <v>0</v>
      </c>
      <c r="F53" s="46">
        <v>0</v>
      </c>
      <c r="G53" s="46">
        <v>2805</v>
      </c>
      <c r="H53" s="46">
        <v>0</v>
      </c>
      <c r="I53" s="46">
        <v>0</v>
      </c>
      <c r="J53" s="46">
        <v>1380</v>
      </c>
      <c r="K53" s="46">
        <v>0</v>
      </c>
      <c r="L53" s="46">
        <v>0</v>
      </c>
      <c r="M53" s="46">
        <v>0</v>
      </c>
      <c r="N53" s="46">
        <f t="shared" si="12"/>
        <v>47168</v>
      </c>
      <c r="O53" s="47">
        <f t="shared" si="9"/>
        <v>5.36976320582878</v>
      </c>
      <c r="P53" s="9"/>
    </row>
    <row r="54" spans="1:16" ht="15.75">
      <c r="A54" s="29" t="s">
        <v>41</v>
      </c>
      <c r="B54" s="30"/>
      <c r="C54" s="31"/>
      <c r="D54" s="32">
        <f aca="true" t="shared" si="13" ref="D54:M54">SUM(D55:D56)</f>
        <v>599286</v>
      </c>
      <c r="E54" s="32">
        <f t="shared" si="13"/>
        <v>485562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3609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1088457</v>
      </c>
      <c r="O54" s="45">
        <f t="shared" si="9"/>
        <v>123.91359289617486</v>
      </c>
      <c r="P54" s="9"/>
    </row>
    <row r="55" spans="1:16" ht="15">
      <c r="A55" s="12"/>
      <c r="B55" s="25">
        <v>381</v>
      </c>
      <c r="C55" s="20" t="s">
        <v>66</v>
      </c>
      <c r="D55" s="46">
        <v>599286</v>
      </c>
      <c r="E55" s="46">
        <v>485562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1084848</v>
      </c>
      <c r="O55" s="47">
        <f t="shared" si="9"/>
        <v>123.50273224043715</v>
      </c>
      <c r="P55" s="9"/>
    </row>
    <row r="56" spans="1:16" ht="15.75" thickBot="1">
      <c r="A56" s="12"/>
      <c r="B56" s="25">
        <v>389.1</v>
      </c>
      <c r="C56" s="20" t="s">
        <v>121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3609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3609</v>
      </c>
      <c r="O56" s="47">
        <f t="shared" si="9"/>
        <v>0.4108606557377049</v>
      </c>
      <c r="P56" s="9"/>
    </row>
    <row r="57" spans="1:119" ht="16.5" thickBot="1">
      <c r="A57" s="14" t="s">
        <v>54</v>
      </c>
      <c r="B57" s="23"/>
      <c r="C57" s="22"/>
      <c r="D57" s="15">
        <f aca="true" t="shared" si="14" ref="D57:M57">SUM(D5,D15,D21,D30,D43,D46,D54)</f>
        <v>8057976</v>
      </c>
      <c r="E57" s="15">
        <f t="shared" si="14"/>
        <v>1113129</v>
      </c>
      <c r="F57" s="15">
        <f t="shared" si="14"/>
        <v>798138</v>
      </c>
      <c r="G57" s="15">
        <f t="shared" si="14"/>
        <v>473229</v>
      </c>
      <c r="H57" s="15">
        <f t="shared" si="14"/>
        <v>0</v>
      </c>
      <c r="I57" s="15">
        <f t="shared" si="14"/>
        <v>3604415</v>
      </c>
      <c r="J57" s="15">
        <f t="shared" si="14"/>
        <v>256308</v>
      </c>
      <c r="K57" s="15">
        <f t="shared" si="14"/>
        <v>224075</v>
      </c>
      <c r="L57" s="15">
        <f t="shared" si="14"/>
        <v>0</v>
      </c>
      <c r="M57" s="15">
        <f t="shared" si="14"/>
        <v>0</v>
      </c>
      <c r="N57" s="15">
        <f>SUM(D57:M57)</f>
        <v>14527270</v>
      </c>
      <c r="O57" s="38">
        <f t="shared" si="9"/>
        <v>1653.8331056466302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8784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4333517</v>
      </c>
      <c r="E5" s="27">
        <f t="shared" si="0"/>
        <v>467994</v>
      </c>
      <c r="F5" s="27">
        <f t="shared" si="0"/>
        <v>780922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5582433</v>
      </c>
      <c r="O5" s="33">
        <f aca="true" t="shared" si="1" ref="O5:O36">(N5/O$58)</f>
        <v>646.1149305555556</v>
      </c>
      <c r="P5" s="6"/>
    </row>
    <row r="6" spans="1:16" ht="15">
      <c r="A6" s="12"/>
      <c r="B6" s="25">
        <v>311</v>
      </c>
      <c r="C6" s="20" t="s">
        <v>3</v>
      </c>
      <c r="D6" s="46">
        <v>2715455</v>
      </c>
      <c r="E6" s="46">
        <v>210238</v>
      </c>
      <c r="F6" s="46">
        <v>780922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3706615</v>
      </c>
      <c r="O6" s="47">
        <f t="shared" si="1"/>
        <v>429.00636574074076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175923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175923</v>
      </c>
      <c r="O7" s="47">
        <f t="shared" si="1"/>
        <v>20.361458333333335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81833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81833</v>
      </c>
      <c r="O8" s="47">
        <f t="shared" si="1"/>
        <v>9.471412037037037</v>
      </c>
      <c r="P8" s="9"/>
    </row>
    <row r="9" spans="1:16" ht="15">
      <c r="A9" s="12"/>
      <c r="B9" s="25">
        <v>314.1</v>
      </c>
      <c r="C9" s="20" t="s">
        <v>14</v>
      </c>
      <c r="D9" s="46">
        <v>771884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771884</v>
      </c>
      <c r="O9" s="47">
        <f t="shared" si="1"/>
        <v>89.33842592592593</v>
      </c>
      <c r="P9" s="9"/>
    </row>
    <row r="10" spans="1:16" ht="15">
      <c r="A10" s="12"/>
      <c r="B10" s="25">
        <v>314.3</v>
      </c>
      <c r="C10" s="20" t="s">
        <v>15</v>
      </c>
      <c r="D10" s="46">
        <v>160029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160029</v>
      </c>
      <c r="O10" s="47">
        <f t="shared" si="1"/>
        <v>18.521875</v>
      </c>
      <c r="P10" s="9"/>
    </row>
    <row r="11" spans="1:16" ht="15">
      <c r="A11" s="12"/>
      <c r="B11" s="25">
        <v>314.4</v>
      </c>
      <c r="C11" s="20" t="s">
        <v>16</v>
      </c>
      <c r="D11" s="46">
        <v>43793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43793</v>
      </c>
      <c r="O11" s="47">
        <f t="shared" si="1"/>
        <v>5.06863425925926</v>
      </c>
      <c r="P11" s="9"/>
    </row>
    <row r="12" spans="1:16" ht="15">
      <c r="A12" s="12"/>
      <c r="B12" s="25">
        <v>315</v>
      </c>
      <c r="C12" s="20" t="s">
        <v>94</v>
      </c>
      <c r="D12" s="46">
        <v>286682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286682</v>
      </c>
      <c r="O12" s="47">
        <f t="shared" si="1"/>
        <v>33.180787037037035</v>
      </c>
      <c r="P12" s="9"/>
    </row>
    <row r="13" spans="1:16" ht="15">
      <c r="A13" s="12"/>
      <c r="B13" s="25">
        <v>316</v>
      </c>
      <c r="C13" s="20" t="s">
        <v>95</v>
      </c>
      <c r="D13" s="46">
        <v>355674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355674</v>
      </c>
      <c r="O13" s="47">
        <f t="shared" si="1"/>
        <v>41.16597222222222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982515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982515</v>
      </c>
      <c r="O14" s="45">
        <f t="shared" si="1"/>
        <v>113.71701388888889</v>
      </c>
      <c r="P14" s="10"/>
    </row>
    <row r="15" spans="1:16" ht="15">
      <c r="A15" s="12"/>
      <c r="B15" s="25">
        <v>322</v>
      </c>
      <c r="C15" s="20" t="s">
        <v>0</v>
      </c>
      <c r="D15" s="46">
        <v>330716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330716</v>
      </c>
      <c r="O15" s="47">
        <f t="shared" si="1"/>
        <v>38.277314814814815</v>
      </c>
      <c r="P15" s="9"/>
    </row>
    <row r="16" spans="1:16" ht="15">
      <c r="A16" s="12"/>
      <c r="B16" s="25">
        <v>323.1</v>
      </c>
      <c r="C16" s="20" t="s">
        <v>20</v>
      </c>
      <c r="D16" s="46">
        <v>560962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560962</v>
      </c>
      <c r="O16" s="47">
        <f t="shared" si="1"/>
        <v>64.9261574074074</v>
      </c>
      <c r="P16" s="9"/>
    </row>
    <row r="17" spans="1:16" ht="15">
      <c r="A17" s="12"/>
      <c r="B17" s="25">
        <v>323.4</v>
      </c>
      <c r="C17" s="20" t="s">
        <v>21</v>
      </c>
      <c r="D17" s="46">
        <v>8443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8443</v>
      </c>
      <c r="O17" s="47">
        <f t="shared" si="1"/>
        <v>0.977199074074074</v>
      </c>
      <c r="P17" s="9"/>
    </row>
    <row r="18" spans="1:16" ht="15">
      <c r="A18" s="12"/>
      <c r="B18" s="25">
        <v>323.7</v>
      </c>
      <c r="C18" s="20" t="s">
        <v>22</v>
      </c>
      <c r="D18" s="46">
        <v>36217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36217</v>
      </c>
      <c r="O18" s="47">
        <f t="shared" si="1"/>
        <v>4.191782407407407</v>
      </c>
      <c r="P18" s="9"/>
    </row>
    <row r="19" spans="1:16" ht="15">
      <c r="A19" s="12"/>
      <c r="B19" s="25">
        <v>329</v>
      </c>
      <c r="C19" s="20" t="s">
        <v>23</v>
      </c>
      <c r="D19" s="46">
        <v>46177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46177</v>
      </c>
      <c r="O19" s="47">
        <f t="shared" si="1"/>
        <v>5.344560185185185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SUM(D21:D28)</f>
        <v>956617</v>
      </c>
      <c r="E20" s="32">
        <f t="shared" si="5"/>
        <v>102275</v>
      </c>
      <c r="F20" s="32">
        <f t="shared" si="5"/>
        <v>0</v>
      </c>
      <c r="G20" s="32">
        <f t="shared" si="5"/>
        <v>8189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1067081</v>
      </c>
      <c r="O20" s="45">
        <f t="shared" si="1"/>
        <v>123.50474537037037</v>
      </c>
      <c r="P20" s="10"/>
    </row>
    <row r="21" spans="1:16" ht="15">
      <c r="A21" s="12"/>
      <c r="B21" s="25">
        <v>334.7</v>
      </c>
      <c r="C21" s="20" t="s">
        <v>26</v>
      </c>
      <c r="D21" s="46">
        <v>7116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7116</v>
      </c>
      <c r="O21" s="47">
        <f t="shared" si="1"/>
        <v>0.8236111111111111</v>
      </c>
      <c r="P21" s="9"/>
    </row>
    <row r="22" spans="1:16" ht="15">
      <c r="A22" s="12"/>
      <c r="B22" s="25">
        <v>335.12</v>
      </c>
      <c r="C22" s="20" t="s">
        <v>97</v>
      </c>
      <c r="D22" s="46">
        <v>243343</v>
      </c>
      <c r="E22" s="46">
        <v>82453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325796</v>
      </c>
      <c r="O22" s="47">
        <f t="shared" si="1"/>
        <v>37.70787037037037</v>
      </c>
      <c r="P22" s="9"/>
    </row>
    <row r="23" spans="1:16" ht="15">
      <c r="A23" s="12"/>
      <c r="B23" s="25">
        <v>335.15</v>
      </c>
      <c r="C23" s="20" t="s">
        <v>98</v>
      </c>
      <c r="D23" s="46">
        <v>8719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8719</v>
      </c>
      <c r="O23" s="47">
        <f t="shared" si="1"/>
        <v>1.0091435185185185</v>
      </c>
      <c r="P23" s="9"/>
    </row>
    <row r="24" spans="1:16" ht="15">
      <c r="A24" s="12"/>
      <c r="B24" s="25">
        <v>335.18</v>
      </c>
      <c r="C24" s="20" t="s">
        <v>99</v>
      </c>
      <c r="D24" s="46">
        <v>673639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673639</v>
      </c>
      <c r="O24" s="47">
        <f t="shared" si="1"/>
        <v>77.96747685185186</v>
      </c>
      <c r="P24" s="9"/>
    </row>
    <row r="25" spans="1:16" ht="15">
      <c r="A25" s="12"/>
      <c r="B25" s="25">
        <v>335.19</v>
      </c>
      <c r="C25" s="20" t="s">
        <v>100</v>
      </c>
      <c r="D25" s="46">
        <v>4379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4379</v>
      </c>
      <c r="O25" s="47">
        <f t="shared" si="1"/>
        <v>0.5068287037037037</v>
      </c>
      <c r="P25" s="9"/>
    </row>
    <row r="26" spans="1:16" ht="15">
      <c r="A26" s="12"/>
      <c r="B26" s="25">
        <v>336</v>
      </c>
      <c r="C26" s="20" t="s">
        <v>4</v>
      </c>
      <c r="D26" s="46">
        <v>0</v>
      </c>
      <c r="E26" s="46">
        <v>19822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19822</v>
      </c>
      <c r="O26" s="47">
        <f t="shared" si="1"/>
        <v>2.294212962962963</v>
      </c>
      <c r="P26" s="9"/>
    </row>
    <row r="27" spans="1:16" ht="15">
      <c r="A27" s="12"/>
      <c r="B27" s="25">
        <v>337.3</v>
      </c>
      <c r="C27" s="20" t="s">
        <v>31</v>
      </c>
      <c r="D27" s="46">
        <v>0</v>
      </c>
      <c r="E27" s="46">
        <v>0</v>
      </c>
      <c r="F27" s="46">
        <v>0</v>
      </c>
      <c r="G27" s="46">
        <v>8189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8189</v>
      </c>
      <c r="O27" s="47">
        <f t="shared" si="1"/>
        <v>0.9478009259259259</v>
      </c>
      <c r="P27" s="9"/>
    </row>
    <row r="28" spans="1:16" ht="15">
      <c r="A28" s="12"/>
      <c r="B28" s="25">
        <v>338</v>
      </c>
      <c r="C28" s="20" t="s">
        <v>34</v>
      </c>
      <c r="D28" s="46">
        <v>19421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19421</v>
      </c>
      <c r="O28" s="47">
        <f t="shared" si="1"/>
        <v>2.247800925925926</v>
      </c>
      <c r="P28" s="9"/>
    </row>
    <row r="29" spans="1:16" ht="15.75">
      <c r="A29" s="29" t="s">
        <v>39</v>
      </c>
      <c r="B29" s="30"/>
      <c r="C29" s="31"/>
      <c r="D29" s="32">
        <f aca="true" t="shared" si="7" ref="D29:M29">SUM(D30:D42)</f>
        <v>378425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3535697</v>
      </c>
      <c r="J29" s="32">
        <f t="shared" si="7"/>
        <v>210993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4125115</v>
      </c>
      <c r="O29" s="45">
        <f t="shared" si="1"/>
        <v>477.44386574074076</v>
      </c>
      <c r="P29" s="10"/>
    </row>
    <row r="30" spans="1:16" ht="15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210993</v>
      </c>
      <c r="K30" s="46">
        <v>0</v>
      </c>
      <c r="L30" s="46">
        <v>0</v>
      </c>
      <c r="M30" s="46">
        <v>0</v>
      </c>
      <c r="N30" s="46">
        <f aca="true" t="shared" si="8" ref="N30:N42">SUM(D30:M30)</f>
        <v>210993</v>
      </c>
      <c r="O30" s="47">
        <f t="shared" si="1"/>
        <v>24.42048611111111</v>
      </c>
      <c r="P30" s="9"/>
    </row>
    <row r="31" spans="1:16" ht="15">
      <c r="A31" s="12"/>
      <c r="B31" s="25">
        <v>341.3</v>
      </c>
      <c r="C31" s="20" t="s">
        <v>102</v>
      </c>
      <c r="D31" s="46">
        <v>327448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327448</v>
      </c>
      <c r="O31" s="47">
        <f t="shared" si="1"/>
        <v>37.89907407407407</v>
      </c>
      <c r="P31" s="9"/>
    </row>
    <row r="32" spans="1:16" ht="15">
      <c r="A32" s="12"/>
      <c r="B32" s="25">
        <v>341.9</v>
      </c>
      <c r="C32" s="20" t="s">
        <v>103</v>
      </c>
      <c r="D32" s="46">
        <v>20719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20719</v>
      </c>
      <c r="O32" s="47">
        <f t="shared" si="1"/>
        <v>2.3980324074074075</v>
      </c>
      <c r="P32" s="9"/>
    </row>
    <row r="33" spans="1:16" ht="15">
      <c r="A33" s="12"/>
      <c r="B33" s="25">
        <v>342.5</v>
      </c>
      <c r="C33" s="20" t="s">
        <v>46</v>
      </c>
      <c r="D33" s="46">
        <v>11200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11200</v>
      </c>
      <c r="O33" s="47">
        <f t="shared" si="1"/>
        <v>1.2962962962962963</v>
      </c>
      <c r="P33" s="9"/>
    </row>
    <row r="34" spans="1:16" ht="15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1707491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1707491</v>
      </c>
      <c r="O34" s="47">
        <f t="shared" si="1"/>
        <v>197.62627314814816</v>
      </c>
      <c r="P34" s="9"/>
    </row>
    <row r="35" spans="1:16" ht="15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487878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487878</v>
      </c>
      <c r="O35" s="47">
        <f t="shared" si="1"/>
        <v>56.46736111111111</v>
      </c>
      <c r="P35" s="9"/>
    </row>
    <row r="36" spans="1:16" ht="15">
      <c r="A36" s="12"/>
      <c r="B36" s="25">
        <v>344.3</v>
      </c>
      <c r="C36" s="20" t="s">
        <v>104</v>
      </c>
      <c r="D36" s="46">
        <v>2550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2550</v>
      </c>
      <c r="O36" s="47">
        <f t="shared" si="1"/>
        <v>0.2951388888888889</v>
      </c>
      <c r="P36" s="9"/>
    </row>
    <row r="37" spans="1:16" ht="15">
      <c r="A37" s="12"/>
      <c r="B37" s="25">
        <v>344.5</v>
      </c>
      <c r="C37" s="20" t="s">
        <v>105</v>
      </c>
      <c r="D37" s="46">
        <v>290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290</v>
      </c>
      <c r="O37" s="47">
        <f aca="true" t="shared" si="9" ref="O37:O56">(N37/O$58)</f>
        <v>0.03356481481481482</v>
      </c>
      <c r="P37" s="9"/>
    </row>
    <row r="38" spans="1:16" ht="15">
      <c r="A38" s="12"/>
      <c r="B38" s="25">
        <v>347.1</v>
      </c>
      <c r="C38" s="20" t="s">
        <v>49</v>
      </c>
      <c r="D38" s="46">
        <v>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395</v>
      </c>
      <c r="O38" s="47">
        <f t="shared" si="9"/>
        <v>0.045717592592592594</v>
      </c>
      <c r="P38" s="9"/>
    </row>
    <row r="39" spans="1:16" ht="15">
      <c r="A39" s="12"/>
      <c r="B39" s="25">
        <v>347.2</v>
      </c>
      <c r="C39" s="20" t="s">
        <v>50</v>
      </c>
      <c r="D39" s="46">
        <v>3998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3998</v>
      </c>
      <c r="O39" s="47">
        <f t="shared" si="9"/>
        <v>0.46273148148148147</v>
      </c>
      <c r="P39" s="9"/>
    </row>
    <row r="40" spans="1:16" ht="15">
      <c r="A40" s="12"/>
      <c r="B40" s="25">
        <v>347.5</v>
      </c>
      <c r="C40" s="20" t="s">
        <v>52</v>
      </c>
      <c r="D40" s="46">
        <v>7730</v>
      </c>
      <c r="E40" s="46">
        <v>0</v>
      </c>
      <c r="F40" s="46">
        <v>0</v>
      </c>
      <c r="G40" s="46">
        <v>0</v>
      </c>
      <c r="H40" s="46">
        <v>0</v>
      </c>
      <c r="I40" s="46">
        <v>1340328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1348058</v>
      </c>
      <c r="O40" s="47">
        <f t="shared" si="9"/>
        <v>156.02523148148148</v>
      </c>
      <c r="P40" s="9"/>
    </row>
    <row r="41" spans="1:16" ht="15">
      <c r="A41" s="12"/>
      <c r="B41" s="25">
        <v>347.9</v>
      </c>
      <c r="C41" s="20" t="s">
        <v>53</v>
      </c>
      <c r="D41" s="46">
        <v>3870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3870</v>
      </c>
      <c r="O41" s="47">
        <f t="shared" si="9"/>
        <v>0.4479166666666667</v>
      </c>
      <c r="P41" s="9"/>
    </row>
    <row r="42" spans="1:16" ht="15">
      <c r="A42" s="12"/>
      <c r="B42" s="25">
        <v>349</v>
      </c>
      <c r="C42" s="20" t="s">
        <v>1</v>
      </c>
      <c r="D42" s="46">
        <v>225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225</v>
      </c>
      <c r="O42" s="47">
        <f t="shared" si="9"/>
        <v>0.026041666666666668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100810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6">SUM(D43:M43)</f>
        <v>100810</v>
      </c>
      <c r="O43" s="45">
        <f t="shared" si="9"/>
        <v>11.667824074074074</v>
      </c>
      <c r="P43" s="10"/>
    </row>
    <row r="44" spans="1:16" ht="15">
      <c r="A44" s="13"/>
      <c r="B44" s="39">
        <v>352</v>
      </c>
      <c r="C44" s="21" t="s">
        <v>56</v>
      </c>
      <c r="D44" s="46">
        <v>1002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1002</v>
      </c>
      <c r="O44" s="47">
        <f t="shared" si="9"/>
        <v>0.11597222222222223</v>
      </c>
      <c r="P44" s="9"/>
    </row>
    <row r="45" spans="1:16" ht="15">
      <c r="A45" s="13"/>
      <c r="B45" s="39">
        <v>354</v>
      </c>
      <c r="C45" s="21" t="s">
        <v>57</v>
      </c>
      <c r="D45" s="46">
        <v>99808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99808</v>
      </c>
      <c r="O45" s="47">
        <f t="shared" si="9"/>
        <v>11.551851851851852</v>
      </c>
      <c r="P45" s="9"/>
    </row>
    <row r="46" spans="1:16" ht="15.75">
      <c r="A46" s="29" t="s">
        <v>5</v>
      </c>
      <c r="B46" s="30"/>
      <c r="C46" s="31"/>
      <c r="D46" s="32">
        <f aca="true" t="shared" si="12" ref="D46:M46">SUM(D47:D52)</f>
        <v>129379</v>
      </c>
      <c r="E46" s="32">
        <f t="shared" si="12"/>
        <v>767</v>
      </c>
      <c r="F46" s="32">
        <f t="shared" si="12"/>
        <v>55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955</v>
      </c>
      <c r="K46" s="32">
        <f t="shared" si="12"/>
        <v>218624</v>
      </c>
      <c r="L46" s="32">
        <f t="shared" si="12"/>
        <v>0</v>
      </c>
      <c r="M46" s="32">
        <f t="shared" si="12"/>
        <v>0</v>
      </c>
      <c r="N46" s="32">
        <f t="shared" si="11"/>
        <v>349780</v>
      </c>
      <c r="O46" s="45">
        <f t="shared" si="9"/>
        <v>40.4837962962963</v>
      </c>
      <c r="P46" s="10"/>
    </row>
    <row r="47" spans="1:16" ht="15">
      <c r="A47" s="12"/>
      <c r="B47" s="25">
        <v>361.1</v>
      </c>
      <c r="C47" s="20" t="s">
        <v>58</v>
      </c>
      <c r="D47" s="46">
        <v>25740</v>
      </c>
      <c r="E47" s="46">
        <v>767</v>
      </c>
      <c r="F47" s="46">
        <v>55</v>
      </c>
      <c r="G47" s="46">
        <v>0</v>
      </c>
      <c r="H47" s="46">
        <v>0</v>
      </c>
      <c r="I47" s="46">
        <v>0</v>
      </c>
      <c r="J47" s="46">
        <v>0</v>
      </c>
      <c r="K47" s="46">
        <v>24310</v>
      </c>
      <c r="L47" s="46">
        <v>0</v>
      </c>
      <c r="M47" s="46">
        <v>0</v>
      </c>
      <c r="N47" s="46">
        <f t="shared" si="11"/>
        <v>50872</v>
      </c>
      <c r="O47" s="47">
        <f t="shared" si="9"/>
        <v>5.887962962962963</v>
      </c>
      <c r="P47" s="9"/>
    </row>
    <row r="48" spans="1:16" ht="15">
      <c r="A48" s="12"/>
      <c r="B48" s="25">
        <v>361.3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118382</v>
      </c>
      <c r="L48" s="46">
        <v>0</v>
      </c>
      <c r="M48" s="46">
        <v>0</v>
      </c>
      <c r="N48" s="46">
        <f t="shared" si="11"/>
        <v>118382</v>
      </c>
      <c r="O48" s="47">
        <f t="shared" si="9"/>
        <v>13.701620370370371</v>
      </c>
      <c r="P48" s="9"/>
    </row>
    <row r="49" spans="1:16" ht="15">
      <c r="A49" s="12"/>
      <c r="B49" s="25">
        <v>362</v>
      </c>
      <c r="C49" s="20" t="s">
        <v>61</v>
      </c>
      <c r="D49" s="46">
        <v>80838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80838</v>
      </c>
      <c r="O49" s="47">
        <f t="shared" si="9"/>
        <v>9.35625</v>
      </c>
      <c r="P49" s="9"/>
    </row>
    <row r="50" spans="1:16" ht="15">
      <c r="A50" s="12"/>
      <c r="B50" s="25">
        <v>366</v>
      </c>
      <c r="C50" s="20" t="s">
        <v>63</v>
      </c>
      <c r="D50" s="46">
        <v>4951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4951</v>
      </c>
      <c r="O50" s="47">
        <f t="shared" si="9"/>
        <v>0.5730324074074075</v>
      </c>
      <c r="P50" s="9"/>
    </row>
    <row r="51" spans="1:16" ht="15">
      <c r="A51" s="12"/>
      <c r="B51" s="25">
        <v>368</v>
      </c>
      <c r="C51" s="20" t="s">
        <v>83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75932</v>
      </c>
      <c r="L51" s="46">
        <v>0</v>
      </c>
      <c r="M51" s="46">
        <v>0</v>
      </c>
      <c r="N51" s="46">
        <f t="shared" si="11"/>
        <v>75932</v>
      </c>
      <c r="O51" s="47">
        <f t="shared" si="9"/>
        <v>8.788425925925926</v>
      </c>
      <c r="P51" s="9"/>
    </row>
    <row r="52" spans="1:16" ht="15">
      <c r="A52" s="12"/>
      <c r="B52" s="25">
        <v>369.9</v>
      </c>
      <c r="C52" s="20" t="s">
        <v>65</v>
      </c>
      <c r="D52" s="46">
        <v>17850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955</v>
      </c>
      <c r="K52" s="46">
        <v>0</v>
      </c>
      <c r="L52" s="46">
        <v>0</v>
      </c>
      <c r="M52" s="46">
        <v>0</v>
      </c>
      <c r="N52" s="46">
        <f t="shared" si="11"/>
        <v>18805</v>
      </c>
      <c r="O52" s="47">
        <f t="shared" si="9"/>
        <v>2.1765046296296298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SUM(D54:D55)</f>
        <v>602334</v>
      </c>
      <c r="E53" s="32">
        <f t="shared" si="13"/>
        <v>391433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1911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995678</v>
      </c>
      <c r="O53" s="45">
        <f t="shared" si="9"/>
        <v>115.24050925925926</v>
      </c>
      <c r="P53" s="9"/>
    </row>
    <row r="54" spans="1:16" ht="15">
      <c r="A54" s="12"/>
      <c r="B54" s="25">
        <v>381</v>
      </c>
      <c r="C54" s="20" t="s">
        <v>66</v>
      </c>
      <c r="D54" s="46">
        <v>602334</v>
      </c>
      <c r="E54" s="46">
        <v>391433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993767</v>
      </c>
      <c r="O54" s="47">
        <f t="shared" si="9"/>
        <v>115.0193287037037</v>
      </c>
      <c r="P54" s="9"/>
    </row>
    <row r="55" spans="1:16" ht="15.75" thickBot="1">
      <c r="A55" s="12"/>
      <c r="B55" s="25">
        <v>389.1</v>
      </c>
      <c r="C55" s="20" t="s">
        <v>121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1911</v>
      </c>
      <c r="O55" s="47">
        <f t="shared" si="9"/>
        <v>0.22118055555555555</v>
      </c>
      <c r="P55" s="9"/>
    </row>
    <row r="56" spans="1:119" ht="16.5" thickBot="1">
      <c r="A56" s="14" t="s">
        <v>54</v>
      </c>
      <c r="B56" s="23"/>
      <c r="C56" s="22"/>
      <c r="D56" s="15">
        <f aca="true" t="shared" si="14" ref="D56:M56">SUM(D5,D14,D20,D29,D43,D46,D53)</f>
        <v>7483597</v>
      </c>
      <c r="E56" s="15">
        <f t="shared" si="14"/>
        <v>962469</v>
      </c>
      <c r="F56" s="15">
        <f t="shared" si="14"/>
        <v>780977</v>
      </c>
      <c r="G56" s="15">
        <f t="shared" si="14"/>
        <v>8189</v>
      </c>
      <c r="H56" s="15">
        <f t="shared" si="14"/>
        <v>0</v>
      </c>
      <c r="I56" s="15">
        <f t="shared" si="14"/>
        <v>3537608</v>
      </c>
      <c r="J56" s="15">
        <f t="shared" si="14"/>
        <v>211948</v>
      </c>
      <c r="K56" s="15">
        <f t="shared" si="14"/>
        <v>218624</v>
      </c>
      <c r="L56" s="15">
        <f t="shared" si="14"/>
        <v>0</v>
      </c>
      <c r="M56" s="15">
        <f t="shared" si="14"/>
        <v>0</v>
      </c>
      <c r="N56" s="15">
        <f t="shared" si="11"/>
        <v>13203412</v>
      </c>
      <c r="O56" s="38">
        <f t="shared" si="9"/>
        <v>1528.1726851851852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122</v>
      </c>
      <c r="M58" s="48"/>
      <c r="N58" s="48"/>
      <c r="O58" s="43">
        <v>8640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customHeight="1" thickBot="1">
      <c r="A60" s="52" t="s">
        <v>87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5689275</v>
      </c>
      <c r="E5" s="27">
        <f t="shared" si="0"/>
        <v>431441</v>
      </c>
      <c r="F5" s="27">
        <f t="shared" si="0"/>
        <v>769770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6890486</v>
      </c>
      <c r="O5" s="33">
        <f aca="true" t="shared" si="1" ref="O5:O36">(N5/O$60)</f>
        <v>801.4056757385439</v>
      </c>
      <c r="P5" s="6"/>
    </row>
    <row r="6" spans="1:16" ht="15">
      <c r="A6" s="12"/>
      <c r="B6" s="25">
        <v>311</v>
      </c>
      <c r="C6" s="20" t="s">
        <v>3</v>
      </c>
      <c r="D6" s="46">
        <v>4070125</v>
      </c>
      <c r="E6" s="46">
        <v>179547</v>
      </c>
      <c r="F6" s="46">
        <v>769770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5019442</v>
      </c>
      <c r="O6" s="47">
        <f t="shared" si="1"/>
        <v>583.7918120493138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171564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171564</v>
      </c>
      <c r="O7" s="47">
        <f t="shared" si="1"/>
        <v>19.95394277739009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80330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80330</v>
      </c>
      <c r="O8" s="47">
        <f t="shared" si="1"/>
        <v>9.34287043498488</v>
      </c>
      <c r="P8" s="9"/>
    </row>
    <row r="9" spans="1:16" ht="15">
      <c r="A9" s="12"/>
      <c r="B9" s="25">
        <v>314.1</v>
      </c>
      <c r="C9" s="20" t="s">
        <v>14</v>
      </c>
      <c r="D9" s="46">
        <v>751488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751488</v>
      </c>
      <c r="O9" s="47">
        <f t="shared" si="1"/>
        <v>87.4026517794836</v>
      </c>
      <c r="P9" s="9"/>
    </row>
    <row r="10" spans="1:16" ht="15">
      <c r="A10" s="12"/>
      <c r="B10" s="25">
        <v>314.3</v>
      </c>
      <c r="C10" s="20" t="s">
        <v>15</v>
      </c>
      <c r="D10" s="46">
        <v>154332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154332</v>
      </c>
      <c r="O10" s="47">
        <f t="shared" si="1"/>
        <v>17.949755757152825</v>
      </c>
      <c r="P10" s="9"/>
    </row>
    <row r="11" spans="1:16" ht="15">
      <c r="A11" s="12"/>
      <c r="B11" s="25">
        <v>314.4</v>
      </c>
      <c r="C11" s="20" t="s">
        <v>16</v>
      </c>
      <c r="D11" s="46">
        <v>46952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46952</v>
      </c>
      <c r="O11" s="47">
        <f t="shared" si="1"/>
        <v>5.4608048383344965</v>
      </c>
      <c r="P11" s="9"/>
    </row>
    <row r="12" spans="1:16" ht="15">
      <c r="A12" s="12"/>
      <c r="B12" s="25">
        <v>315</v>
      </c>
      <c r="C12" s="20" t="s">
        <v>94</v>
      </c>
      <c r="D12" s="46">
        <v>315322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315322</v>
      </c>
      <c r="O12" s="47">
        <f t="shared" si="1"/>
        <v>36.673877645964176</v>
      </c>
      <c r="P12" s="9"/>
    </row>
    <row r="13" spans="1:16" ht="15">
      <c r="A13" s="12"/>
      <c r="B13" s="25">
        <v>316</v>
      </c>
      <c r="C13" s="20" t="s">
        <v>95</v>
      </c>
      <c r="D13" s="46">
        <v>351056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351056</v>
      </c>
      <c r="O13" s="47">
        <f t="shared" si="1"/>
        <v>40.82996045591998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870131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870131</v>
      </c>
      <c r="O14" s="45">
        <f t="shared" si="1"/>
        <v>101.2015585019772</v>
      </c>
      <c r="P14" s="10"/>
    </row>
    <row r="15" spans="1:16" ht="15">
      <c r="A15" s="12"/>
      <c r="B15" s="25">
        <v>322</v>
      </c>
      <c r="C15" s="20" t="s">
        <v>0</v>
      </c>
      <c r="D15" s="46">
        <v>235513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235513</v>
      </c>
      <c r="O15" s="47">
        <f t="shared" si="1"/>
        <v>27.39160269830193</v>
      </c>
      <c r="P15" s="9"/>
    </row>
    <row r="16" spans="1:16" ht="15">
      <c r="A16" s="12"/>
      <c r="B16" s="25">
        <v>323.1</v>
      </c>
      <c r="C16" s="20" t="s">
        <v>20</v>
      </c>
      <c r="D16" s="46">
        <v>564731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564731</v>
      </c>
      <c r="O16" s="47">
        <f t="shared" si="1"/>
        <v>65.6816701558502</v>
      </c>
      <c r="P16" s="9"/>
    </row>
    <row r="17" spans="1:16" ht="15">
      <c r="A17" s="12"/>
      <c r="B17" s="25">
        <v>323.4</v>
      </c>
      <c r="C17" s="20" t="s">
        <v>21</v>
      </c>
      <c r="D17" s="46">
        <v>8205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8205</v>
      </c>
      <c r="O17" s="47">
        <f t="shared" si="1"/>
        <v>0.9542916957431961</v>
      </c>
      <c r="P17" s="9"/>
    </row>
    <row r="18" spans="1:16" ht="15">
      <c r="A18" s="12"/>
      <c r="B18" s="25">
        <v>323.7</v>
      </c>
      <c r="C18" s="20" t="s">
        <v>22</v>
      </c>
      <c r="D18" s="46">
        <v>25488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25488</v>
      </c>
      <c r="O18" s="47">
        <f t="shared" si="1"/>
        <v>2.964410327983252</v>
      </c>
      <c r="P18" s="9"/>
    </row>
    <row r="19" spans="1:16" ht="15">
      <c r="A19" s="12"/>
      <c r="B19" s="25">
        <v>329</v>
      </c>
      <c r="C19" s="20" t="s">
        <v>23</v>
      </c>
      <c r="D19" s="46">
        <v>36194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36194</v>
      </c>
      <c r="O19" s="47">
        <f t="shared" si="1"/>
        <v>4.209583624098627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SUM(D21:D28)</f>
        <v>958922</v>
      </c>
      <c r="E20" s="32">
        <f t="shared" si="5"/>
        <v>112896</v>
      </c>
      <c r="F20" s="32">
        <f t="shared" si="5"/>
        <v>0</v>
      </c>
      <c r="G20" s="32">
        <f t="shared" si="5"/>
        <v>9065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1080883</v>
      </c>
      <c r="O20" s="45">
        <f t="shared" si="1"/>
        <v>125.71330541986508</v>
      </c>
      <c r="P20" s="10"/>
    </row>
    <row r="21" spans="1:16" ht="15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9065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9065</v>
      </c>
      <c r="O21" s="47">
        <f t="shared" si="1"/>
        <v>1.0543149569667365</v>
      </c>
      <c r="P21" s="9"/>
    </row>
    <row r="22" spans="1:16" ht="15">
      <c r="A22" s="12"/>
      <c r="B22" s="25">
        <v>334.7</v>
      </c>
      <c r="C22" s="20" t="s">
        <v>26</v>
      </c>
      <c r="D22" s="46">
        <v>9229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9229</v>
      </c>
      <c r="O22" s="47">
        <f t="shared" si="1"/>
        <v>1.0733891602698302</v>
      </c>
      <c r="P22" s="9"/>
    </row>
    <row r="23" spans="1:16" ht="15">
      <c r="A23" s="12"/>
      <c r="B23" s="25">
        <v>335.12</v>
      </c>
      <c r="C23" s="20" t="s">
        <v>97</v>
      </c>
      <c r="D23" s="46">
        <v>258153</v>
      </c>
      <c r="E23" s="46">
        <v>93651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351804</v>
      </c>
      <c r="O23" s="47">
        <f t="shared" si="1"/>
        <v>40.916957431960924</v>
      </c>
      <c r="P23" s="9"/>
    </row>
    <row r="24" spans="1:16" ht="15">
      <c r="A24" s="12"/>
      <c r="B24" s="25">
        <v>335.15</v>
      </c>
      <c r="C24" s="20" t="s">
        <v>98</v>
      </c>
      <c r="D24" s="46">
        <v>9583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9583</v>
      </c>
      <c r="O24" s="47">
        <f t="shared" si="1"/>
        <v>1.1145615259362642</v>
      </c>
      <c r="P24" s="9"/>
    </row>
    <row r="25" spans="1:16" ht="15">
      <c r="A25" s="12"/>
      <c r="B25" s="25">
        <v>335.18</v>
      </c>
      <c r="C25" s="20" t="s">
        <v>99</v>
      </c>
      <c r="D25" s="46">
        <v>650565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650565</v>
      </c>
      <c r="O25" s="47">
        <f t="shared" si="1"/>
        <v>75.66468946266573</v>
      </c>
      <c r="P25" s="9"/>
    </row>
    <row r="26" spans="1:16" ht="15">
      <c r="A26" s="12"/>
      <c r="B26" s="25">
        <v>335.19</v>
      </c>
      <c r="C26" s="20" t="s">
        <v>100</v>
      </c>
      <c r="D26" s="46">
        <v>5156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5156</v>
      </c>
      <c r="O26" s="47">
        <f t="shared" si="1"/>
        <v>0.599674342870435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19245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19245</v>
      </c>
      <c r="O27" s="47">
        <f t="shared" si="1"/>
        <v>2.23831123517097</v>
      </c>
      <c r="P27" s="9"/>
    </row>
    <row r="28" spans="1:16" ht="15">
      <c r="A28" s="12"/>
      <c r="B28" s="25">
        <v>338</v>
      </c>
      <c r="C28" s="20" t="s">
        <v>34</v>
      </c>
      <c r="D28" s="46">
        <v>26236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26236</v>
      </c>
      <c r="O28" s="47">
        <f t="shared" si="1"/>
        <v>3.051407304024192</v>
      </c>
      <c r="P28" s="9"/>
    </row>
    <row r="29" spans="1:16" ht="15.75">
      <c r="A29" s="29" t="s">
        <v>39</v>
      </c>
      <c r="B29" s="30"/>
      <c r="C29" s="31"/>
      <c r="D29" s="32">
        <f aca="true" t="shared" si="7" ref="D29:M29">SUM(D30:D42)</f>
        <v>408911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3004474</v>
      </c>
      <c r="J29" s="32">
        <f t="shared" si="7"/>
        <v>254717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3668102</v>
      </c>
      <c r="O29" s="45">
        <f t="shared" si="1"/>
        <v>426.6227029541754</v>
      </c>
      <c r="P29" s="10"/>
    </row>
    <row r="30" spans="1:16" ht="15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254717</v>
      </c>
      <c r="K30" s="46">
        <v>0</v>
      </c>
      <c r="L30" s="46">
        <v>0</v>
      </c>
      <c r="M30" s="46">
        <v>0</v>
      </c>
      <c r="N30" s="46">
        <f aca="true" t="shared" si="8" ref="N30:N42">SUM(D30:M30)</f>
        <v>254717</v>
      </c>
      <c r="O30" s="47">
        <f t="shared" si="1"/>
        <v>29.625145382647126</v>
      </c>
      <c r="P30" s="9"/>
    </row>
    <row r="31" spans="1:16" ht="15">
      <c r="A31" s="12"/>
      <c r="B31" s="25">
        <v>341.3</v>
      </c>
      <c r="C31" s="20" t="s">
        <v>102</v>
      </c>
      <c r="D31" s="46">
        <v>295000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295000</v>
      </c>
      <c r="O31" s="47">
        <f t="shared" si="1"/>
        <v>34.31030472202838</v>
      </c>
      <c r="P31" s="9"/>
    </row>
    <row r="32" spans="1:16" ht="15">
      <c r="A32" s="12"/>
      <c r="B32" s="25">
        <v>341.9</v>
      </c>
      <c r="C32" s="20" t="s">
        <v>103</v>
      </c>
      <c r="D32" s="46">
        <v>18416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18416</v>
      </c>
      <c r="O32" s="47">
        <f t="shared" si="1"/>
        <v>2.141893463596185</v>
      </c>
      <c r="P32" s="9"/>
    </row>
    <row r="33" spans="1:16" ht="15">
      <c r="A33" s="12"/>
      <c r="B33" s="25">
        <v>342.5</v>
      </c>
      <c r="C33" s="20" t="s">
        <v>46</v>
      </c>
      <c r="D33" s="46">
        <v>13967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13967</v>
      </c>
      <c r="O33" s="47">
        <f t="shared" si="1"/>
        <v>1.6244475459409164</v>
      </c>
      <c r="P33" s="9"/>
    </row>
    <row r="34" spans="1:16" ht="15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1670728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1670728</v>
      </c>
      <c r="O34" s="47">
        <f t="shared" si="1"/>
        <v>194.31588741567808</v>
      </c>
      <c r="P34" s="9"/>
    </row>
    <row r="35" spans="1:16" ht="15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485474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485474</v>
      </c>
      <c r="O35" s="47">
        <f t="shared" si="1"/>
        <v>56.46359618515934</v>
      </c>
      <c r="P35" s="9"/>
    </row>
    <row r="36" spans="1:16" ht="15">
      <c r="A36" s="12"/>
      <c r="B36" s="25">
        <v>344.3</v>
      </c>
      <c r="C36" s="20" t="s">
        <v>104</v>
      </c>
      <c r="D36" s="46">
        <v>2520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2520</v>
      </c>
      <c r="O36" s="47">
        <f t="shared" si="1"/>
        <v>0.2930914166085136</v>
      </c>
      <c r="P36" s="9"/>
    </row>
    <row r="37" spans="1:16" ht="15">
      <c r="A37" s="12"/>
      <c r="B37" s="25">
        <v>344.5</v>
      </c>
      <c r="C37" s="20" t="s">
        <v>105</v>
      </c>
      <c r="D37" s="46">
        <v>27680</v>
      </c>
      <c r="E37" s="46">
        <v>0</v>
      </c>
      <c r="F37" s="46">
        <v>0</v>
      </c>
      <c r="G37" s="46">
        <v>0</v>
      </c>
      <c r="H37" s="46">
        <v>0</v>
      </c>
      <c r="I37" s="46">
        <v>25246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52926</v>
      </c>
      <c r="O37" s="47">
        <f aca="true" t="shared" si="9" ref="O37:O58">(N37/O$60)</f>
        <v>6.155617585484997</v>
      </c>
      <c r="P37" s="9"/>
    </row>
    <row r="38" spans="1:16" ht="15">
      <c r="A38" s="12"/>
      <c r="B38" s="25">
        <v>347.1</v>
      </c>
      <c r="C38" s="20" t="s">
        <v>49</v>
      </c>
      <c r="D38" s="46">
        <v>295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295</v>
      </c>
      <c r="O38" s="47">
        <f t="shared" si="9"/>
        <v>0.03431030472202838</v>
      </c>
      <c r="P38" s="9"/>
    </row>
    <row r="39" spans="1:16" ht="15">
      <c r="A39" s="12"/>
      <c r="B39" s="25">
        <v>347.2</v>
      </c>
      <c r="C39" s="20" t="s">
        <v>50</v>
      </c>
      <c r="D39" s="46">
        <v>23205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23205</v>
      </c>
      <c r="O39" s="47">
        <f t="shared" si="9"/>
        <v>2.698883461270063</v>
      </c>
      <c r="P39" s="9"/>
    </row>
    <row r="40" spans="1:16" ht="15">
      <c r="A40" s="12"/>
      <c r="B40" s="25">
        <v>347.5</v>
      </c>
      <c r="C40" s="20" t="s">
        <v>52</v>
      </c>
      <c r="D40" s="46">
        <v>16513</v>
      </c>
      <c r="E40" s="46">
        <v>0</v>
      </c>
      <c r="F40" s="46">
        <v>0</v>
      </c>
      <c r="G40" s="46">
        <v>0</v>
      </c>
      <c r="H40" s="46">
        <v>0</v>
      </c>
      <c r="I40" s="46">
        <v>823026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839539</v>
      </c>
      <c r="O40" s="47">
        <f t="shared" si="9"/>
        <v>97.64352174924402</v>
      </c>
      <c r="P40" s="9"/>
    </row>
    <row r="41" spans="1:16" ht="15">
      <c r="A41" s="12"/>
      <c r="B41" s="25">
        <v>347.9</v>
      </c>
      <c r="C41" s="20" t="s">
        <v>53</v>
      </c>
      <c r="D41" s="46">
        <v>11145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11145</v>
      </c>
      <c r="O41" s="47">
        <f t="shared" si="9"/>
        <v>1.2962316817864619</v>
      </c>
      <c r="P41" s="9"/>
    </row>
    <row r="42" spans="1:16" ht="15">
      <c r="A42" s="12"/>
      <c r="B42" s="25">
        <v>349</v>
      </c>
      <c r="C42" s="20" t="s">
        <v>1</v>
      </c>
      <c r="D42" s="46">
        <v>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170</v>
      </c>
      <c r="O42" s="47">
        <f t="shared" si="9"/>
        <v>0.01977204000930449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80929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80929</v>
      </c>
      <c r="O43" s="45">
        <f t="shared" si="9"/>
        <v>9.412537799488254</v>
      </c>
      <c r="P43" s="10"/>
    </row>
    <row r="44" spans="1:16" ht="15">
      <c r="A44" s="13"/>
      <c r="B44" s="39">
        <v>352</v>
      </c>
      <c r="C44" s="21" t="s">
        <v>56</v>
      </c>
      <c r="D44" s="46">
        <v>1065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1065</v>
      </c>
      <c r="O44" s="47">
        <f t="shared" si="9"/>
        <v>0.12386601535240754</v>
      </c>
      <c r="P44" s="9"/>
    </row>
    <row r="45" spans="1:16" ht="15">
      <c r="A45" s="13"/>
      <c r="B45" s="39">
        <v>354</v>
      </c>
      <c r="C45" s="21" t="s">
        <v>57</v>
      </c>
      <c r="D45" s="46">
        <v>79864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79864</v>
      </c>
      <c r="O45" s="47">
        <f t="shared" si="9"/>
        <v>9.288671784135845</v>
      </c>
      <c r="P45" s="9"/>
    </row>
    <row r="46" spans="1:16" ht="15.75">
      <c r="A46" s="29" t="s">
        <v>5</v>
      </c>
      <c r="B46" s="30"/>
      <c r="C46" s="31"/>
      <c r="D46" s="32">
        <f aca="true" t="shared" si="11" ref="D46:M46">SUM(D47:D55)</f>
        <v>467090</v>
      </c>
      <c r="E46" s="32">
        <f t="shared" si="11"/>
        <v>1822</v>
      </c>
      <c r="F46" s="32">
        <f t="shared" si="11"/>
        <v>1469</v>
      </c>
      <c r="G46" s="32">
        <f t="shared" si="11"/>
        <v>0</v>
      </c>
      <c r="H46" s="32">
        <f t="shared" si="11"/>
        <v>0</v>
      </c>
      <c r="I46" s="32">
        <f t="shared" si="11"/>
        <v>517529</v>
      </c>
      <c r="J46" s="32">
        <f t="shared" si="11"/>
        <v>0</v>
      </c>
      <c r="K46" s="32">
        <f t="shared" si="11"/>
        <v>37265</v>
      </c>
      <c r="L46" s="32">
        <f t="shared" si="11"/>
        <v>0</v>
      </c>
      <c r="M46" s="32">
        <f t="shared" si="11"/>
        <v>0</v>
      </c>
      <c r="N46" s="32">
        <f>SUM(D46:M46)</f>
        <v>1025175</v>
      </c>
      <c r="O46" s="45">
        <f t="shared" si="9"/>
        <v>119.2341242149337</v>
      </c>
      <c r="P46" s="10"/>
    </row>
    <row r="47" spans="1:16" ht="15">
      <c r="A47" s="12"/>
      <c r="B47" s="25">
        <v>361.1</v>
      </c>
      <c r="C47" s="20" t="s">
        <v>58</v>
      </c>
      <c r="D47" s="46">
        <v>17461</v>
      </c>
      <c r="E47" s="46">
        <v>1218</v>
      </c>
      <c r="F47" s="46">
        <v>1469</v>
      </c>
      <c r="G47" s="46">
        <v>0</v>
      </c>
      <c r="H47" s="46">
        <v>0</v>
      </c>
      <c r="I47" s="46">
        <v>4767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24915</v>
      </c>
      <c r="O47" s="47">
        <f t="shared" si="9"/>
        <v>2.8977669225401255</v>
      </c>
      <c r="P47" s="9"/>
    </row>
    <row r="48" spans="1:16" ht="15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33336</v>
      </c>
      <c r="L48" s="46">
        <v>0</v>
      </c>
      <c r="M48" s="46">
        <v>0</v>
      </c>
      <c r="N48" s="46">
        <f aca="true" t="shared" si="12" ref="N48:N55">SUM(D48:M48)</f>
        <v>33336</v>
      </c>
      <c r="O48" s="47">
        <f t="shared" si="9"/>
        <v>3.8771807397069087</v>
      </c>
      <c r="P48" s="9"/>
    </row>
    <row r="49" spans="1:16" ht="15">
      <c r="A49" s="12"/>
      <c r="B49" s="25">
        <v>361.3</v>
      </c>
      <c r="C49" s="20" t="s">
        <v>60</v>
      </c>
      <c r="D49" s="46">
        <v>0</v>
      </c>
      <c r="E49" s="46">
        <v>604</v>
      </c>
      <c r="F49" s="46">
        <v>0</v>
      </c>
      <c r="G49" s="46">
        <v>0</v>
      </c>
      <c r="H49" s="46">
        <v>0</v>
      </c>
      <c r="I49" s="46">
        <v>1486</v>
      </c>
      <c r="J49" s="46">
        <v>0</v>
      </c>
      <c r="K49" s="46">
        <v>-35168</v>
      </c>
      <c r="L49" s="46">
        <v>0</v>
      </c>
      <c r="M49" s="46">
        <v>0</v>
      </c>
      <c r="N49" s="46">
        <f t="shared" si="12"/>
        <v>-33078</v>
      </c>
      <c r="O49" s="47">
        <f t="shared" si="9"/>
        <v>-3.8471737613398465</v>
      </c>
      <c r="P49" s="9"/>
    </row>
    <row r="50" spans="1:16" ht="15">
      <c r="A50" s="12"/>
      <c r="B50" s="25">
        <v>362</v>
      </c>
      <c r="C50" s="20" t="s">
        <v>61</v>
      </c>
      <c r="D50" s="46">
        <v>62476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62476</v>
      </c>
      <c r="O50" s="47">
        <f t="shared" si="9"/>
        <v>7.2663410095371015</v>
      </c>
      <c r="P50" s="9"/>
    </row>
    <row r="51" spans="1:16" ht="15">
      <c r="A51" s="12"/>
      <c r="B51" s="25">
        <v>364</v>
      </c>
      <c r="C51" s="20" t="s">
        <v>106</v>
      </c>
      <c r="D51" s="46">
        <v>320000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320000</v>
      </c>
      <c r="O51" s="47">
        <f t="shared" si="9"/>
        <v>37.217957664573156</v>
      </c>
      <c r="P51" s="9"/>
    </row>
    <row r="52" spans="1:16" ht="15">
      <c r="A52" s="12"/>
      <c r="B52" s="25">
        <v>365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178</v>
      </c>
      <c r="O52" s="47">
        <f t="shared" si="9"/>
        <v>0.020702488950918817</v>
      </c>
      <c r="P52" s="9"/>
    </row>
    <row r="53" spans="1:16" ht="15">
      <c r="A53" s="12"/>
      <c r="B53" s="25">
        <v>368</v>
      </c>
      <c r="C53" s="20" t="s">
        <v>83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39097</v>
      </c>
      <c r="L53" s="46">
        <v>0</v>
      </c>
      <c r="M53" s="46">
        <v>0</v>
      </c>
      <c r="N53" s="46">
        <f t="shared" si="12"/>
        <v>39097</v>
      </c>
      <c r="O53" s="47">
        <f t="shared" si="9"/>
        <v>4.5472202837869276</v>
      </c>
      <c r="P53" s="9"/>
    </row>
    <row r="54" spans="1:16" ht="15">
      <c r="A54" s="12"/>
      <c r="B54" s="25">
        <v>369.3</v>
      </c>
      <c r="C54" s="20" t="s">
        <v>64</v>
      </c>
      <c r="D54" s="46">
        <v>19246</v>
      </c>
      <c r="E54" s="46">
        <v>0</v>
      </c>
      <c r="F54" s="46">
        <v>0</v>
      </c>
      <c r="G54" s="46">
        <v>0</v>
      </c>
      <c r="H54" s="46">
        <v>0</v>
      </c>
      <c r="I54" s="46">
        <v>2083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21329</v>
      </c>
      <c r="O54" s="47">
        <f t="shared" si="9"/>
        <v>2.4806931844615026</v>
      </c>
      <c r="P54" s="9"/>
    </row>
    <row r="55" spans="1:16" ht="15">
      <c r="A55" s="12"/>
      <c r="B55" s="25">
        <v>369.9</v>
      </c>
      <c r="C55" s="20" t="s">
        <v>65</v>
      </c>
      <c r="D55" s="46">
        <v>47907</v>
      </c>
      <c r="E55" s="46">
        <v>0</v>
      </c>
      <c r="F55" s="46">
        <v>0</v>
      </c>
      <c r="G55" s="46">
        <v>0</v>
      </c>
      <c r="H55" s="46">
        <v>0</v>
      </c>
      <c r="I55" s="46">
        <v>509015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556922</v>
      </c>
      <c r="O55" s="47">
        <f t="shared" si="9"/>
        <v>64.77343568271691</v>
      </c>
      <c r="P55" s="9"/>
    </row>
    <row r="56" spans="1:16" ht="15.75">
      <c r="A56" s="29" t="s">
        <v>41</v>
      </c>
      <c r="B56" s="30"/>
      <c r="C56" s="31"/>
      <c r="D56" s="32">
        <f aca="true" t="shared" si="13" ref="D56:M56">SUM(D57:D57)</f>
        <v>641290</v>
      </c>
      <c r="E56" s="32">
        <f t="shared" si="13"/>
        <v>662964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82439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1386693</v>
      </c>
      <c r="O56" s="45">
        <f t="shared" si="9"/>
        <v>161.28087927424983</v>
      </c>
      <c r="P56" s="9"/>
    </row>
    <row r="57" spans="1:16" ht="15.75" thickBot="1">
      <c r="A57" s="12"/>
      <c r="B57" s="25">
        <v>381</v>
      </c>
      <c r="C57" s="20" t="s">
        <v>66</v>
      </c>
      <c r="D57" s="46">
        <v>641290</v>
      </c>
      <c r="E57" s="46">
        <v>662964</v>
      </c>
      <c r="F57" s="46">
        <v>0</v>
      </c>
      <c r="G57" s="46">
        <v>0</v>
      </c>
      <c r="H57" s="46">
        <v>0</v>
      </c>
      <c r="I57" s="46">
        <v>82439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1386693</v>
      </c>
      <c r="O57" s="47">
        <f t="shared" si="9"/>
        <v>161.28087927424983</v>
      </c>
      <c r="P57" s="9"/>
    </row>
    <row r="58" spans="1:119" ht="16.5" thickBot="1">
      <c r="A58" s="14" t="s">
        <v>54</v>
      </c>
      <c r="B58" s="23"/>
      <c r="C58" s="22"/>
      <c r="D58" s="15">
        <f aca="true" t="shared" si="14" ref="D58:M58">SUM(D5,D14,D20,D29,D43,D46,D56)</f>
        <v>9116548</v>
      </c>
      <c r="E58" s="15">
        <f t="shared" si="14"/>
        <v>1209123</v>
      </c>
      <c r="F58" s="15">
        <f t="shared" si="14"/>
        <v>771239</v>
      </c>
      <c r="G58" s="15">
        <f t="shared" si="14"/>
        <v>9065</v>
      </c>
      <c r="H58" s="15">
        <f t="shared" si="14"/>
        <v>0</v>
      </c>
      <c r="I58" s="15">
        <f t="shared" si="14"/>
        <v>3604442</v>
      </c>
      <c r="J58" s="15">
        <f t="shared" si="14"/>
        <v>254717</v>
      </c>
      <c r="K58" s="15">
        <f t="shared" si="14"/>
        <v>37265</v>
      </c>
      <c r="L58" s="15">
        <f t="shared" si="14"/>
        <v>0</v>
      </c>
      <c r="M58" s="15">
        <f t="shared" si="14"/>
        <v>0</v>
      </c>
      <c r="N58" s="15">
        <f>SUM(D58:M58)</f>
        <v>15002399</v>
      </c>
      <c r="O58" s="38">
        <f t="shared" si="9"/>
        <v>1744.8707839032334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119</v>
      </c>
      <c r="M60" s="48"/>
      <c r="N60" s="48"/>
      <c r="O60" s="43">
        <v>8598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87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5403091</v>
      </c>
      <c r="E5" s="27">
        <f t="shared" si="0"/>
        <v>391387</v>
      </c>
      <c r="F5" s="27">
        <f t="shared" si="0"/>
        <v>751600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6546078</v>
      </c>
      <c r="O5" s="33">
        <f aca="true" t="shared" si="1" ref="O5:O36">(N5/O$59)</f>
        <v>772.2163501238646</v>
      </c>
      <c r="P5" s="6"/>
    </row>
    <row r="6" spans="1:16" ht="15">
      <c r="A6" s="12"/>
      <c r="B6" s="25">
        <v>311</v>
      </c>
      <c r="C6" s="20" t="s">
        <v>3</v>
      </c>
      <c r="D6" s="46">
        <v>3802758</v>
      </c>
      <c r="E6" s="46">
        <v>154465</v>
      </c>
      <c r="F6" s="46">
        <v>751600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4708823</v>
      </c>
      <c r="O6" s="47">
        <f t="shared" si="1"/>
        <v>555.4822460776218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160352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160352</v>
      </c>
      <c r="O7" s="47">
        <f t="shared" si="1"/>
        <v>18.91612598796744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76570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76570</v>
      </c>
      <c r="O8" s="47">
        <f t="shared" si="1"/>
        <v>9.03267665447682</v>
      </c>
      <c r="P8" s="9"/>
    </row>
    <row r="9" spans="1:16" ht="15">
      <c r="A9" s="12"/>
      <c r="B9" s="25">
        <v>314.1</v>
      </c>
      <c r="C9" s="20" t="s">
        <v>14</v>
      </c>
      <c r="D9" s="46">
        <v>736795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736795</v>
      </c>
      <c r="O9" s="47">
        <f t="shared" si="1"/>
        <v>86.91695175179899</v>
      </c>
      <c r="P9" s="9"/>
    </row>
    <row r="10" spans="1:16" ht="15">
      <c r="A10" s="12"/>
      <c r="B10" s="25">
        <v>314.3</v>
      </c>
      <c r="C10" s="20" t="s">
        <v>15</v>
      </c>
      <c r="D10" s="46">
        <v>144093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144093</v>
      </c>
      <c r="O10" s="47">
        <f t="shared" si="1"/>
        <v>16.998112539813615</v>
      </c>
      <c r="P10" s="9"/>
    </row>
    <row r="11" spans="1:16" ht="15">
      <c r="A11" s="12"/>
      <c r="B11" s="25">
        <v>314.4</v>
      </c>
      <c r="C11" s="20" t="s">
        <v>16</v>
      </c>
      <c r="D11" s="46">
        <v>45607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45607</v>
      </c>
      <c r="O11" s="47">
        <f t="shared" si="1"/>
        <v>5.38008729503362</v>
      </c>
      <c r="P11" s="9"/>
    </row>
    <row r="12" spans="1:16" ht="15">
      <c r="A12" s="12"/>
      <c r="B12" s="25">
        <v>315</v>
      </c>
      <c r="C12" s="20" t="s">
        <v>94</v>
      </c>
      <c r="D12" s="46">
        <v>324291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324291</v>
      </c>
      <c r="O12" s="47">
        <f t="shared" si="1"/>
        <v>38.25539695647045</v>
      </c>
      <c r="P12" s="9"/>
    </row>
    <row r="13" spans="1:16" ht="15">
      <c r="A13" s="12"/>
      <c r="B13" s="25">
        <v>316</v>
      </c>
      <c r="C13" s="20" t="s">
        <v>95</v>
      </c>
      <c r="D13" s="46">
        <v>349547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349547</v>
      </c>
      <c r="O13" s="47">
        <f t="shared" si="1"/>
        <v>41.234752860681844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839415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839415</v>
      </c>
      <c r="O14" s="45">
        <f t="shared" si="1"/>
        <v>99.02264952223663</v>
      </c>
      <c r="P14" s="10"/>
    </row>
    <row r="15" spans="1:16" ht="15">
      <c r="A15" s="12"/>
      <c r="B15" s="25">
        <v>322</v>
      </c>
      <c r="C15" s="20" t="s">
        <v>0</v>
      </c>
      <c r="D15" s="46">
        <v>155481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155481</v>
      </c>
      <c r="O15" s="47">
        <f t="shared" si="1"/>
        <v>18.34151232747434</v>
      </c>
      <c r="P15" s="9"/>
    </row>
    <row r="16" spans="1:16" ht="15">
      <c r="A16" s="12"/>
      <c r="B16" s="25">
        <v>323.1</v>
      </c>
      <c r="C16" s="20" t="s">
        <v>20</v>
      </c>
      <c r="D16" s="46">
        <v>613022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613022</v>
      </c>
      <c r="O16" s="47">
        <f t="shared" si="1"/>
        <v>72.31591364869648</v>
      </c>
      <c r="P16" s="9"/>
    </row>
    <row r="17" spans="1:16" ht="15">
      <c r="A17" s="12"/>
      <c r="B17" s="25">
        <v>323.4</v>
      </c>
      <c r="C17" s="20" t="s">
        <v>21</v>
      </c>
      <c r="D17" s="46">
        <v>8404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8404</v>
      </c>
      <c r="O17" s="47">
        <f t="shared" si="1"/>
        <v>0.9913884628996107</v>
      </c>
      <c r="P17" s="9"/>
    </row>
    <row r="18" spans="1:16" ht="15">
      <c r="A18" s="12"/>
      <c r="B18" s="25">
        <v>323.7</v>
      </c>
      <c r="C18" s="20" t="s">
        <v>22</v>
      </c>
      <c r="D18" s="46">
        <v>30238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30238</v>
      </c>
      <c r="O18" s="47">
        <f t="shared" si="1"/>
        <v>3.567063819747552</v>
      </c>
      <c r="P18" s="9"/>
    </row>
    <row r="19" spans="1:16" ht="15">
      <c r="A19" s="12"/>
      <c r="B19" s="25">
        <v>329</v>
      </c>
      <c r="C19" s="20" t="s">
        <v>23</v>
      </c>
      <c r="D19" s="46">
        <v>32270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32270</v>
      </c>
      <c r="O19" s="47">
        <f t="shared" si="1"/>
        <v>3.8067712634186623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SUM(D21:D28)</f>
        <v>878841</v>
      </c>
      <c r="E20" s="32">
        <f t="shared" si="5"/>
        <v>102874</v>
      </c>
      <c r="F20" s="32">
        <f t="shared" si="5"/>
        <v>0</v>
      </c>
      <c r="G20" s="32">
        <f t="shared" si="5"/>
        <v>45416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1027131</v>
      </c>
      <c r="O20" s="45">
        <f t="shared" si="1"/>
        <v>121.16680429397192</v>
      </c>
      <c r="P20" s="10"/>
    </row>
    <row r="21" spans="1:16" ht="15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45416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45416</v>
      </c>
      <c r="O21" s="47">
        <f t="shared" si="1"/>
        <v>5.357555739058629</v>
      </c>
      <c r="P21" s="9"/>
    </row>
    <row r="22" spans="1:16" ht="15">
      <c r="A22" s="12"/>
      <c r="B22" s="25">
        <v>334.7</v>
      </c>
      <c r="C22" s="20" t="s">
        <v>26</v>
      </c>
      <c r="D22" s="46">
        <v>7014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7014</v>
      </c>
      <c r="O22" s="47">
        <f t="shared" si="1"/>
        <v>0.8274153592072667</v>
      </c>
      <c r="P22" s="9"/>
    </row>
    <row r="23" spans="1:16" ht="15">
      <c r="A23" s="12"/>
      <c r="B23" s="25">
        <v>335.12</v>
      </c>
      <c r="C23" s="20" t="s">
        <v>97</v>
      </c>
      <c r="D23" s="46">
        <v>235154</v>
      </c>
      <c r="E23" s="46">
        <v>84189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319343</v>
      </c>
      <c r="O23" s="47">
        <f t="shared" si="1"/>
        <v>37.671699893830365</v>
      </c>
      <c r="P23" s="9"/>
    </row>
    <row r="24" spans="1:16" ht="15">
      <c r="A24" s="12"/>
      <c r="B24" s="25">
        <v>335.15</v>
      </c>
      <c r="C24" s="20" t="s">
        <v>98</v>
      </c>
      <c r="D24" s="46">
        <v>9516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9516</v>
      </c>
      <c r="O24" s="47">
        <f t="shared" si="1"/>
        <v>1.122566945853486</v>
      </c>
      <c r="P24" s="9"/>
    </row>
    <row r="25" spans="1:16" ht="15">
      <c r="A25" s="12"/>
      <c r="B25" s="25">
        <v>335.18</v>
      </c>
      <c r="C25" s="20" t="s">
        <v>99</v>
      </c>
      <c r="D25" s="46">
        <v>605562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605562</v>
      </c>
      <c r="O25" s="47">
        <f t="shared" si="1"/>
        <v>71.43588533679367</v>
      </c>
      <c r="P25" s="9"/>
    </row>
    <row r="26" spans="1:16" ht="15">
      <c r="A26" s="12"/>
      <c r="B26" s="25">
        <v>335.19</v>
      </c>
      <c r="C26" s="20" t="s">
        <v>100</v>
      </c>
      <c r="D26" s="46">
        <v>4114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4114</v>
      </c>
      <c r="O26" s="47">
        <f t="shared" si="1"/>
        <v>0.4853132004246785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18685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18685</v>
      </c>
      <c r="O27" s="47">
        <f t="shared" si="1"/>
        <v>2.2041995989147103</v>
      </c>
      <c r="P27" s="9"/>
    </row>
    <row r="28" spans="1:16" ht="15">
      <c r="A28" s="12"/>
      <c r="B28" s="25">
        <v>338</v>
      </c>
      <c r="C28" s="20" t="s">
        <v>34</v>
      </c>
      <c r="D28" s="46">
        <v>17481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17481</v>
      </c>
      <c r="O28" s="47">
        <f t="shared" si="1"/>
        <v>2.0621682198891116</v>
      </c>
      <c r="P28" s="9"/>
    </row>
    <row r="29" spans="1:16" ht="15.75">
      <c r="A29" s="29" t="s">
        <v>39</v>
      </c>
      <c r="B29" s="30"/>
      <c r="C29" s="31"/>
      <c r="D29" s="32">
        <f aca="true" t="shared" si="7" ref="D29:M29">SUM(D30:D42)</f>
        <v>347788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2578247</v>
      </c>
      <c r="J29" s="32">
        <f t="shared" si="7"/>
        <v>300317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3226352</v>
      </c>
      <c r="O29" s="45">
        <f t="shared" si="1"/>
        <v>380.6006842043176</v>
      </c>
      <c r="P29" s="10"/>
    </row>
    <row r="30" spans="1:16" ht="15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300317</v>
      </c>
      <c r="K30" s="46">
        <v>0</v>
      </c>
      <c r="L30" s="46">
        <v>0</v>
      </c>
      <c r="M30" s="46">
        <v>0</v>
      </c>
      <c r="N30" s="46">
        <f aca="true" t="shared" si="8" ref="N30:N42">SUM(D30:M30)</f>
        <v>300317</v>
      </c>
      <c r="O30" s="47">
        <f t="shared" si="1"/>
        <v>35.42727379969329</v>
      </c>
      <c r="P30" s="9"/>
    </row>
    <row r="31" spans="1:16" ht="15">
      <c r="A31" s="12"/>
      <c r="B31" s="25">
        <v>341.3</v>
      </c>
      <c r="C31" s="20" t="s">
        <v>102</v>
      </c>
      <c r="D31" s="46">
        <v>228575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228575</v>
      </c>
      <c r="O31" s="47">
        <f t="shared" si="1"/>
        <v>26.964138256458654</v>
      </c>
      <c r="P31" s="9"/>
    </row>
    <row r="32" spans="1:16" ht="15">
      <c r="A32" s="12"/>
      <c r="B32" s="25">
        <v>341.9</v>
      </c>
      <c r="C32" s="20" t="s">
        <v>103</v>
      </c>
      <c r="D32" s="46">
        <v>16432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16432</v>
      </c>
      <c r="O32" s="47">
        <f t="shared" si="1"/>
        <v>1.9384216114191342</v>
      </c>
      <c r="P32" s="9"/>
    </row>
    <row r="33" spans="1:16" ht="15">
      <c r="A33" s="12"/>
      <c r="B33" s="25">
        <v>342.5</v>
      </c>
      <c r="C33" s="20" t="s">
        <v>46</v>
      </c>
      <c r="D33" s="46">
        <v>24050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24050</v>
      </c>
      <c r="O33" s="47">
        <f t="shared" si="1"/>
        <v>2.8370885926624987</v>
      </c>
      <c r="P33" s="9"/>
    </row>
    <row r="34" spans="1:16" ht="15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1440984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1440984</v>
      </c>
      <c r="O34" s="47">
        <f t="shared" si="1"/>
        <v>169.9874955762652</v>
      </c>
      <c r="P34" s="9"/>
    </row>
    <row r="35" spans="1:16" ht="15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486723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486723</v>
      </c>
      <c r="O35" s="47">
        <f t="shared" si="1"/>
        <v>57.41689276866816</v>
      </c>
      <c r="P35" s="9"/>
    </row>
    <row r="36" spans="1:16" ht="15">
      <c r="A36" s="12"/>
      <c r="B36" s="25">
        <v>344.3</v>
      </c>
      <c r="C36" s="20" t="s">
        <v>104</v>
      </c>
      <c r="D36" s="46">
        <v>2453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2453</v>
      </c>
      <c r="O36" s="47">
        <f t="shared" si="1"/>
        <v>0.2893712398254099</v>
      </c>
      <c r="P36" s="9"/>
    </row>
    <row r="37" spans="1:16" ht="15">
      <c r="A37" s="12"/>
      <c r="B37" s="25">
        <v>344.5</v>
      </c>
      <c r="C37" s="20" t="s">
        <v>105</v>
      </c>
      <c r="D37" s="46">
        <v>31056</v>
      </c>
      <c r="E37" s="46">
        <v>0</v>
      </c>
      <c r="F37" s="46">
        <v>0</v>
      </c>
      <c r="G37" s="46">
        <v>0</v>
      </c>
      <c r="H37" s="46">
        <v>0</v>
      </c>
      <c r="I37" s="46">
        <v>24326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55382</v>
      </c>
      <c r="O37" s="47">
        <f aca="true" t="shared" si="9" ref="O37:O57">(N37/O$59)</f>
        <v>6.533207502654241</v>
      </c>
      <c r="P37" s="9"/>
    </row>
    <row r="38" spans="1:16" ht="15">
      <c r="A38" s="12"/>
      <c r="B38" s="25">
        <v>347.1</v>
      </c>
      <c r="C38" s="20" t="s">
        <v>49</v>
      </c>
      <c r="D38" s="46">
        <v>343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343</v>
      </c>
      <c r="O38" s="47">
        <f t="shared" si="9"/>
        <v>0.04046242774566474</v>
      </c>
      <c r="P38" s="9"/>
    </row>
    <row r="39" spans="1:16" ht="15">
      <c r="A39" s="12"/>
      <c r="B39" s="25">
        <v>347.2</v>
      </c>
      <c r="C39" s="20" t="s">
        <v>50</v>
      </c>
      <c r="D39" s="46">
        <v>22737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22737</v>
      </c>
      <c r="O39" s="47">
        <f t="shared" si="9"/>
        <v>2.6821988911171406</v>
      </c>
      <c r="P39" s="9"/>
    </row>
    <row r="40" spans="1:16" ht="15">
      <c r="A40" s="12"/>
      <c r="B40" s="25">
        <v>347.5</v>
      </c>
      <c r="C40" s="20" t="s">
        <v>52</v>
      </c>
      <c r="D40" s="46">
        <v>11657</v>
      </c>
      <c r="E40" s="46">
        <v>0</v>
      </c>
      <c r="F40" s="46">
        <v>0</v>
      </c>
      <c r="G40" s="46">
        <v>0</v>
      </c>
      <c r="H40" s="46">
        <v>0</v>
      </c>
      <c r="I40" s="46">
        <v>626214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637871</v>
      </c>
      <c r="O40" s="47">
        <f t="shared" si="9"/>
        <v>75.24725728441666</v>
      </c>
      <c r="P40" s="9"/>
    </row>
    <row r="41" spans="1:16" ht="15">
      <c r="A41" s="12"/>
      <c r="B41" s="25">
        <v>347.9</v>
      </c>
      <c r="C41" s="20" t="s">
        <v>53</v>
      </c>
      <c r="D41" s="46">
        <v>10375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10375</v>
      </c>
      <c r="O41" s="47">
        <f t="shared" si="9"/>
        <v>1.2238999646101214</v>
      </c>
      <c r="P41" s="9"/>
    </row>
    <row r="42" spans="1:16" ht="15">
      <c r="A42" s="12"/>
      <c r="B42" s="25">
        <v>349</v>
      </c>
      <c r="C42" s="20" t="s">
        <v>1</v>
      </c>
      <c r="D42" s="46">
        <v>110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</v>
      </c>
      <c r="O42" s="47">
        <f t="shared" si="9"/>
        <v>0.012976288781408517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167991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167991</v>
      </c>
      <c r="O43" s="45">
        <f t="shared" si="9"/>
        <v>19.81727026070544</v>
      </c>
      <c r="P43" s="10"/>
    </row>
    <row r="44" spans="1:16" ht="15">
      <c r="A44" s="13"/>
      <c r="B44" s="39">
        <v>352</v>
      </c>
      <c r="C44" s="21" t="s">
        <v>56</v>
      </c>
      <c r="D44" s="46">
        <v>1421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1421</v>
      </c>
      <c r="O44" s="47">
        <f t="shared" si="9"/>
        <v>0.1676300578034682</v>
      </c>
      <c r="P44" s="9"/>
    </row>
    <row r="45" spans="1:16" ht="15">
      <c r="A45" s="13"/>
      <c r="B45" s="39">
        <v>354</v>
      </c>
      <c r="C45" s="21" t="s">
        <v>57</v>
      </c>
      <c r="D45" s="46">
        <v>166570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166570</v>
      </c>
      <c r="O45" s="47">
        <f t="shared" si="9"/>
        <v>19.64964020290197</v>
      </c>
      <c r="P45" s="9"/>
    </row>
    <row r="46" spans="1:16" ht="15.75">
      <c r="A46" s="29" t="s">
        <v>5</v>
      </c>
      <c r="B46" s="30"/>
      <c r="C46" s="31"/>
      <c r="D46" s="32">
        <f aca="true" t="shared" si="11" ref="D46:M46">SUM(D47:D54)</f>
        <v>141324</v>
      </c>
      <c r="E46" s="32">
        <f t="shared" si="11"/>
        <v>2469</v>
      </c>
      <c r="F46" s="32">
        <f t="shared" si="11"/>
        <v>781</v>
      </c>
      <c r="G46" s="32">
        <f t="shared" si="11"/>
        <v>0</v>
      </c>
      <c r="H46" s="32">
        <f t="shared" si="11"/>
        <v>0</v>
      </c>
      <c r="I46" s="32">
        <f t="shared" si="11"/>
        <v>462188</v>
      </c>
      <c r="J46" s="32">
        <f t="shared" si="11"/>
        <v>147028</v>
      </c>
      <c r="K46" s="32">
        <f t="shared" si="11"/>
        <v>224587</v>
      </c>
      <c r="L46" s="32">
        <f t="shared" si="11"/>
        <v>0</v>
      </c>
      <c r="M46" s="32">
        <f t="shared" si="11"/>
        <v>0</v>
      </c>
      <c r="N46" s="32">
        <f>SUM(D46:M46)</f>
        <v>978377</v>
      </c>
      <c r="O46" s="45">
        <f t="shared" si="9"/>
        <v>115.41547717352837</v>
      </c>
      <c r="P46" s="10"/>
    </row>
    <row r="47" spans="1:16" ht="15">
      <c r="A47" s="12"/>
      <c r="B47" s="25">
        <v>361.1</v>
      </c>
      <c r="C47" s="20" t="s">
        <v>58</v>
      </c>
      <c r="D47" s="46">
        <v>9819</v>
      </c>
      <c r="E47" s="46">
        <v>2663</v>
      </c>
      <c r="F47" s="46">
        <v>781</v>
      </c>
      <c r="G47" s="46">
        <v>0</v>
      </c>
      <c r="H47" s="46">
        <v>0</v>
      </c>
      <c r="I47" s="46">
        <v>2356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15619</v>
      </c>
      <c r="O47" s="47">
        <f t="shared" si="9"/>
        <v>1.8425150406983604</v>
      </c>
      <c r="P47" s="9"/>
    </row>
    <row r="48" spans="1:16" ht="15">
      <c r="A48" s="12"/>
      <c r="B48" s="25">
        <v>361.2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30600</v>
      </c>
      <c r="L48" s="46">
        <v>0</v>
      </c>
      <c r="M48" s="46">
        <v>0</v>
      </c>
      <c r="N48" s="46">
        <f aca="true" t="shared" si="12" ref="N48:N54">SUM(D48:M48)</f>
        <v>30600</v>
      </c>
      <c r="O48" s="47">
        <f t="shared" si="9"/>
        <v>3.609767606464551</v>
      </c>
      <c r="P48" s="9"/>
    </row>
    <row r="49" spans="1:16" ht="15">
      <c r="A49" s="12"/>
      <c r="B49" s="25">
        <v>361.3</v>
      </c>
      <c r="C49" s="20" t="s">
        <v>60</v>
      </c>
      <c r="D49" s="46">
        <v>-43</v>
      </c>
      <c r="E49" s="46">
        <v>-194</v>
      </c>
      <c r="F49" s="46">
        <v>0</v>
      </c>
      <c r="G49" s="46">
        <v>0</v>
      </c>
      <c r="H49" s="46">
        <v>0</v>
      </c>
      <c r="I49" s="46">
        <v>1342</v>
      </c>
      <c r="J49" s="46">
        <v>0</v>
      </c>
      <c r="K49" s="46">
        <v>141659</v>
      </c>
      <c r="L49" s="46">
        <v>0</v>
      </c>
      <c r="M49" s="46">
        <v>0</v>
      </c>
      <c r="N49" s="46">
        <f t="shared" si="12"/>
        <v>142764</v>
      </c>
      <c r="O49" s="47">
        <f t="shared" si="9"/>
        <v>16.84133537808187</v>
      </c>
      <c r="P49" s="9"/>
    </row>
    <row r="50" spans="1:16" ht="15">
      <c r="A50" s="12"/>
      <c r="B50" s="25">
        <v>362</v>
      </c>
      <c r="C50" s="20" t="s">
        <v>61</v>
      </c>
      <c r="D50" s="46">
        <v>54384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54384</v>
      </c>
      <c r="O50" s="47">
        <f t="shared" si="9"/>
        <v>6.415477173528371</v>
      </c>
      <c r="P50" s="9"/>
    </row>
    <row r="51" spans="1:16" ht="15">
      <c r="A51" s="12"/>
      <c r="B51" s="25">
        <v>365</v>
      </c>
      <c r="C51" s="20" t="s">
        <v>107</v>
      </c>
      <c r="D51" s="46">
        <v>1000</v>
      </c>
      <c r="E51" s="46">
        <v>0</v>
      </c>
      <c r="F51" s="46">
        <v>0</v>
      </c>
      <c r="G51" s="46">
        <v>0</v>
      </c>
      <c r="H51" s="46">
        <v>0</v>
      </c>
      <c r="I51" s="46">
        <v>495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1495</v>
      </c>
      <c r="O51" s="47">
        <f t="shared" si="9"/>
        <v>0.17635956116550666</v>
      </c>
      <c r="P51" s="9"/>
    </row>
    <row r="52" spans="1:16" ht="15">
      <c r="A52" s="12"/>
      <c r="B52" s="25">
        <v>368</v>
      </c>
      <c r="C52" s="20" t="s">
        <v>83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52328</v>
      </c>
      <c r="L52" s="46">
        <v>0</v>
      </c>
      <c r="M52" s="46">
        <v>0</v>
      </c>
      <c r="N52" s="46">
        <f t="shared" si="12"/>
        <v>52328</v>
      </c>
      <c r="O52" s="47">
        <f t="shared" si="9"/>
        <v>6.172938539577681</v>
      </c>
      <c r="P52" s="9"/>
    </row>
    <row r="53" spans="1:16" ht="15">
      <c r="A53" s="12"/>
      <c r="B53" s="25">
        <v>369.3</v>
      </c>
      <c r="C53" s="20" t="s">
        <v>64</v>
      </c>
      <c r="D53" s="46">
        <v>32974</v>
      </c>
      <c r="E53" s="46">
        <v>0</v>
      </c>
      <c r="F53" s="46">
        <v>0</v>
      </c>
      <c r="G53" s="46">
        <v>0</v>
      </c>
      <c r="H53" s="46">
        <v>0</v>
      </c>
      <c r="I53" s="46">
        <v>2673</v>
      </c>
      <c r="J53" s="46">
        <v>147028</v>
      </c>
      <c r="K53" s="46">
        <v>0</v>
      </c>
      <c r="L53" s="46">
        <v>0</v>
      </c>
      <c r="M53" s="46">
        <v>0</v>
      </c>
      <c r="N53" s="46">
        <f t="shared" si="12"/>
        <v>182675</v>
      </c>
      <c r="O53" s="47">
        <f t="shared" si="9"/>
        <v>21.549486846761827</v>
      </c>
      <c r="P53" s="9"/>
    </row>
    <row r="54" spans="1:16" ht="15">
      <c r="A54" s="12"/>
      <c r="B54" s="25">
        <v>369.9</v>
      </c>
      <c r="C54" s="20" t="s">
        <v>65</v>
      </c>
      <c r="D54" s="46">
        <v>43190</v>
      </c>
      <c r="E54" s="46">
        <v>0</v>
      </c>
      <c r="F54" s="46">
        <v>0</v>
      </c>
      <c r="G54" s="46">
        <v>0</v>
      </c>
      <c r="H54" s="46">
        <v>0</v>
      </c>
      <c r="I54" s="46">
        <v>455322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498512</v>
      </c>
      <c r="O54" s="47">
        <f t="shared" si="9"/>
        <v>58.8075970272502</v>
      </c>
      <c r="P54" s="9"/>
    </row>
    <row r="55" spans="1:16" ht="15.75">
      <c r="A55" s="29" t="s">
        <v>41</v>
      </c>
      <c r="B55" s="30"/>
      <c r="C55" s="31"/>
      <c r="D55" s="32">
        <f aca="true" t="shared" si="13" ref="D55:M55">SUM(D56:D56)</f>
        <v>559363</v>
      </c>
      <c r="E55" s="32">
        <f t="shared" si="13"/>
        <v>287535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51880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898778</v>
      </c>
      <c r="O55" s="45">
        <f t="shared" si="9"/>
        <v>106.02548071251623</v>
      </c>
      <c r="P55" s="9"/>
    </row>
    <row r="56" spans="1:16" ht="15.75" thickBot="1">
      <c r="A56" s="12"/>
      <c r="B56" s="25">
        <v>381</v>
      </c>
      <c r="C56" s="20" t="s">
        <v>66</v>
      </c>
      <c r="D56" s="46">
        <v>559363</v>
      </c>
      <c r="E56" s="46">
        <v>287535</v>
      </c>
      <c r="F56" s="46">
        <v>0</v>
      </c>
      <c r="G56" s="46">
        <v>0</v>
      </c>
      <c r="H56" s="46">
        <v>0</v>
      </c>
      <c r="I56" s="46">
        <v>51880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898778</v>
      </c>
      <c r="O56" s="47">
        <f t="shared" si="9"/>
        <v>106.02548071251623</v>
      </c>
      <c r="P56" s="9"/>
    </row>
    <row r="57" spans="1:119" ht="16.5" thickBot="1">
      <c r="A57" s="14" t="s">
        <v>54</v>
      </c>
      <c r="B57" s="23"/>
      <c r="C57" s="22"/>
      <c r="D57" s="15">
        <f aca="true" t="shared" si="14" ref="D57:M57">SUM(D5,D14,D20,D29,D43,D46,D55)</f>
        <v>8337813</v>
      </c>
      <c r="E57" s="15">
        <f t="shared" si="14"/>
        <v>784265</v>
      </c>
      <c r="F57" s="15">
        <f t="shared" si="14"/>
        <v>752381</v>
      </c>
      <c r="G57" s="15">
        <f t="shared" si="14"/>
        <v>45416</v>
      </c>
      <c r="H57" s="15">
        <f t="shared" si="14"/>
        <v>0</v>
      </c>
      <c r="I57" s="15">
        <f t="shared" si="14"/>
        <v>3092315</v>
      </c>
      <c r="J57" s="15">
        <f t="shared" si="14"/>
        <v>447345</v>
      </c>
      <c r="K57" s="15">
        <f t="shared" si="14"/>
        <v>224587</v>
      </c>
      <c r="L57" s="15">
        <f t="shared" si="14"/>
        <v>0</v>
      </c>
      <c r="M57" s="15">
        <f t="shared" si="14"/>
        <v>0</v>
      </c>
      <c r="N57" s="15">
        <f>SUM(D57:M57)</f>
        <v>13684122</v>
      </c>
      <c r="O57" s="38">
        <f t="shared" si="9"/>
        <v>1614.2647162911408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117</v>
      </c>
      <c r="M59" s="48"/>
      <c r="N59" s="48"/>
      <c r="O59" s="43">
        <v>8477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69</v>
      </c>
      <c r="F4" s="34" t="s">
        <v>70</v>
      </c>
      <c r="G4" s="34" t="s">
        <v>71</v>
      </c>
      <c r="H4" s="34" t="s">
        <v>7</v>
      </c>
      <c r="I4" s="34" t="s">
        <v>8</v>
      </c>
      <c r="J4" s="35" t="s">
        <v>72</v>
      </c>
      <c r="K4" s="35" t="s">
        <v>9</v>
      </c>
      <c r="L4" s="35" t="s">
        <v>10</v>
      </c>
      <c r="M4" s="35" t="s">
        <v>11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5119658</v>
      </c>
      <c r="E5" s="27">
        <f t="shared" si="0"/>
        <v>367835</v>
      </c>
      <c r="F5" s="27">
        <f t="shared" si="0"/>
        <v>749147</v>
      </c>
      <c r="G5" s="27">
        <f t="shared" si="0"/>
        <v>0</v>
      </c>
      <c r="H5" s="27">
        <f t="shared" si="0"/>
        <v>0</v>
      </c>
      <c r="I5" s="27">
        <f t="shared" si="0"/>
        <v>12095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6248735</v>
      </c>
      <c r="O5" s="33">
        <f aca="true" t="shared" si="1" ref="O5:O36">(N5/O$61)</f>
        <v>743.6314411519695</v>
      </c>
      <c r="P5" s="6"/>
    </row>
    <row r="6" spans="1:16" ht="15">
      <c r="A6" s="12"/>
      <c r="B6" s="25">
        <v>311</v>
      </c>
      <c r="C6" s="20" t="s">
        <v>3</v>
      </c>
      <c r="D6" s="46">
        <v>3566752</v>
      </c>
      <c r="E6" s="46">
        <v>137196</v>
      </c>
      <c r="F6" s="46">
        <v>749147</v>
      </c>
      <c r="G6" s="46">
        <v>0</v>
      </c>
      <c r="H6" s="46">
        <v>0</v>
      </c>
      <c r="I6" s="46">
        <v>12095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4465190</v>
      </c>
      <c r="O6" s="47">
        <f t="shared" si="1"/>
        <v>531.3804593597524</v>
      </c>
      <c r="P6" s="9"/>
    </row>
    <row r="7" spans="1:16" ht="15">
      <c r="A7" s="12"/>
      <c r="B7" s="25">
        <v>312.41</v>
      </c>
      <c r="C7" s="20" t="s">
        <v>13</v>
      </c>
      <c r="D7" s="46">
        <v>0</v>
      </c>
      <c r="E7" s="46">
        <v>157182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157182</v>
      </c>
      <c r="O7" s="47">
        <f t="shared" si="1"/>
        <v>18.7054623348804</v>
      </c>
      <c r="P7" s="9"/>
    </row>
    <row r="8" spans="1:16" ht="15">
      <c r="A8" s="12"/>
      <c r="B8" s="25">
        <v>312.42</v>
      </c>
      <c r="C8" s="20" t="s">
        <v>12</v>
      </c>
      <c r="D8" s="46">
        <v>0</v>
      </c>
      <c r="E8" s="46">
        <v>73457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73457</v>
      </c>
      <c r="O8" s="47">
        <f t="shared" si="1"/>
        <v>8.741758895632513</v>
      </c>
      <c r="P8" s="9"/>
    </row>
    <row r="9" spans="1:16" ht="15">
      <c r="A9" s="12"/>
      <c r="B9" s="25">
        <v>314.1</v>
      </c>
      <c r="C9" s="20" t="s">
        <v>14</v>
      </c>
      <c r="D9" s="46">
        <v>667672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667672</v>
      </c>
      <c r="O9" s="47">
        <f t="shared" si="1"/>
        <v>79.45638462453886</v>
      </c>
      <c r="P9" s="9"/>
    </row>
    <row r="10" spans="1:16" ht="15">
      <c r="A10" s="12"/>
      <c r="B10" s="25">
        <v>314.3</v>
      </c>
      <c r="C10" s="20" t="s">
        <v>15</v>
      </c>
      <c r="D10" s="46">
        <v>136912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136912</v>
      </c>
      <c r="O10" s="47">
        <f t="shared" si="1"/>
        <v>16.29322860883018</v>
      </c>
      <c r="P10" s="9"/>
    </row>
    <row r="11" spans="1:16" ht="15">
      <c r="A11" s="12"/>
      <c r="B11" s="25">
        <v>314.4</v>
      </c>
      <c r="C11" s="20" t="s">
        <v>16</v>
      </c>
      <c r="D11" s="46">
        <v>44644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44644</v>
      </c>
      <c r="O11" s="47">
        <f t="shared" si="1"/>
        <v>5.312864453171486</v>
      </c>
      <c r="P11" s="9"/>
    </row>
    <row r="12" spans="1:16" ht="15">
      <c r="A12" s="12"/>
      <c r="B12" s="25">
        <v>315</v>
      </c>
      <c r="C12" s="20" t="s">
        <v>94</v>
      </c>
      <c r="D12" s="46">
        <v>356437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356437</v>
      </c>
      <c r="O12" s="47">
        <f t="shared" si="1"/>
        <v>42.41782696655956</v>
      </c>
      <c r="P12" s="9"/>
    </row>
    <row r="13" spans="1:16" ht="15">
      <c r="A13" s="12"/>
      <c r="B13" s="25">
        <v>316</v>
      </c>
      <c r="C13" s="20" t="s">
        <v>95</v>
      </c>
      <c r="D13" s="46">
        <v>347241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347241</v>
      </c>
      <c r="O13" s="47">
        <f t="shared" si="1"/>
        <v>41.32345590860407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SUM(D15:D19)</f>
        <v>648922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648922</v>
      </c>
      <c r="O14" s="45">
        <f t="shared" si="1"/>
        <v>77.22503867666309</v>
      </c>
      <c r="P14" s="10"/>
    </row>
    <row r="15" spans="1:16" ht="15">
      <c r="A15" s="12"/>
      <c r="B15" s="25">
        <v>322</v>
      </c>
      <c r="C15" s="20" t="s">
        <v>0</v>
      </c>
      <c r="D15" s="46">
        <v>126238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126238</v>
      </c>
      <c r="O15" s="47">
        <f t="shared" si="1"/>
        <v>15.022967987623467</v>
      </c>
      <c r="P15" s="9"/>
    </row>
    <row r="16" spans="1:16" ht="15">
      <c r="A16" s="12"/>
      <c r="B16" s="25">
        <v>323.1</v>
      </c>
      <c r="C16" s="20" t="s">
        <v>20</v>
      </c>
      <c r="D16" s="46">
        <v>464734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464734</v>
      </c>
      <c r="O16" s="47">
        <f t="shared" si="1"/>
        <v>55.30572414613828</v>
      </c>
      <c r="P16" s="9"/>
    </row>
    <row r="17" spans="1:16" ht="15">
      <c r="A17" s="12"/>
      <c r="B17" s="25">
        <v>323.4</v>
      </c>
      <c r="C17" s="20" t="s">
        <v>21</v>
      </c>
      <c r="D17" s="46">
        <v>5719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5719</v>
      </c>
      <c r="O17" s="47">
        <f t="shared" si="1"/>
        <v>0.6805902653814114</v>
      </c>
      <c r="P17" s="9"/>
    </row>
    <row r="18" spans="1:16" ht="15">
      <c r="A18" s="12"/>
      <c r="B18" s="25">
        <v>323.7</v>
      </c>
      <c r="C18" s="20" t="s">
        <v>22</v>
      </c>
      <c r="D18" s="46">
        <v>23431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23431</v>
      </c>
      <c r="O18" s="47">
        <f t="shared" si="1"/>
        <v>2.788408901582768</v>
      </c>
      <c r="P18" s="9"/>
    </row>
    <row r="19" spans="1:16" ht="15">
      <c r="A19" s="12"/>
      <c r="B19" s="25">
        <v>329</v>
      </c>
      <c r="C19" s="20" t="s">
        <v>23</v>
      </c>
      <c r="D19" s="46">
        <v>28800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28800</v>
      </c>
      <c r="O19" s="47">
        <f t="shared" si="1"/>
        <v>3.427347375937165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SUM(D21:D28)</f>
        <v>838962</v>
      </c>
      <c r="E20" s="32">
        <f t="shared" si="5"/>
        <v>102586</v>
      </c>
      <c r="F20" s="32">
        <f t="shared" si="5"/>
        <v>0</v>
      </c>
      <c r="G20" s="32">
        <f t="shared" si="5"/>
        <v>52200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993748</v>
      </c>
      <c r="O20" s="45">
        <f t="shared" si="1"/>
        <v>118.26109722718077</v>
      </c>
      <c r="P20" s="10"/>
    </row>
    <row r="21" spans="1:16" ht="15">
      <c r="A21" s="12"/>
      <c r="B21" s="25">
        <v>331.5</v>
      </c>
      <c r="C21" s="20" t="s">
        <v>96</v>
      </c>
      <c r="D21" s="46">
        <v>0</v>
      </c>
      <c r="E21" s="46">
        <v>0</v>
      </c>
      <c r="F21" s="46">
        <v>0</v>
      </c>
      <c r="G21" s="46">
        <v>52200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52200</v>
      </c>
      <c r="O21" s="47">
        <f t="shared" si="1"/>
        <v>6.212067118886112</v>
      </c>
      <c r="P21" s="9"/>
    </row>
    <row r="22" spans="1:16" ht="15">
      <c r="A22" s="12"/>
      <c r="B22" s="25">
        <v>334.7</v>
      </c>
      <c r="C22" s="20" t="s">
        <v>26</v>
      </c>
      <c r="D22" s="46">
        <v>8381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8381</v>
      </c>
      <c r="O22" s="47">
        <f t="shared" si="1"/>
        <v>0.9973818874211591</v>
      </c>
      <c r="P22" s="9"/>
    </row>
    <row r="23" spans="1:16" ht="15">
      <c r="A23" s="12"/>
      <c r="B23" s="25">
        <v>335.12</v>
      </c>
      <c r="C23" s="20" t="s">
        <v>97</v>
      </c>
      <c r="D23" s="46">
        <v>232778</v>
      </c>
      <c r="E23" s="46">
        <v>84445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317223</v>
      </c>
      <c r="O23" s="47">
        <f t="shared" si="1"/>
        <v>37.751160299892895</v>
      </c>
      <c r="P23" s="9"/>
    </row>
    <row r="24" spans="1:16" ht="15">
      <c r="A24" s="12"/>
      <c r="B24" s="25">
        <v>335.15</v>
      </c>
      <c r="C24" s="20" t="s">
        <v>98</v>
      </c>
      <c r="D24" s="46">
        <v>10243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10243</v>
      </c>
      <c r="O24" s="47">
        <f t="shared" si="1"/>
        <v>1.2189694156848745</v>
      </c>
      <c r="P24" s="9"/>
    </row>
    <row r="25" spans="1:16" ht="15">
      <c r="A25" s="12"/>
      <c r="B25" s="25">
        <v>335.18</v>
      </c>
      <c r="C25" s="20" t="s">
        <v>99</v>
      </c>
      <c r="D25" s="46">
        <v>563688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563688</v>
      </c>
      <c r="O25" s="47">
        <f t="shared" si="1"/>
        <v>67.08175651553017</v>
      </c>
      <c r="P25" s="9"/>
    </row>
    <row r="26" spans="1:16" ht="15">
      <c r="A26" s="12"/>
      <c r="B26" s="25">
        <v>335.19</v>
      </c>
      <c r="C26" s="20" t="s">
        <v>100</v>
      </c>
      <c r="D26" s="46">
        <v>5482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5482</v>
      </c>
      <c r="O26" s="47">
        <f t="shared" si="1"/>
        <v>0.6523860526002618</v>
      </c>
      <c r="P26" s="9"/>
    </row>
    <row r="27" spans="1:16" ht="15">
      <c r="A27" s="12"/>
      <c r="B27" s="25">
        <v>336</v>
      </c>
      <c r="C27" s="20" t="s">
        <v>4</v>
      </c>
      <c r="D27" s="46">
        <v>0</v>
      </c>
      <c r="E27" s="46">
        <v>18141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18141</v>
      </c>
      <c r="O27" s="47">
        <f t="shared" si="1"/>
        <v>2.158871831488754</v>
      </c>
      <c r="P27" s="9"/>
    </row>
    <row r="28" spans="1:16" ht="15">
      <c r="A28" s="12"/>
      <c r="B28" s="25">
        <v>338</v>
      </c>
      <c r="C28" s="20" t="s">
        <v>34</v>
      </c>
      <c r="D28" s="46">
        <v>18390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18390</v>
      </c>
      <c r="O28" s="47">
        <f t="shared" si="1"/>
        <v>2.188504105676544</v>
      </c>
      <c r="P28" s="9"/>
    </row>
    <row r="29" spans="1:16" ht="15.75">
      <c r="A29" s="29" t="s">
        <v>39</v>
      </c>
      <c r="B29" s="30"/>
      <c r="C29" s="31"/>
      <c r="D29" s="32">
        <f aca="true" t="shared" si="7" ref="D29:M29">SUM(D30:D43)</f>
        <v>418675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2434069</v>
      </c>
      <c r="J29" s="32">
        <f t="shared" si="7"/>
        <v>278511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3131255</v>
      </c>
      <c r="O29" s="45">
        <f t="shared" si="1"/>
        <v>372.6353683208378</v>
      </c>
      <c r="P29" s="10"/>
    </row>
    <row r="30" spans="1:16" ht="15">
      <c r="A30" s="12"/>
      <c r="B30" s="25">
        <v>341.2</v>
      </c>
      <c r="C30" s="20" t="s">
        <v>101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278511</v>
      </c>
      <c r="K30" s="46">
        <v>0</v>
      </c>
      <c r="L30" s="46">
        <v>0</v>
      </c>
      <c r="M30" s="46">
        <v>0</v>
      </c>
      <c r="N30" s="46">
        <f aca="true" t="shared" si="8" ref="N30:N43">SUM(D30:M30)</f>
        <v>278511</v>
      </c>
      <c r="O30" s="47">
        <f t="shared" si="1"/>
        <v>33.14423420207069</v>
      </c>
      <c r="P30" s="9"/>
    </row>
    <row r="31" spans="1:16" ht="15">
      <c r="A31" s="12"/>
      <c r="B31" s="25">
        <v>341.3</v>
      </c>
      <c r="C31" s="20" t="s">
        <v>102</v>
      </c>
      <c r="D31" s="46">
        <v>285000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285000</v>
      </c>
      <c r="O31" s="47">
        <f t="shared" si="1"/>
        <v>33.91645840771153</v>
      </c>
      <c r="P31" s="9"/>
    </row>
    <row r="32" spans="1:16" ht="15">
      <c r="A32" s="12"/>
      <c r="B32" s="25">
        <v>341.9</v>
      </c>
      <c r="C32" s="20" t="s">
        <v>103</v>
      </c>
      <c r="D32" s="46">
        <v>17213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17213</v>
      </c>
      <c r="O32" s="47">
        <f t="shared" si="1"/>
        <v>2.0484350827085565</v>
      </c>
      <c r="P32" s="9"/>
    </row>
    <row r="33" spans="1:16" ht="15">
      <c r="A33" s="12"/>
      <c r="B33" s="25">
        <v>342.5</v>
      </c>
      <c r="C33" s="20" t="s">
        <v>46</v>
      </c>
      <c r="D33" s="46">
        <v>16800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16800</v>
      </c>
      <c r="O33" s="47">
        <f t="shared" si="1"/>
        <v>1.9992859692966798</v>
      </c>
      <c r="P33" s="9"/>
    </row>
    <row r="34" spans="1:16" ht="15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1449044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1449044</v>
      </c>
      <c r="O34" s="47">
        <f t="shared" si="1"/>
        <v>172.4436510769963</v>
      </c>
      <c r="P34" s="9"/>
    </row>
    <row r="35" spans="1:16" ht="15">
      <c r="A35" s="12"/>
      <c r="B35" s="25">
        <v>343.9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493895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493895</v>
      </c>
      <c r="O35" s="47">
        <f t="shared" si="1"/>
        <v>58.776032369391885</v>
      </c>
      <c r="P35" s="9"/>
    </row>
    <row r="36" spans="1:16" ht="15">
      <c r="A36" s="12"/>
      <c r="B36" s="25">
        <v>344.3</v>
      </c>
      <c r="C36" s="20" t="s">
        <v>104</v>
      </c>
      <c r="D36" s="46">
        <v>2430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2430</v>
      </c>
      <c r="O36" s="47">
        <f t="shared" si="1"/>
        <v>0.2891824348446983</v>
      </c>
      <c r="P36" s="9"/>
    </row>
    <row r="37" spans="1:16" ht="15">
      <c r="A37" s="12"/>
      <c r="B37" s="25">
        <v>344.5</v>
      </c>
      <c r="C37" s="20" t="s">
        <v>105</v>
      </c>
      <c r="D37" s="46">
        <v>29015</v>
      </c>
      <c r="E37" s="46">
        <v>0</v>
      </c>
      <c r="F37" s="46">
        <v>0</v>
      </c>
      <c r="G37" s="46">
        <v>0</v>
      </c>
      <c r="H37" s="46">
        <v>0</v>
      </c>
      <c r="I37" s="46">
        <v>22828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51843</v>
      </c>
      <c r="O37" s="47">
        <f aca="true" t="shared" si="9" ref="O37:O59">(N37/O$61)</f>
        <v>6.169582292038558</v>
      </c>
      <c r="P37" s="9"/>
    </row>
    <row r="38" spans="1:16" ht="15">
      <c r="A38" s="12"/>
      <c r="B38" s="25">
        <v>347.1</v>
      </c>
      <c r="C38" s="20" t="s">
        <v>49</v>
      </c>
      <c r="D38" s="46">
        <v>306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306</v>
      </c>
      <c r="O38" s="47">
        <f t="shared" si="9"/>
        <v>0.03641556586933238</v>
      </c>
      <c r="P38" s="9"/>
    </row>
    <row r="39" spans="1:16" ht="15">
      <c r="A39" s="12"/>
      <c r="B39" s="25">
        <v>347.2</v>
      </c>
      <c r="C39" s="20" t="s">
        <v>50</v>
      </c>
      <c r="D39" s="46">
        <v>29456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29456</v>
      </c>
      <c r="O39" s="47">
        <f t="shared" si="9"/>
        <v>3.5054147328335117</v>
      </c>
      <c r="P39" s="9"/>
    </row>
    <row r="40" spans="1:16" ht="15">
      <c r="A40" s="12"/>
      <c r="B40" s="25">
        <v>347.4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1563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1563</v>
      </c>
      <c r="O40" s="47">
        <f t="shared" si="9"/>
        <v>0.18600499821492325</v>
      </c>
      <c r="P40" s="9"/>
    </row>
    <row r="41" spans="1:16" ht="15">
      <c r="A41" s="12"/>
      <c r="B41" s="25">
        <v>347.5</v>
      </c>
      <c r="C41" s="20" t="s">
        <v>52</v>
      </c>
      <c r="D41" s="46">
        <v>20171</v>
      </c>
      <c r="E41" s="46">
        <v>0</v>
      </c>
      <c r="F41" s="46">
        <v>0</v>
      </c>
      <c r="G41" s="46">
        <v>0</v>
      </c>
      <c r="H41" s="46">
        <v>0</v>
      </c>
      <c r="I41" s="46">
        <v>466739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486910</v>
      </c>
      <c r="O41" s="47">
        <f t="shared" si="9"/>
        <v>57.9447816256099</v>
      </c>
      <c r="P41" s="9"/>
    </row>
    <row r="42" spans="1:16" ht="15">
      <c r="A42" s="12"/>
      <c r="B42" s="25">
        <v>347.9</v>
      </c>
      <c r="C42" s="20" t="s">
        <v>53</v>
      </c>
      <c r="D42" s="46">
        <v>17462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17462</v>
      </c>
      <c r="O42" s="47">
        <f t="shared" si="9"/>
        <v>2.0780673568963466</v>
      </c>
      <c r="P42" s="9"/>
    </row>
    <row r="43" spans="1:16" ht="15">
      <c r="A43" s="12"/>
      <c r="B43" s="25">
        <v>349</v>
      </c>
      <c r="C43" s="20" t="s">
        <v>1</v>
      </c>
      <c r="D43" s="46">
        <v>822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822</v>
      </c>
      <c r="O43" s="47">
        <f t="shared" si="9"/>
        <v>0.09782220635487326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SUM(D45:D46)</f>
        <v>185451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185451</v>
      </c>
      <c r="O44" s="45">
        <f t="shared" si="9"/>
        <v>22.069617993573722</v>
      </c>
      <c r="P44" s="10"/>
    </row>
    <row r="45" spans="1:16" ht="15">
      <c r="A45" s="13"/>
      <c r="B45" s="39">
        <v>352</v>
      </c>
      <c r="C45" s="21" t="s">
        <v>56</v>
      </c>
      <c r="D45" s="46">
        <v>871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871</v>
      </c>
      <c r="O45" s="47">
        <f t="shared" si="9"/>
        <v>0.10365345709865524</v>
      </c>
      <c r="P45" s="9"/>
    </row>
    <row r="46" spans="1:16" ht="15">
      <c r="A46" s="13"/>
      <c r="B46" s="39">
        <v>354</v>
      </c>
      <c r="C46" s="21" t="s">
        <v>57</v>
      </c>
      <c r="D46" s="46">
        <v>184580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184580</v>
      </c>
      <c r="O46" s="47">
        <f t="shared" si="9"/>
        <v>21.96596453647507</v>
      </c>
      <c r="P46" s="9"/>
    </row>
    <row r="47" spans="1:16" ht="15.75">
      <c r="A47" s="29" t="s">
        <v>5</v>
      </c>
      <c r="B47" s="30"/>
      <c r="C47" s="31"/>
      <c r="D47" s="32">
        <f aca="true" t="shared" si="11" ref="D47:M47">SUM(D48:D56)</f>
        <v>162528</v>
      </c>
      <c r="E47" s="32">
        <f t="shared" si="11"/>
        <v>2973</v>
      </c>
      <c r="F47" s="32">
        <f t="shared" si="11"/>
        <v>2200</v>
      </c>
      <c r="G47" s="32">
        <f t="shared" si="11"/>
        <v>0</v>
      </c>
      <c r="H47" s="32">
        <f t="shared" si="11"/>
        <v>0</v>
      </c>
      <c r="I47" s="32">
        <f t="shared" si="11"/>
        <v>1230061</v>
      </c>
      <c r="J47" s="32">
        <f t="shared" si="11"/>
        <v>31246</v>
      </c>
      <c r="K47" s="32">
        <f t="shared" si="11"/>
        <v>227746</v>
      </c>
      <c r="L47" s="32">
        <f t="shared" si="11"/>
        <v>0</v>
      </c>
      <c r="M47" s="32">
        <f t="shared" si="11"/>
        <v>0</v>
      </c>
      <c r="N47" s="32">
        <f>SUM(D47:M47)</f>
        <v>1656754</v>
      </c>
      <c r="O47" s="45">
        <f t="shared" si="9"/>
        <v>197.1622039747709</v>
      </c>
      <c r="P47" s="10"/>
    </row>
    <row r="48" spans="1:16" ht="15">
      <c r="A48" s="12"/>
      <c r="B48" s="25">
        <v>361.1</v>
      </c>
      <c r="C48" s="20" t="s">
        <v>58</v>
      </c>
      <c r="D48" s="46">
        <v>17197</v>
      </c>
      <c r="E48" s="46">
        <v>2618</v>
      </c>
      <c r="F48" s="46">
        <v>2200</v>
      </c>
      <c r="G48" s="46">
        <v>0</v>
      </c>
      <c r="H48" s="46">
        <v>0</v>
      </c>
      <c r="I48" s="46">
        <v>10761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32776</v>
      </c>
      <c r="O48" s="47">
        <f t="shared" si="9"/>
        <v>3.900511722004046</v>
      </c>
      <c r="P48" s="9"/>
    </row>
    <row r="49" spans="1:16" ht="15">
      <c r="A49" s="12"/>
      <c r="B49" s="25">
        <v>361.2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29128</v>
      </c>
      <c r="L49" s="46">
        <v>0</v>
      </c>
      <c r="M49" s="46">
        <v>0</v>
      </c>
      <c r="N49" s="46">
        <f aca="true" t="shared" si="12" ref="N49:N56">SUM(D49:M49)</f>
        <v>29128</v>
      </c>
      <c r="O49" s="47">
        <f t="shared" si="9"/>
        <v>3.4663810543853386</v>
      </c>
      <c r="P49" s="9"/>
    </row>
    <row r="50" spans="1:16" ht="15">
      <c r="A50" s="12"/>
      <c r="B50" s="25">
        <v>361.3</v>
      </c>
      <c r="C50" s="20" t="s">
        <v>60</v>
      </c>
      <c r="D50" s="46">
        <v>4007</v>
      </c>
      <c r="E50" s="46">
        <v>355</v>
      </c>
      <c r="F50" s="46">
        <v>0</v>
      </c>
      <c r="G50" s="46">
        <v>0</v>
      </c>
      <c r="H50" s="46">
        <v>0</v>
      </c>
      <c r="I50" s="46">
        <v>2455</v>
      </c>
      <c r="J50" s="46">
        <v>0</v>
      </c>
      <c r="K50" s="46">
        <v>140610</v>
      </c>
      <c r="L50" s="46">
        <v>0</v>
      </c>
      <c r="M50" s="46">
        <v>0</v>
      </c>
      <c r="N50" s="46">
        <f t="shared" si="12"/>
        <v>147427</v>
      </c>
      <c r="O50" s="47">
        <f t="shared" si="9"/>
        <v>17.544567416398905</v>
      </c>
      <c r="P50" s="9"/>
    </row>
    <row r="51" spans="1:16" ht="15">
      <c r="A51" s="12"/>
      <c r="B51" s="25">
        <v>362</v>
      </c>
      <c r="C51" s="20" t="s">
        <v>61</v>
      </c>
      <c r="D51" s="46">
        <v>52296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52296</v>
      </c>
      <c r="O51" s="47">
        <f t="shared" si="9"/>
        <v>6.223491610139236</v>
      </c>
      <c r="P51" s="9"/>
    </row>
    <row r="52" spans="1:16" ht="15">
      <c r="A52" s="12"/>
      <c r="B52" s="25">
        <v>364</v>
      </c>
      <c r="C52" s="20" t="s">
        <v>106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18388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18388</v>
      </c>
      <c r="O52" s="47">
        <f t="shared" si="9"/>
        <v>2.188266095442104</v>
      </c>
      <c r="P52" s="9"/>
    </row>
    <row r="53" spans="1:16" ht="15">
      <c r="A53" s="12"/>
      <c r="B53" s="25">
        <v>365</v>
      </c>
      <c r="C53" s="20" t="s">
        <v>107</v>
      </c>
      <c r="D53" s="46">
        <v>2043</v>
      </c>
      <c r="E53" s="46">
        <v>0</v>
      </c>
      <c r="F53" s="46">
        <v>0</v>
      </c>
      <c r="G53" s="46">
        <v>0</v>
      </c>
      <c r="H53" s="46">
        <v>0</v>
      </c>
      <c r="I53" s="46">
        <v>745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2788</v>
      </c>
      <c r="O53" s="47">
        <f t="shared" si="9"/>
        <v>0.3317862668094728</v>
      </c>
      <c r="P53" s="9"/>
    </row>
    <row r="54" spans="1:16" ht="15">
      <c r="A54" s="12"/>
      <c r="B54" s="25">
        <v>368</v>
      </c>
      <c r="C54" s="20" t="s">
        <v>83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58008</v>
      </c>
      <c r="L54" s="46">
        <v>0</v>
      </c>
      <c r="M54" s="46">
        <v>0</v>
      </c>
      <c r="N54" s="46">
        <f t="shared" si="12"/>
        <v>58008</v>
      </c>
      <c r="O54" s="47">
        <f t="shared" si="9"/>
        <v>6.903248839700107</v>
      </c>
      <c r="P54" s="9"/>
    </row>
    <row r="55" spans="1:16" ht="15">
      <c r="A55" s="12"/>
      <c r="B55" s="25">
        <v>369.3</v>
      </c>
      <c r="C55" s="20" t="s">
        <v>64</v>
      </c>
      <c r="D55" s="46">
        <v>31417</v>
      </c>
      <c r="E55" s="46">
        <v>0</v>
      </c>
      <c r="F55" s="46">
        <v>0</v>
      </c>
      <c r="G55" s="46">
        <v>0</v>
      </c>
      <c r="H55" s="46">
        <v>0</v>
      </c>
      <c r="I55" s="46">
        <v>880000</v>
      </c>
      <c r="J55" s="46">
        <v>31246</v>
      </c>
      <c r="K55" s="46">
        <v>0</v>
      </c>
      <c r="L55" s="46">
        <v>0</v>
      </c>
      <c r="M55" s="46">
        <v>0</v>
      </c>
      <c r="N55" s="46">
        <f t="shared" si="12"/>
        <v>942663</v>
      </c>
      <c r="O55" s="47">
        <f t="shared" si="9"/>
        <v>112.181720813995</v>
      </c>
      <c r="P55" s="9"/>
    </row>
    <row r="56" spans="1:16" ht="15">
      <c r="A56" s="12"/>
      <c r="B56" s="25">
        <v>369.9</v>
      </c>
      <c r="C56" s="20" t="s">
        <v>65</v>
      </c>
      <c r="D56" s="46">
        <v>55568</v>
      </c>
      <c r="E56" s="46">
        <v>0</v>
      </c>
      <c r="F56" s="46">
        <v>0</v>
      </c>
      <c r="G56" s="46">
        <v>0</v>
      </c>
      <c r="H56" s="46">
        <v>0</v>
      </c>
      <c r="I56" s="46">
        <v>317712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373280</v>
      </c>
      <c r="O56" s="47">
        <f t="shared" si="9"/>
        <v>44.422230155896706</v>
      </c>
      <c r="P56" s="9"/>
    </row>
    <row r="57" spans="1:16" ht="15.75">
      <c r="A57" s="29" t="s">
        <v>41</v>
      </c>
      <c r="B57" s="30"/>
      <c r="C57" s="31"/>
      <c r="D57" s="32">
        <f aca="true" t="shared" si="13" ref="D57:M57">SUM(D58:D58)</f>
        <v>621925</v>
      </c>
      <c r="E57" s="32">
        <f t="shared" si="13"/>
        <v>245018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2880000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3746943</v>
      </c>
      <c r="O57" s="45">
        <f t="shared" si="9"/>
        <v>445.9053909318101</v>
      </c>
      <c r="P57" s="9"/>
    </row>
    <row r="58" spans="1:16" ht="15.75" thickBot="1">
      <c r="A58" s="12"/>
      <c r="B58" s="25">
        <v>381</v>
      </c>
      <c r="C58" s="20" t="s">
        <v>66</v>
      </c>
      <c r="D58" s="46">
        <v>621925</v>
      </c>
      <c r="E58" s="46">
        <v>245018</v>
      </c>
      <c r="F58" s="46">
        <v>0</v>
      </c>
      <c r="G58" s="46">
        <v>0</v>
      </c>
      <c r="H58" s="46">
        <v>0</v>
      </c>
      <c r="I58" s="46">
        <v>2880000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3746943</v>
      </c>
      <c r="O58" s="47">
        <f t="shared" si="9"/>
        <v>445.9053909318101</v>
      </c>
      <c r="P58" s="9"/>
    </row>
    <row r="59" spans="1:119" ht="16.5" thickBot="1">
      <c r="A59" s="14" t="s">
        <v>54</v>
      </c>
      <c r="B59" s="23"/>
      <c r="C59" s="22"/>
      <c r="D59" s="15">
        <f aca="true" t="shared" si="14" ref="D59:M59">SUM(D5,D14,D20,D29,D44,D47,D57)</f>
        <v>7996121</v>
      </c>
      <c r="E59" s="15">
        <f t="shared" si="14"/>
        <v>718412</v>
      </c>
      <c r="F59" s="15">
        <f t="shared" si="14"/>
        <v>751347</v>
      </c>
      <c r="G59" s="15">
        <f t="shared" si="14"/>
        <v>52200</v>
      </c>
      <c r="H59" s="15">
        <f t="shared" si="14"/>
        <v>0</v>
      </c>
      <c r="I59" s="15">
        <f t="shared" si="14"/>
        <v>6556225</v>
      </c>
      <c r="J59" s="15">
        <f t="shared" si="14"/>
        <v>309757</v>
      </c>
      <c r="K59" s="15">
        <f t="shared" si="14"/>
        <v>227746</v>
      </c>
      <c r="L59" s="15">
        <f t="shared" si="14"/>
        <v>0</v>
      </c>
      <c r="M59" s="15">
        <f t="shared" si="14"/>
        <v>0</v>
      </c>
      <c r="N59" s="15">
        <f>SUM(D59:M59)</f>
        <v>16611808</v>
      </c>
      <c r="O59" s="38">
        <f t="shared" si="9"/>
        <v>1976.890158276806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108</v>
      </c>
      <c r="M61" s="48"/>
      <c r="N61" s="48"/>
      <c r="O61" s="43">
        <v>8403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2022-09-30T16:27:26Z</cp:lastPrinted>
  <dcterms:created xsi:type="dcterms:W3CDTF">2000-08-31T21:26:31Z</dcterms:created>
  <dcterms:modified xsi:type="dcterms:W3CDTF">2022-09-30T16:27:35Z</dcterms:modified>
  <cp:category/>
  <cp:version/>
  <cp:contentType/>
  <cp:contentStatus/>
</cp:coreProperties>
</file>